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datus/Desktop/GitHub/Crowdfunding_Fever_Ch1/"/>
    </mc:Choice>
  </mc:AlternateContent>
  <xr:revisionPtr revIDLastSave="0" documentId="13_ncr:1_{D5473300-72AD-FC4A-A11D-E29690563C91}" xr6:coauthVersionLast="47" xr6:coauthVersionMax="47" xr10:uidLastSave="{00000000-0000-0000-0000-000000000000}"/>
  <bookViews>
    <workbookView xWindow="-7560" yWindow="-19320" windowWidth="26760" windowHeight="13580" xr2:uid="{00000000-000D-0000-FFFF-FFFF00000000}"/>
  </bookViews>
  <sheets>
    <sheet name="Kickstarter" sheetId="1" r:id="rId1"/>
    <sheet name="Theater Outcomes by Launch Date" sheetId="4" r:id="rId2"/>
    <sheet name="Outcomes Based on Goals" sheetId="5" r:id="rId3"/>
  </sheets>
  <definedNames>
    <definedName name="_xlnm._FilterDatabase" localSheetId="0" hidden="1">Kickstarter!$A$1:$T$4115</definedName>
  </definedNames>
  <calcPr calcId="191029"/>
  <pivotCaches>
    <pivotCache cacheId="34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5" i="5" l="1"/>
  <c r="C15" i="5"/>
  <c r="F15" i="5" s="1"/>
  <c r="D15" i="5"/>
  <c r="D3" i="5"/>
  <c r="D2" i="5"/>
  <c r="E9" i="5"/>
  <c r="E6" i="5"/>
  <c r="D9" i="5"/>
  <c r="D8" i="5"/>
  <c r="E13" i="5"/>
  <c r="E12" i="5"/>
  <c r="E11" i="5"/>
  <c r="E10" i="5"/>
  <c r="E8" i="5"/>
  <c r="I8" i="5" s="1"/>
  <c r="E7" i="5"/>
  <c r="E5" i="5"/>
  <c r="E4" i="5"/>
  <c r="E3" i="5"/>
  <c r="E2" i="5"/>
  <c r="D13" i="5"/>
  <c r="D12" i="5"/>
  <c r="D11" i="5"/>
  <c r="D10" i="5"/>
  <c r="D7" i="5"/>
  <c r="D6" i="5"/>
  <c r="D5" i="5"/>
  <c r="D4" i="5"/>
  <c r="C13" i="5"/>
  <c r="C12" i="5"/>
  <c r="C11" i="5"/>
  <c r="C10" i="5"/>
  <c r="C9" i="5"/>
  <c r="F9" i="5" s="1"/>
  <c r="C8" i="5"/>
  <c r="F8" i="5" s="1"/>
  <c r="C7" i="5"/>
  <c r="C6" i="5"/>
  <c r="C2" i="5"/>
  <c r="C5" i="5"/>
  <c r="C4" i="5"/>
  <c r="C3" i="5"/>
  <c r="R3830" i="1"/>
  <c r="R3958" i="1"/>
  <c r="R4031" i="1"/>
  <c r="R4056" i="1"/>
  <c r="R4086" i="1"/>
  <c r="R4095" i="1"/>
  <c r="Q4115" i="1"/>
  <c r="P4115" i="1"/>
  <c r="O4115" i="1"/>
  <c r="Q4114" i="1"/>
  <c r="P4114" i="1"/>
  <c r="O4114" i="1"/>
  <c r="Q4113" i="1"/>
  <c r="P4113" i="1"/>
  <c r="O4113" i="1"/>
  <c r="T4113" i="1" s="1"/>
  <c r="Q4112" i="1"/>
  <c r="P4112" i="1"/>
  <c r="O4112" i="1"/>
  <c r="R4112" i="1" s="1"/>
  <c r="Q4111" i="1"/>
  <c r="P4111" i="1"/>
  <c r="O4111" i="1"/>
  <c r="R4111" i="1" s="1"/>
  <c r="Q4110" i="1"/>
  <c r="P4110" i="1"/>
  <c r="O4110" i="1"/>
  <c r="R4110" i="1" s="1"/>
  <c r="Q4109" i="1"/>
  <c r="P4109" i="1"/>
  <c r="O4109" i="1"/>
  <c r="Q4108" i="1"/>
  <c r="P4108" i="1"/>
  <c r="O4108" i="1"/>
  <c r="Q4107" i="1"/>
  <c r="P4107" i="1"/>
  <c r="O4107" i="1"/>
  <c r="Q4106" i="1"/>
  <c r="P4106" i="1"/>
  <c r="O4106" i="1"/>
  <c r="Q4105" i="1"/>
  <c r="P4105" i="1"/>
  <c r="O4105" i="1"/>
  <c r="T4105" i="1" s="1"/>
  <c r="Q4104" i="1"/>
  <c r="P4104" i="1"/>
  <c r="O4104" i="1"/>
  <c r="Q4103" i="1"/>
  <c r="P4103" i="1"/>
  <c r="O4103" i="1"/>
  <c r="R4103" i="1" s="1"/>
  <c r="Q4102" i="1"/>
  <c r="P4102" i="1"/>
  <c r="O4102" i="1"/>
  <c r="R4102" i="1" s="1"/>
  <c r="Q4101" i="1"/>
  <c r="P4101" i="1"/>
  <c r="O4101" i="1"/>
  <c r="R4101" i="1" s="1"/>
  <c r="Q4100" i="1"/>
  <c r="P4100" i="1"/>
  <c r="O4100" i="1"/>
  <c r="Q4099" i="1"/>
  <c r="P4099" i="1"/>
  <c r="O4099" i="1"/>
  <c r="Q4098" i="1"/>
  <c r="P4098" i="1"/>
  <c r="O4098" i="1"/>
  <c r="Q4097" i="1"/>
  <c r="P4097" i="1"/>
  <c r="O4097" i="1"/>
  <c r="T4097" i="1" s="1"/>
  <c r="Q4096" i="1"/>
  <c r="P4096" i="1"/>
  <c r="O4096" i="1"/>
  <c r="Q4095" i="1"/>
  <c r="P4095" i="1"/>
  <c r="O4095" i="1"/>
  <c r="Q4094" i="1"/>
  <c r="P4094" i="1"/>
  <c r="O4094" i="1"/>
  <c r="R4094" i="1" s="1"/>
  <c r="Q4093" i="1"/>
  <c r="P4093" i="1"/>
  <c r="O4093" i="1"/>
  <c r="R4093" i="1" s="1"/>
  <c r="Q4092" i="1"/>
  <c r="P4092" i="1"/>
  <c r="O4092" i="1"/>
  <c r="Q4091" i="1"/>
  <c r="P4091" i="1"/>
  <c r="O4091" i="1"/>
  <c r="R4091" i="1" s="1"/>
  <c r="Q4090" i="1"/>
  <c r="P4090" i="1"/>
  <c r="O4090" i="1"/>
  <c r="Q4089" i="1"/>
  <c r="P4089" i="1"/>
  <c r="O4089" i="1"/>
  <c r="Q4088" i="1"/>
  <c r="P4088" i="1"/>
  <c r="O4088" i="1"/>
  <c r="Q4087" i="1"/>
  <c r="P4087" i="1"/>
  <c r="O4087" i="1"/>
  <c r="Q4086" i="1"/>
  <c r="P4086" i="1"/>
  <c r="O4086" i="1"/>
  <c r="Q4085" i="1"/>
  <c r="P4085" i="1"/>
  <c r="O4085" i="1"/>
  <c r="Q4084" i="1"/>
  <c r="P4084" i="1"/>
  <c r="O4084" i="1"/>
  <c r="Q4083" i="1"/>
  <c r="P4083" i="1"/>
  <c r="O4083" i="1"/>
  <c r="Q4082" i="1"/>
  <c r="P4082" i="1"/>
  <c r="O4082" i="1"/>
  <c r="R4082" i="1" s="1"/>
  <c r="Q4081" i="1"/>
  <c r="P4081" i="1"/>
  <c r="O4081" i="1"/>
  <c r="T4081" i="1" s="1"/>
  <c r="Q4080" i="1"/>
  <c r="P4080" i="1"/>
  <c r="O4080" i="1"/>
  <c r="Q4079" i="1"/>
  <c r="P4079" i="1"/>
  <c r="O4079" i="1"/>
  <c r="Q4078" i="1"/>
  <c r="P4078" i="1"/>
  <c r="O4078" i="1"/>
  <c r="R4078" i="1" s="1"/>
  <c r="Q4077" i="1"/>
  <c r="P4077" i="1"/>
  <c r="O4077" i="1"/>
  <c r="R4077" i="1" s="1"/>
  <c r="Q4076" i="1"/>
  <c r="P4076" i="1"/>
  <c r="O4076" i="1"/>
  <c r="Q4075" i="1"/>
  <c r="P4075" i="1"/>
  <c r="O4075" i="1"/>
  <c r="R4075" i="1" s="1"/>
  <c r="Q4074" i="1"/>
  <c r="P4074" i="1"/>
  <c r="O4074" i="1"/>
  <c r="Q4073" i="1"/>
  <c r="P4073" i="1"/>
  <c r="O4073" i="1"/>
  <c r="T4073" i="1" s="1"/>
  <c r="Q4072" i="1"/>
  <c r="P4072" i="1"/>
  <c r="O4072" i="1"/>
  <c r="Q4071" i="1"/>
  <c r="P4071" i="1"/>
  <c r="O4071" i="1"/>
  <c r="Q4070" i="1"/>
  <c r="P4070" i="1"/>
  <c r="O4070" i="1"/>
  <c r="Q4069" i="1"/>
  <c r="P4069" i="1"/>
  <c r="O4069" i="1"/>
  <c r="Q4068" i="1"/>
  <c r="P4068" i="1"/>
  <c r="O4068" i="1"/>
  <c r="Q4067" i="1"/>
  <c r="P4067" i="1"/>
  <c r="O4067" i="1"/>
  <c r="R4067" i="1" s="1"/>
  <c r="Q4066" i="1"/>
  <c r="P4066" i="1"/>
  <c r="O4066" i="1"/>
  <c r="Q4065" i="1"/>
  <c r="P4065" i="1"/>
  <c r="O4065" i="1"/>
  <c r="T4065" i="1" s="1"/>
  <c r="Q4064" i="1"/>
  <c r="P4064" i="1"/>
  <c r="O4064" i="1"/>
  <c r="R4064" i="1" s="1"/>
  <c r="Q4063" i="1"/>
  <c r="P4063" i="1"/>
  <c r="O4063" i="1"/>
  <c r="Q4062" i="1"/>
  <c r="P4062" i="1"/>
  <c r="O4062" i="1"/>
  <c r="Q4061" i="1"/>
  <c r="P4061" i="1"/>
  <c r="O4061" i="1"/>
  <c r="Q4060" i="1"/>
  <c r="P4060" i="1"/>
  <c r="O4060" i="1"/>
  <c r="Q4059" i="1"/>
  <c r="P4059" i="1"/>
  <c r="O4059" i="1"/>
  <c r="Q4058" i="1"/>
  <c r="P4058" i="1"/>
  <c r="O4058" i="1"/>
  <c r="R4058" i="1" s="1"/>
  <c r="Q4057" i="1"/>
  <c r="P4057" i="1"/>
  <c r="O4057" i="1"/>
  <c r="R4057" i="1" s="1"/>
  <c r="Q4056" i="1"/>
  <c r="P4056" i="1"/>
  <c r="O4056" i="1"/>
  <c r="Q4055" i="1"/>
  <c r="P4055" i="1"/>
  <c r="O4055" i="1"/>
  <c r="R4055" i="1" s="1"/>
  <c r="Q4054" i="1"/>
  <c r="P4054" i="1"/>
  <c r="O4054" i="1"/>
  <c r="Q4053" i="1"/>
  <c r="P4053" i="1"/>
  <c r="O4053" i="1"/>
  <c r="Q4052" i="1"/>
  <c r="P4052" i="1"/>
  <c r="O4052" i="1"/>
  <c r="Q4051" i="1"/>
  <c r="P4051" i="1"/>
  <c r="O4051" i="1"/>
  <c r="Q4050" i="1"/>
  <c r="P4050" i="1"/>
  <c r="O4050" i="1"/>
  <c r="Q4049" i="1"/>
  <c r="P4049" i="1"/>
  <c r="O4049" i="1"/>
  <c r="T4049" i="1" s="1"/>
  <c r="Q4048" i="1"/>
  <c r="P4048" i="1"/>
  <c r="O4048" i="1"/>
  <c r="Q4047" i="1"/>
  <c r="P4047" i="1"/>
  <c r="O4047" i="1"/>
  <c r="R4047" i="1" s="1"/>
  <c r="Q4046" i="1"/>
  <c r="P4046" i="1"/>
  <c r="O4046" i="1"/>
  <c r="R4046" i="1" s="1"/>
  <c r="Q4045" i="1"/>
  <c r="P4045" i="1"/>
  <c r="O4045" i="1"/>
  <c r="Q4044" i="1"/>
  <c r="P4044" i="1"/>
  <c r="O4044" i="1"/>
  <c r="Q4043" i="1"/>
  <c r="P4043" i="1"/>
  <c r="O4043" i="1"/>
  <c r="Q4042" i="1"/>
  <c r="P4042" i="1"/>
  <c r="O4042" i="1"/>
  <c r="Q4041" i="1"/>
  <c r="P4041" i="1"/>
  <c r="O4041" i="1"/>
  <c r="T4041" i="1" s="1"/>
  <c r="Q4040" i="1"/>
  <c r="P4040" i="1"/>
  <c r="O4040" i="1"/>
  <c r="R4040" i="1" s="1"/>
  <c r="Q4039" i="1"/>
  <c r="P4039" i="1"/>
  <c r="O4039" i="1"/>
  <c r="R4039" i="1" s="1"/>
  <c r="Q4038" i="1"/>
  <c r="P4038" i="1"/>
  <c r="O4038" i="1"/>
  <c r="R4038" i="1" s="1"/>
  <c r="Q4037" i="1"/>
  <c r="P4037" i="1"/>
  <c r="O4037" i="1"/>
  <c r="Q4036" i="1"/>
  <c r="P4036" i="1"/>
  <c r="O4036" i="1"/>
  <c r="Q4035" i="1"/>
  <c r="P4035" i="1"/>
  <c r="O4035" i="1"/>
  <c r="Q4034" i="1"/>
  <c r="P4034" i="1"/>
  <c r="O4034" i="1"/>
  <c r="Q4033" i="1"/>
  <c r="P4033" i="1"/>
  <c r="O4033" i="1"/>
  <c r="T4033" i="1" s="1"/>
  <c r="Q4032" i="1"/>
  <c r="P4032" i="1"/>
  <c r="O4032" i="1"/>
  <c r="Q4031" i="1"/>
  <c r="P4031" i="1"/>
  <c r="O4031" i="1"/>
  <c r="Q4030" i="1"/>
  <c r="P4030" i="1"/>
  <c r="O4030" i="1"/>
  <c r="R4030" i="1" s="1"/>
  <c r="Q4029" i="1"/>
  <c r="P4029" i="1"/>
  <c r="O4029" i="1"/>
  <c r="Q4028" i="1"/>
  <c r="P4028" i="1"/>
  <c r="O4028" i="1"/>
  <c r="Q4027" i="1"/>
  <c r="P4027" i="1"/>
  <c r="O4027" i="1"/>
  <c r="R4027" i="1" s="1"/>
  <c r="Q4026" i="1"/>
  <c r="P4026" i="1"/>
  <c r="O4026" i="1"/>
  <c r="Q4025" i="1"/>
  <c r="P4025" i="1"/>
  <c r="O4025" i="1"/>
  <c r="Q4024" i="1"/>
  <c r="P4024" i="1"/>
  <c r="O4024" i="1"/>
  <c r="Q4023" i="1"/>
  <c r="P4023" i="1"/>
  <c r="O4023" i="1"/>
  <c r="Q4022" i="1"/>
  <c r="P4022" i="1"/>
  <c r="O4022" i="1"/>
  <c r="R4022" i="1" s="1"/>
  <c r="Q4021" i="1"/>
  <c r="P4021" i="1"/>
  <c r="O4021" i="1"/>
  <c r="R4021" i="1" s="1"/>
  <c r="Q4020" i="1"/>
  <c r="P4020" i="1"/>
  <c r="O4020" i="1"/>
  <c r="Q4019" i="1"/>
  <c r="P4019" i="1"/>
  <c r="O4019" i="1"/>
  <c r="R4019" i="1" s="1"/>
  <c r="Q4018" i="1"/>
  <c r="P4018" i="1"/>
  <c r="O4018" i="1"/>
  <c r="Q4017" i="1"/>
  <c r="P4017" i="1"/>
  <c r="O4017" i="1"/>
  <c r="T4017" i="1" s="1"/>
  <c r="Q4016" i="1"/>
  <c r="P4016" i="1"/>
  <c r="O4016" i="1"/>
  <c r="Q4015" i="1"/>
  <c r="P4015" i="1"/>
  <c r="O4015" i="1"/>
  <c r="Q4014" i="1"/>
  <c r="P4014" i="1"/>
  <c r="O4014" i="1"/>
  <c r="R4014" i="1" s="1"/>
  <c r="Q4013" i="1"/>
  <c r="P4013" i="1"/>
  <c r="O4013" i="1"/>
  <c r="Q4012" i="1"/>
  <c r="P4012" i="1"/>
  <c r="O4012" i="1"/>
  <c r="Q4011" i="1"/>
  <c r="P4011" i="1"/>
  <c r="O4011" i="1"/>
  <c r="Q4010" i="1"/>
  <c r="P4010" i="1"/>
  <c r="O4010" i="1"/>
  <c r="Q4009" i="1"/>
  <c r="P4009" i="1"/>
  <c r="O4009" i="1"/>
  <c r="T4009" i="1" s="1"/>
  <c r="Q4008" i="1"/>
  <c r="P4008" i="1"/>
  <c r="O4008" i="1"/>
  <c r="Q4007" i="1"/>
  <c r="P4007" i="1"/>
  <c r="O4007" i="1"/>
  <c r="Q4006" i="1"/>
  <c r="P4006" i="1"/>
  <c r="O4006" i="1"/>
  <c r="Q4005" i="1"/>
  <c r="P4005" i="1"/>
  <c r="O4005" i="1"/>
  <c r="Q4004" i="1"/>
  <c r="P4004" i="1"/>
  <c r="O4004" i="1"/>
  <c r="Q4003" i="1"/>
  <c r="P4003" i="1"/>
  <c r="O4003" i="1"/>
  <c r="R4003" i="1" s="1"/>
  <c r="Q4002" i="1"/>
  <c r="P4002" i="1"/>
  <c r="O4002" i="1"/>
  <c r="R4002" i="1" s="1"/>
  <c r="Q4001" i="1"/>
  <c r="P4001" i="1"/>
  <c r="O4001" i="1"/>
  <c r="T4001" i="1" s="1"/>
  <c r="Q4000" i="1"/>
  <c r="P4000" i="1"/>
  <c r="O4000" i="1"/>
  <c r="R4000" i="1" s="1"/>
  <c r="Q3999" i="1"/>
  <c r="P3999" i="1"/>
  <c r="O3999" i="1"/>
  <c r="Q3998" i="1"/>
  <c r="P3998" i="1"/>
  <c r="O3998" i="1"/>
  <c r="Q3997" i="1"/>
  <c r="P3997" i="1"/>
  <c r="O3997" i="1"/>
  <c r="Q3996" i="1"/>
  <c r="P3996" i="1"/>
  <c r="O3996" i="1"/>
  <c r="Q3995" i="1"/>
  <c r="P3995" i="1"/>
  <c r="O3995" i="1"/>
  <c r="Q3994" i="1"/>
  <c r="P3994" i="1"/>
  <c r="O3994" i="1"/>
  <c r="Q3993" i="1"/>
  <c r="P3993" i="1"/>
  <c r="O3993" i="1"/>
  <c r="R3993" i="1" s="1"/>
  <c r="Q3992" i="1"/>
  <c r="P3992" i="1"/>
  <c r="O3992" i="1"/>
  <c r="Q3991" i="1"/>
  <c r="P3991" i="1"/>
  <c r="O3991" i="1"/>
  <c r="R3991" i="1" s="1"/>
  <c r="Q3990" i="1"/>
  <c r="P3990" i="1"/>
  <c r="O3990" i="1"/>
  <c r="Q3989" i="1"/>
  <c r="P3989" i="1"/>
  <c r="O3989" i="1"/>
  <c r="Q3988" i="1"/>
  <c r="P3988" i="1"/>
  <c r="O3988" i="1"/>
  <c r="Q3987" i="1"/>
  <c r="P3987" i="1"/>
  <c r="O3987" i="1"/>
  <c r="Q3986" i="1"/>
  <c r="P3986" i="1"/>
  <c r="O3986" i="1"/>
  <c r="Q3985" i="1"/>
  <c r="P3985" i="1"/>
  <c r="O3985" i="1"/>
  <c r="T3985" i="1" s="1"/>
  <c r="Q3984" i="1"/>
  <c r="P3984" i="1"/>
  <c r="O3984" i="1"/>
  <c r="R3984" i="1" s="1"/>
  <c r="Q3983" i="1"/>
  <c r="P3983" i="1"/>
  <c r="O3983" i="1"/>
  <c r="R3983" i="1" s="1"/>
  <c r="Q3982" i="1"/>
  <c r="P3982" i="1"/>
  <c r="O3982" i="1"/>
  <c r="R3982" i="1" s="1"/>
  <c r="Q3981" i="1"/>
  <c r="P3981" i="1"/>
  <c r="O3981" i="1"/>
  <c r="Q3980" i="1"/>
  <c r="P3980" i="1"/>
  <c r="O3980" i="1"/>
  <c r="Q3979" i="1"/>
  <c r="P3979" i="1"/>
  <c r="O3979" i="1"/>
  <c r="Q3978" i="1"/>
  <c r="P3978" i="1"/>
  <c r="O3978" i="1"/>
  <c r="Q3977" i="1"/>
  <c r="P3977" i="1"/>
  <c r="O3977" i="1"/>
  <c r="T3977" i="1" s="1"/>
  <c r="Q3976" i="1"/>
  <c r="P3976" i="1"/>
  <c r="O3976" i="1"/>
  <c r="Q3975" i="1"/>
  <c r="P3975" i="1"/>
  <c r="O3975" i="1"/>
  <c r="R3975" i="1" s="1"/>
  <c r="Q3974" i="1"/>
  <c r="P3974" i="1"/>
  <c r="O3974" i="1"/>
  <c r="R3974" i="1" s="1"/>
  <c r="Q3973" i="1"/>
  <c r="P3973" i="1"/>
  <c r="O3973" i="1"/>
  <c r="R3973" i="1" s="1"/>
  <c r="Q3972" i="1"/>
  <c r="P3972" i="1"/>
  <c r="O3972" i="1"/>
  <c r="Q3971" i="1"/>
  <c r="P3971" i="1"/>
  <c r="O3971" i="1"/>
  <c r="Q3970" i="1"/>
  <c r="P3970" i="1"/>
  <c r="O3970" i="1"/>
  <c r="Q3969" i="1"/>
  <c r="P3969" i="1"/>
  <c r="O3969" i="1"/>
  <c r="T3969" i="1" s="1"/>
  <c r="Q3968" i="1"/>
  <c r="P3968" i="1"/>
  <c r="O3968" i="1"/>
  <c r="Q3967" i="1"/>
  <c r="P3967" i="1"/>
  <c r="O3967" i="1"/>
  <c r="R3967" i="1" s="1"/>
  <c r="Q3966" i="1"/>
  <c r="P3966" i="1"/>
  <c r="O3966" i="1"/>
  <c r="R3966" i="1" s="1"/>
  <c r="Q3965" i="1"/>
  <c r="P3965" i="1"/>
  <c r="O3965" i="1"/>
  <c r="R3965" i="1" s="1"/>
  <c r="Q3964" i="1"/>
  <c r="P3964" i="1"/>
  <c r="O3964" i="1"/>
  <c r="Q3963" i="1"/>
  <c r="P3963" i="1"/>
  <c r="O3963" i="1"/>
  <c r="R3963" i="1" s="1"/>
  <c r="Q3962" i="1"/>
  <c r="P3962" i="1"/>
  <c r="O3962" i="1"/>
  <c r="Q3961" i="1"/>
  <c r="P3961" i="1"/>
  <c r="O3961" i="1"/>
  <c r="Q3960" i="1"/>
  <c r="P3960" i="1"/>
  <c r="O3960" i="1"/>
  <c r="Q3959" i="1"/>
  <c r="P3959" i="1"/>
  <c r="O3959" i="1"/>
  <c r="Q3958" i="1"/>
  <c r="P3958" i="1"/>
  <c r="O3958" i="1"/>
  <c r="Q3957" i="1"/>
  <c r="P3957" i="1"/>
  <c r="O3957" i="1"/>
  <c r="Q3956" i="1"/>
  <c r="P3956" i="1"/>
  <c r="O3956" i="1"/>
  <c r="Q3955" i="1"/>
  <c r="P3955" i="1"/>
  <c r="O3955" i="1"/>
  <c r="Q3954" i="1"/>
  <c r="P3954" i="1"/>
  <c r="O3954" i="1"/>
  <c r="R3954" i="1" s="1"/>
  <c r="Q3953" i="1"/>
  <c r="P3953" i="1"/>
  <c r="O3953" i="1"/>
  <c r="T3953" i="1" s="1"/>
  <c r="Q3952" i="1"/>
  <c r="P3952" i="1"/>
  <c r="O3952" i="1"/>
  <c r="Q3951" i="1"/>
  <c r="P3951" i="1"/>
  <c r="O3951" i="1"/>
  <c r="Q3950" i="1"/>
  <c r="P3950" i="1"/>
  <c r="O3950" i="1"/>
  <c r="R3950" i="1" s="1"/>
  <c r="Q3949" i="1"/>
  <c r="P3949" i="1"/>
  <c r="O3949" i="1"/>
  <c r="R3949" i="1" s="1"/>
  <c r="Q3948" i="1"/>
  <c r="P3948" i="1"/>
  <c r="O3948" i="1"/>
  <c r="Q3947" i="1"/>
  <c r="P3947" i="1"/>
  <c r="O3947" i="1"/>
  <c r="R3947" i="1" s="1"/>
  <c r="Q3946" i="1"/>
  <c r="P3946" i="1"/>
  <c r="O3946" i="1"/>
  <c r="Q3945" i="1"/>
  <c r="P3945" i="1"/>
  <c r="O3945" i="1"/>
  <c r="T3945" i="1" s="1"/>
  <c r="Q3944" i="1"/>
  <c r="P3944" i="1"/>
  <c r="O3944" i="1"/>
  <c r="Q3943" i="1"/>
  <c r="P3943" i="1"/>
  <c r="O3943" i="1"/>
  <c r="Q3942" i="1"/>
  <c r="P3942" i="1"/>
  <c r="O3942" i="1"/>
  <c r="Q3941" i="1"/>
  <c r="P3941" i="1"/>
  <c r="O3941" i="1"/>
  <c r="Q3940" i="1"/>
  <c r="P3940" i="1"/>
  <c r="O3940" i="1"/>
  <c r="Q3939" i="1"/>
  <c r="P3939" i="1"/>
  <c r="O3939" i="1"/>
  <c r="R3939" i="1" s="1"/>
  <c r="Q3938" i="1"/>
  <c r="P3938" i="1"/>
  <c r="O3938" i="1"/>
  <c r="Q3937" i="1"/>
  <c r="P3937" i="1"/>
  <c r="O3937" i="1"/>
  <c r="T3937" i="1" s="1"/>
  <c r="Q3936" i="1"/>
  <c r="P3936" i="1"/>
  <c r="O3936" i="1"/>
  <c r="R3936" i="1" s="1"/>
  <c r="Q3935" i="1"/>
  <c r="P3935" i="1"/>
  <c r="O3935" i="1"/>
  <c r="Q3934" i="1"/>
  <c r="P3934" i="1"/>
  <c r="O3934" i="1"/>
  <c r="Q3933" i="1"/>
  <c r="P3933" i="1"/>
  <c r="O3933" i="1"/>
  <c r="Q3932" i="1"/>
  <c r="P3932" i="1"/>
  <c r="O3932" i="1"/>
  <c r="Q3931" i="1"/>
  <c r="P3931" i="1"/>
  <c r="O3931" i="1"/>
  <c r="Q3930" i="1"/>
  <c r="P3930" i="1"/>
  <c r="O3930" i="1"/>
  <c r="R3930" i="1" s="1"/>
  <c r="Q3929" i="1"/>
  <c r="P3929" i="1"/>
  <c r="O3929" i="1"/>
  <c r="R3929" i="1" s="1"/>
  <c r="Q3928" i="1"/>
  <c r="P3928" i="1"/>
  <c r="O3928" i="1"/>
  <c r="R3928" i="1" s="1"/>
  <c r="Q3927" i="1"/>
  <c r="P3927" i="1"/>
  <c r="O3927" i="1"/>
  <c r="R3927" i="1" s="1"/>
  <c r="Q3926" i="1"/>
  <c r="P3926" i="1"/>
  <c r="O3926" i="1"/>
  <c r="Q3925" i="1"/>
  <c r="P3925" i="1"/>
  <c r="O3925" i="1"/>
  <c r="Q3924" i="1"/>
  <c r="P3924" i="1"/>
  <c r="O3924" i="1"/>
  <c r="Q3923" i="1"/>
  <c r="P3923" i="1"/>
  <c r="O3923" i="1"/>
  <c r="Q3922" i="1"/>
  <c r="P3922" i="1"/>
  <c r="O3922" i="1"/>
  <c r="Q3921" i="1"/>
  <c r="P3921" i="1"/>
  <c r="O3921" i="1"/>
  <c r="T3921" i="1" s="1"/>
  <c r="Q3920" i="1"/>
  <c r="P3920" i="1"/>
  <c r="O3920" i="1"/>
  <c r="Q3919" i="1"/>
  <c r="P3919" i="1"/>
  <c r="O3919" i="1"/>
  <c r="R3919" i="1" s="1"/>
  <c r="Q3918" i="1"/>
  <c r="P3918" i="1"/>
  <c r="O3918" i="1"/>
  <c r="R3918" i="1" s="1"/>
  <c r="Q3917" i="1"/>
  <c r="P3917" i="1"/>
  <c r="O3917" i="1"/>
  <c r="Q3916" i="1"/>
  <c r="P3916" i="1"/>
  <c r="O3916" i="1"/>
  <c r="Q3915" i="1"/>
  <c r="P3915" i="1"/>
  <c r="O3915" i="1"/>
  <c r="Q3914" i="1"/>
  <c r="P3914" i="1"/>
  <c r="O3914" i="1"/>
  <c r="Q3913" i="1"/>
  <c r="P3913" i="1"/>
  <c r="O3913" i="1"/>
  <c r="T3913" i="1" s="1"/>
  <c r="Q3912" i="1"/>
  <c r="P3912" i="1"/>
  <c r="O3912" i="1"/>
  <c r="R3912" i="1" s="1"/>
  <c r="Q3911" i="1"/>
  <c r="P3911" i="1"/>
  <c r="O3911" i="1"/>
  <c r="R3911" i="1" s="1"/>
  <c r="Q3910" i="1"/>
  <c r="P3910" i="1"/>
  <c r="O3910" i="1"/>
  <c r="R3910" i="1" s="1"/>
  <c r="Q3909" i="1"/>
  <c r="P3909" i="1"/>
  <c r="O3909" i="1"/>
  <c r="Q3908" i="1"/>
  <c r="P3908" i="1"/>
  <c r="O3908" i="1"/>
  <c r="Q3907" i="1"/>
  <c r="P3907" i="1"/>
  <c r="O3907" i="1"/>
  <c r="Q3906" i="1"/>
  <c r="P3906" i="1"/>
  <c r="O3906" i="1"/>
  <c r="Q3905" i="1"/>
  <c r="P3905" i="1"/>
  <c r="O3905" i="1"/>
  <c r="T3905" i="1" s="1"/>
  <c r="Q3904" i="1"/>
  <c r="P3904" i="1"/>
  <c r="O3904" i="1"/>
  <c r="Q3903" i="1"/>
  <c r="P3903" i="1"/>
  <c r="O3903" i="1"/>
  <c r="R3903" i="1" s="1"/>
  <c r="Q3902" i="1"/>
  <c r="P3902" i="1"/>
  <c r="O3902" i="1"/>
  <c r="R3902" i="1" s="1"/>
  <c r="Q3901" i="1"/>
  <c r="P3901" i="1"/>
  <c r="O3901" i="1"/>
  <c r="Q3900" i="1"/>
  <c r="P3900" i="1"/>
  <c r="O3900" i="1"/>
  <c r="Q3899" i="1"/>
  <c r="P3899" i="1"/>
  <c r="O3899" i="1"/>
  <c r="R3899" i="1" s="1"/>
  <c r="Q3898" i="1"/>
  <c r="P3898" i="1"/>
  <c r="O3898" i="1"/>
  <c r="Q3897" i="1"/>
  <c r="P3897" i="1"/>
  <c r="O3897" i="1"/>
  <c r="Q3896" i="1"/>
  <c r="P3896" i="1"/>
  <c r="O3896" i="1"/>
  <c r="Q3895" i="1"/>
  <c r="P3895" i="1"/>
  <c r="O3895" i="1"/>
  <c r="Q3894" i="1"/>
  <c r="P3894" i="1"/>
  <c r="O3894" i="1"/>
  <c r="R3894" i="1" s="1"/>
  <c r="Q3893" i="1"/>
  <c r="P3893" i="1"/>
  <c r="O3893" i="1"/>
  <c r="R3893" i="1" s="1"/>
  <c r="Q3892" i="1"/>
  <c r="P3892" i="1"/>
  <c r="O3892" i="1"/>
  <c r="Q3891" i="1"/>
  <c r="P3891" i="1"/>
  <c r="O3891" i="1"/>
  <c r="R3891" i="1" s="1"/>
  <c r="Q3890" i="1"/>
  <c r="P3890" i="1"/>
  <c r="O3890" i="1"/>
  <c r="Q3889" i="1"/>
  <c r="P3889" i="1"/>
  <c r="O3889" i="1"/>
  <c r="T3889" i="1" s="1"/>
  <c r="Q3888" i="1"/>
  <c r="P3888" i="1"/>
  <c r="O3888" i="1"/>
  <c r="Q3887" i="1"/>
  <c r="P3887" i="1"/>
  <c r="O3887" i="1"/>
  <c r="Q3886" i="1"/>
  <c r="P3886" i="1"/>
  <c r="O3886" i="1"/>
  <c r="R3886" i="1" s="1"/>
  <c r="Q3885" i="1"/>
  <c r="P3885" i="1"/>
  <c r="O3885" i="1"/>
  <c r="Q3884" i="1"/>
  <c r="P3884" i="1"/>
  <c r="O3884" i="1"/>
  <c r="Q3883" i="1"/>
  <c r="P3883" i="1"/>
  <c r="O3883" i="1"/>
  <c r="Q3882" i="1"/>
  <c r="P3882" i="1"/>
  <c r="O3882" i="1"/>
  <c r="Q3881" i="1"/>
  <c r="P3881" i="1"/>
  <c r="O3881" i="1"/>
  <c r="T3881" i="1" s="1"/>
  <c r="Q3880" i="1"/>
  <c r="P3880" i="1"/>
  <c r="O3880" i="1"/>
  <c r="Q3879" i="1"/>
  <c r="P3879" i="1"/>
  <c r="O3879" i="1"/>
  <c r="Q3878" i="1"/>
  <c r="P3878" i="1"/>
  <c r="O3878" i="1"/>
  <c r="Q3877" i="1"/>
  <c r="P3877" i="1"/>
  <c r="O3877" i="1"/>
  <c r="Q3876" i="1"/>
  <c r="P3876" i="1"/>
  <c r="O3876" i="1"/>
  <c r="Q3875" i="1"/>
  <c r="P3875" i="1"/>
  <c r="O3875" i="1"/>
  <c r="R3875" i="1" s="1"/>
  <c r="Q3874" i="1"/>
  <c r="P3874" i="1"/>
  <c r="O3874" i="1"/>
  <c r="R3874" i="1" s="1"/>
  <c r="Q3873" i="1"/>
  <c r="P3873" i="1"/>
  <c r="O3873" i="1"/>
  <c r="T3873" i="1" s="1"/>
  <c r="Q3872" i="1"/>
  <c r="P3872" i="1"/>
  <c r="O3872" i="1"/>
  <c r="R3872" i="1" s="1"/>
  <c r="Q3871" i="1"/>
  <c r="P3871" i="1"/>
  <c r="O3871" i="1"/>
  <c r="Q3870" i="1"/>
  <c r="P3870" i="1"/>
  <c r="O3870" i="1"/>
  <c r="Q3869" i="1"/>
  <c r="P3869" i="1"/>
  <c r="O3869" i="1"/>
  <c r="Q3868" i="1"/>
  <c r="P3868" i="1"/>
  <c r="O3868" i="1"/>
  <c r="Q3867" i="1"/>
  <c r="P3867" i="1"/>
  <c r="O3867" i="1"/>
  <c r="Q3866" i="1"/>
  <c r="P3866" i="1"/>
  <c r="O3866" i="1"/>
  <c r="Q3865" i="1"/>
  <c r="P3865" i="1"/>
  <c r="O3865" i="1"/>
  <c r="R3865" i="1" s="1"/>
  <c r="Q3864" i="1"/>
  <c r="P3864" i="1"/>
  <c r="O3864" i="1"/>
  <c r="Q3863" i="1"/>
  <c r="P3863" i="1"/>
  <c r="O3863" i="1"/>
  <c r="R3863" i="1" s="1"/>
  <c r="Q3862" i="1"/>
  <c r="P3862" i="1"/>
  <c r="O3862" i="1"/>
  <c r="Q3861" i="1"/>
  <c r="P3861" i="1"/>
  <c r="O3861" i="1"/>
  <c r="Q3860" i="1"/>
  <c r="P3860" i="1"/>
  <c r="O3860" i="1"/>
  <c r="Q3859" i="1"/>
  <c r="P3859" i="1"/>
  <c r="O3859" i="1"/>
  <c r="Q3858" i="1"/>
  <c r="P3858" i="1"/>
  <c r="O3858" i="1"/>
  <c r="Q3857" i="1"/>
  <c r="P3857" i="1"/>
  <c r="O3857" i="1"/>
  <c r="T3857" i="1" s="1"/>
  <c r="Q3856" i="1"/>
  <c r="P3856" i="1"/>
  <c r="O3856" i="1"/>
  <c r="R3856" i="1" s="1"/>
  <c r="Q3855" i="1"/>
  <c r="P3855" i="1"/>
  <c r="O3855" i="1"/>
  <c r="R3855" i="1" s="1"/>
  <c r="Q3854" i="1"/>
  <c r="P3854" i="1"/>
  <c r="O3854" i="1"/>
  <c r="R3854" i="1" s="1"/>
  <c r="Q3853" i="1"/>
  <c r="P3853" i="1"/>
  <c r="O3853" i="1"/>
  <c r="Q3852" i="1"/>
  <c r="P3852" i="1"/>
  <c r="O3852" i="1"/>
  <c r="Q3851" i="1"/>
  <c r="P3851" i="1"/>
  <c r="O3851" i="1"/>
  <c r="Q3850" i="1"/>
  <c r="P3850" i="1"/>
  <c r="O3850" i="1"/>
  <c r="Q3849" i="1"/>
  <c r="P3849" i="1"/>
  <c r="O3849" i="1"/>
  <c r="T3849" i="1" s="1"/>
  <c r="Q3848" i="1"/>
  <c r="P3848" i="1"/>
  <c r="O3848" i="1"/>
  <c r="Q3847" i="1"/>
  <c r="P3847" i="1"/>
  <c r="O3847" i="1"/>
  <c r="R3847" i="1" s="1"/>
  <c r="Q3846" i="1"/>
  <c r="P3846" i="1"/>
  <c r="O3846" i="1"/>
  <c r="R3846" i="1" s="1"/>
  <c r="Q3845" i="1"/>
  <c r="P3845" i="1"/>
  <c r="O3845" i="1"/>
  <c r="R3845" i="1" s="1"/>
  <c r="Q3844" i="1"/>
  <c r="P3844" i="1"/>
  <c r="O3844" i="1"/>
  <c r="Q3843" i="1"/>
  <c r="P3843" i="1"/>
  <c r="O3843" i="1"/>
  <c r="Q3842" i="1"/>
  <c r="P3842" i="1"/>
  <c r="O3842" i="1"/>
  <c r="Q3841" i="1"/>
  <c r="P3841" i="1"/>
  <c r="O3841" i="1"/>
  <c r="T3841" i="1" s="1"/>
  <c r="Q3840" i="1"/>
  <c r="P3840" i="1"/>
  <c r="O3840" i="1"/>
  <c r="Q3839" i="1"/>
  <c r="P3839" i="1"/>
  <c r="O3839" i="1"/>
  <c r="R3839" i="1" s="1"/>
  <c r="Q3838" i="1"/>
  <c r="P3838" i="1"/>
  <c r="O3838" i="1"/>
  <c r="R3838" i="1" s="1"/>
  <c r="Q3837" i="1"/>
  <c r="P3837" i="1"/>
  <c r="O3837" i="1"/>
  <c r="R3837" i="1" s="1"/>
  <c r="Q3836" i="1"/>
  <c r="P3836" i="1"/>
  <c r="O3836" i="1"/>
  <c r="Q3835" i="1"/>
  <c r="P3835" i="1"/>
  <c r="O3835" i="1"/>
  <c r="R3835" i="1" s="1"/>
  <c r="Q3834" i="1"/>
  <c r="P3834" i="1"/>
  <c r="O3834" i="1"/>
  <c r="Q3833" i="1"/>
  <c r="P3833" i="1"/>
  <c r="O3833" i="1"/>
  <c r="Q3832" i="1"/>
  <c r="P3832" i="1"/>
  <c r="O3832" i="1"/>
  <c r="Q3831" i="1"/>
  <c r="P3831" i="1"/>
  <c r="O3831" i="1"/>
  <c r="Q3830" i="1"/>
  <c r="P3830" i="1"/>
  <c r="O3830" i="1"/>
  <c r="Q3829" i="1"/>
  <c r="P3829" i="1"/>
  <c r="O3829" i="1"/>
  <c r="Q3828" i="1"/>
  <c r="P3828" i="1"/>
  <c r="O3828" i="1"/>
  <c r="Q3827" i="1"/>
  <c r="P3827" i="1"/>
  <c r="O3827" i="1"/>
  <c r="Q3826" i="1"/>
  <c r="P3826" i="1"/>
  <c r="O3826" i="1"/>
  <c r="R3826" i="1" s="1"/>
  <c r="Q3825" i="1"/>
  <c r="P3825" i="1"/>
  <c r="O3825" i="1"/>
  <c r="T3825" i="1" s="1"/>
  <c r="Q3824" i="1"/>
  <c r="P3824" i="1"/>
  <c r="O3824" i="1"/>
  <c r="Q3823" i="1"/>
  <c r="P3823" i="1"/>
  <c r="O3823" i="1"/>
  <c r="Q3822" i="1"/>
  <c r="P3822" i="1"/>
  <c r="O3822" i="1"/>
  <c r="R3822" i="1" s="1"/>
  <c r="Q3821" i="1"/>
  <c r="P3821" i="1"/>
  <c r="O3821" i="1"/>
  <c r="R3821" i="1" s="1"/>
  <c r="Q3820" i="1"/>
  <c r="P3820" i="1"/>
  <c r="O3820" i="1"/>
  <c r="Q3819" i="1"/>
  <c r="P3819" i="1"/>
  <c r="O3819" i="1"/>
  <c r="R3819" i="1" s="1"/>
  <c r="Q3818" i="1"/>
  <c r="P3818" i="1"/>
  <c r="O3818" i="1"/>
  <c r="Q3817" i="1"/>
  <c r="P3817" i="1"/>
  <c r="O3817" i="1"/>
  <c r="T3817" i="1" s="1"/>
  <c r="Q3816" i="1"/>
  <c r="P3816" i="1"/>
  <c r="O3816" i="1"/>
  <c r="Q3815" i="1"/>
  <c r="P3815" i="1"/>
  <c r="O3815" i="1"/>
  <c r="Q3814" i="1"/>
  <c r="P3814" i="1"/>
  <c r="O3814" i="1"/>
  <c r="Q3813" i="1"/>
  <c r="P3813" i="1"/>
  <c r="O3813" i="1"/>
  <c r="Q3812" i="1"/>
  <c r="P3812" i="1"/>
  <c r="O3812" i="1"/>
  <c r="Q3811" i="1"/>
  <c r="P3811" i="1"/>
  <c r="O3811" i="1"/>
  <c r="R3811" i="1" s="1"/>
  <c r="Q3810" i="1"/>
  <c r="P3810" i="1"/>
  <c r="O3810" i="1"/>
  <c r="Q3809" i="1"/>
  <c r="P3809" i="1"/>
  <c r="O3809" i="1"/>
  <c r="T3809" i="1" s="1"/>
  <c r="Q3808" i="1"/>
  <c r="P3808" i="1"/>
  <c r="O3808" i="1"/>
  <c r="R3808" i="1" s="1"/>
  <c r="Q3807" i="1"/>
  <c r="P3807" i="1"/>
  <c r="O3807" i="1"/>
  <c r="Q3806" i="1"/>
  <c r="P3806" i="1"/>
  <c r="O3806" i="1"/>
  <c r="Q3805" i="1"/>
  <c r="P3805" i="1"/>
  <c r="O3805" i="1"/>
  <c r="Q3804" i="1"/>
  <c r="P3804" i="1"/>
  <c r="O3804" i="1"/>
  <c r="Q3803" i="1"/>
  <c r="P3803" i="1"/>
  <c r="O3803" i="1"/>
  <c r="Q3802" i="1"/>
  <c r="P3802" i="1"/>
  <c r="O3802" i="1"/>
  <c r="R3802" i="1" s="1"/>
  <c r="Q3801" i="1"/>
  <c r="P3801" i="1"/>
  <c r="O3801" i="1"/>
  <c r="R3801" i="1" s="1"/>
  <c r="Q3800" i="1"/>
  <c r="P3800" i="1"/>
  <c r="O3800" i="1"/>
  <c r="R3800" i="1" s="1"/>
  <c r="Q3799" i="1"/>
  <c r="P3799" i="1"/>
  <c r="O3799" i="1"/>
  <c r="R3799" i="1" s="1"/>
  <c r="Q3798" i="1"/>
  <c r="P3798" i="1"/>
  <c r="O3798" i="1"/>
  <c r="Q3797" i="1"/>
  <c r="P3797" i="1"/>
  <c r="O3797" i="1"/>
  <c r="Q3796" i="1"/>
  <c r="P3796" i="1"/>
  <c r="O3796" i="1"/>
  <c r="Q3795" i="1"/>
  <c r="P3795" i="1"/>
  <c r="O3795" i="1"/>
  <c r="Q3794" i="1"/>
  <c r="P3794" i="1"/>
  <c r="O3794" i="1"/>
  <c r="Q3793" i="1"/>
  <c r="P3793" i="1"/>
  <c r="O3793" i="1"/>
  <c r="T3793" i="1" s="1"/>
  <c r="Q3792" i="1"/>
  <c r="P3792" i="1"/>
  <c r="O3792" i="1"/>
  <c r="Q3791" i="1"/>
  <c r="P3791" i="1"/>
  <c r="O3791" i="1"/>
  <c r="R3791" i="1" s="1"/>
  <c r="Q3790" i="1"/>
  <c r="P3790" i="1"/>
  <c r="O3790" i="1"/>
  <c r="R3790" i="1" s="1"/>
  <c r="Q3789" i="1"/>
  <c r="P3789" i="1"/>
  <c r="O3789" i="1"/>
  <c r="Q3788" i="1"/>
  <c r="P3788" i="1"/>
  <c r="O3788" i="1"/>
  <c r="Q3787" i="1"/>
  <c r="P3787" i="1"/>
  <c r="O3787" i="1"/>
  <c r="Q3786" i="1"/>
  <c r="P3786" i="1"/>
  <c r="O3786" i="1"/>
  <c r="Q3785" i="1"/>
  <c r="P3785" i="1"/>
  <c r="O3785" i="1"/>
  <c r="T3785" i="1" s="1"/>
  <c r="Q3784" i="1"/>
  <c r="P3784" i="1"/>
  <c r="O3784" i="1"/>
  <c r="R3784" i="1" s="1"/>
  <c r="Q3783" i="1"/>
  <c r="P3783" i="1"/>
  <c r="O3783" i="1"/>
  <c r="R3783" i="1" s="1"/>
  <c r="Q3782" i="1"/>
  <c r="P3782" i="1"/>
  <c r="O3782" i="1"/>
  <c r="R3782" i="1" s="1"/>
  <c r="Q3781" i="1"/>
  <c r="P3781" i="1"/>
  <c r="O3781" i="1"/>
  <c r="Q3780" i="1"/>
  <c r="P3780" i="1"/>
  <c r="O3780" i="1"/>
  <c r="Q3779" i="1"/>
  <c r="P3779" i="1"/>
  <c r="O3779" i="1"/>
  <c r="Q3778" i="1"/>
  <c r="P3778" i="1"/>
  <c r="O3778" i="1"/>
  <c r="Q3777" i="1"/>
  <c r="P3777" i="1"/>
  <c r="O3777" i="1"/>
  <c r="T3777" i="1" s="1"/>
  <c r="Q3776" i="1"/>
  <c r="P3776" i="1"/>
  <c r="O3776" i="1"/>
  <c r="Q3775" i="1"/>
  <c r="P3775" i="1"/>
  <c r="O3775" i="1"/>
  <c r="R3775" i="1" s="1"/>
  <c r="Q3774" i="1"/>
  <c r="P3774" i="1"/>
  <c r="O3774" i="1"/>
  <c r="R3774" i="1" s="1"/>
  <c r="Q3773" i="1"/>
  <c r="P3773" i="1"/>
  <c r="O3773" i="1"/>
  <c r="Q3772" i="1"/>
  <c r="P3772" i="1"/>
  <c r="O3772" i="1"/>
  <c r="Q3771" i="1"/>
  <c r="P3771" i="1"/>
  <c r="O3771" i="1"/>
  <c r="R3771" i="1" s="1"/>
  <c r="Q3770" i="1"/>
  <c r="P3770" i="1"/>
  <c r="O3770" i="1"/>
  <c r="Q3769" i="1"/>
  <c r="P3769" i="1"/>
  <c r="O3769" i="1"/>
  <c r="Q3768" i="1"/>
  <c r="P3768" i="1"/>
  <c r="O3768" i="1"/>
  <c r="Q3767" i="1"/>
  <c r="P3767" i="1"/>
  <c r="O3767" i="1"/>
  <c r="Q3766" i="1"/>
  <c r="P3766" i="1"/>
  <c r="O3766" i="1"/>
  <c r="R3766" i="1" s="1"/>
  <c r="Q3765" i="1"/>
  <c r="P3765" i="1"/>
  <c r="O3765" i="1"/>
  <c r="R3765" i="1" s="1"/>
  <c r="Q3764" i="1"/>
  <c r="P3764" i="1"/>
  <c r="O3764" i="1"/>
  <c r="Q3763" i="1"/>
  <c r="P3763" i="1"/>
  <c r="O3763" i="1"/>
  <c r="R3763" i="1" s="1"/>
  <c r="Q3762" i="1"/>
  <c r="P3762" i="1"/>
  <c r="O3762" i="1"/>
  <c r="Q3761" i="1"/>
  <c r="P3761" i="1"/>
  <c r="O3761" i="1"/>
  <c r="T3761" i="1" s="1"/>
  <c r="Q3760" i="1"/>
  <c r="P3760" i="1"/>
  <c r="O3760" i="1"/>
  <c r="Q3759" i="1"/>
  <c r="P3759" i="1"/>
  <c r="O3759" i="1"/>
  <c r="Q3758" i="1"/>
  <c r="P3758" i="1"/>
  <c r="O3758" i="1"/>
  <c r="R3758" i="1" s="1"/>
  <c r="Q3757" i="1"/>
  <c r="P3757" i="1"/>
  <c r="O3757" i="1"/>
  <c r="Q3756" i="1"/>
  <c r="P3756" i="1"/>
  <c r="O3756" i="1"/>
  <c r="Q3755" i="1"/>
  <c r="P3755" i="1"/>
  <c r="O3755" i="1"/>
  <c r="Q3754" i="1"/>
  <c r="P3754" i="1"/>
  <c r="O3754" i="1"/>
  <c r="Q3753" i="1"/>
  <c r="P3753" i="1"/>
  <c r="O3753" i="1"/>
  <c r="Q3752" i="1"/>
  <c r="P3752" i="1"/>
  <c r="O3752" i="1"/>
  <c r="Q3751" i="1"/>
  <c r="P3751" i="1"/>
  <c r="O3751" i="1"/>
  <c r="Q3750" i="1"/>
  <c r="P3750" i="1"/>
  <c r="O3750" i="1"/>
  <c r="Q3749" i="1"/>
  <c r="P3749" i="1"/>
  <c r="O3749" i="1"/>
  <c r="Q3748" i="1"/>
  <c r="P3748" i="1"/>
  <c r="O3748" i="1"/>
  <c r="Q3747" i="1"/>
  <c r="P3747" i="1"/>
  <c r="O3747" i="1"/>
  <c r="R3747" i="1" s="1"/>
  <c r="Q3746" i="1"/>
  <c r="P3746" i="1"/>
  <c r="O3746" i="1"/>
  <c r="R3746" i="1" s="1"/>
  <c r="Q3745" i="1"/>
  <c r="P3745" i="1"/>
  <c r="O3745" i="1"/>
  <c r="Q3744" i="1"/>
  <c r="P3744" i="1"/>
  <c r="O3744" i="1"/>
  <c r="R3744" i="1" s="1"/>
  <c r="Q3743" i="1"/>
  <c r="P3743" i="1"/>
  <c r="O3743" i="1"/>
  <c r="Q3742" i="1"/>
  <c r="P3742" i="1"/>
  <c r="O3742" i="1"/>
  <c r="Q3741" i="1"/>
  <c r="P3741" i="1"/>
  <c r="O3741" i="1"/>
  <c r="Q3740" i="1"/>
  <c r="P3740" i="1"/>
  <c r="O3740" i="1"/>
  <c r="Q3739" i="1"/>
  <c r="P3739" i="1"/>
  <c r="O3739" i="1"/>
  <c r="Q3738" i="1"/>
  <c r="P3738" i="1"/>
  <c r="O3738" i="1"/>
  <c r="Q3737" i="1"/>
  <c r="P3737" i="1"/>
  <c r="O3737" i="1"/>
  <c r="Q3736" i="1"/>
  <c r="P3736" i="1"/>
  <c r="O3736" i="1"/>
  <c r="Q3735" i="1"/>
  <c r="P3735" i="1"/>
  <c r="O3735" i="1"/>
  <c r="Q3734" i="1"/>
  <c r="P3734" i="1"/>
  <c r="O3734" i="1"/>
  <c r="R3734" i="1" s="1"/>
  <c r="Q3733" i="1"/>
  <c r="P3733" i="1"/>
  <c r="O3733" i="1"/>
  <c r="Q3732" i="1"/>
  <c r="P3732" i="1"/>
  <c r="O3732" i="1"/>
  <c r="Q3731" i="1"/>
  <c r="P3731" i="1"/>
  <c r="O3731" i="1"/>
  <c r="Q3730" i="1"/>
  <c r="P3730" i="1"/>
  <c r="O3730" i="1"/>
  <c r="Q3729" i="1"/>
  <c r="P3729" i="1"/>
  <c r="O3729" i="1"/>
  <c r="Q3728" i="1"/>
  <c r="P3728" i="1"/>
  <c r="O3728" i="1"/>
  <c r="Q3727" i="1"/>
  <c r="P3727" i="1"/>
  <c r="O3727" i="1"/>
  <c r="R3727" i="1" s="1"/>
  <c r="Q3726" i="1"/>
  <c r="P3726" i="1"/>
  <c r="O3726" i="1"/>
  <c r="R3726" i="1" s="1"/>
  <c r="Q3725" i="1"/>
  <c r="P3725" i="1"/>
  <c r="O3725" i="1"/>
  <c r="R3725" i="1" s="1"/>
  <c r="Q3724" i="1"/>
  <c r="P3724" i="1"/>
  <c r="O3724" i="1"/>
  <c r="Q3723" i="1"/>
  <c r="P3723" i="1"/>
  <c r="O3723" i="1"/>
  <c r="R3723" i="1" s="1"/>
  <c r="Q3722" i="1"/>
  <c r="P3722" i="1"/>
  <c r="O3722" i="1"/>
  <c r="Q3721" i="1"/>
  <c r="P3721" i="1"/>
  <c r="O3721" i="1"/>
  <c r="Q3720" i="1"/>
  <c r="P3720" i="1"/>
  <c r="O3720" i="1"/>
  <c r="Q3719" i="1"/>
  <c r="P3719" i="1"/>
  <c r="O3719" i="1"/>
  <c r="Q3718" i="1"/>
  <c r="P3718" i="1"/>
  <c r="O3718" i="1"/>
  <c r="Q3717" i="1"/>
  <c r="P3717" i="1"/>
  <c r="O3717" i="1"/>
  <c r="Q3716" i="1"/>
  <c r="P3716" i="1"/>
  <c r="O3716" i="1"/>
  <c r="Q3715" i="1"/>
  <c r="P3715" i="1"/>
  <c r="O3715" i="1"/>
  <c r="Q3714" i="1"/>
  <c r="P3714" i="1"/>
  <c r="O3714" i="1"/>
  <c r="Q3713" i="1"/>
  <c r="P3713" i="1"/>
  <c r="O3713" i="1"/>
  <c r="Q3712" i="1"/>
  <c r="P3712" i="1"/>
  <c r="O3712" i="1"/>
  <c r="Q3711" i="1"/>
  <c r="P3711" i="1"/>
  <c r="O3711" i="1"/>
  <c r="Q3710" i="1"/>
  <c r="P3710" i="1"/>
  <c r="O3710" i="1"/>
  <c r="Q3709" i="1"/>
  <c r="P3709" i="1"/>
  <c r="O3709" i="1"/>
  <c r="Q3708" i="1"/>
  <c r="P3708" i="1"/>
  <c r="O3708" i="1"/>
  <c r="Q3707" i="1"/>
  <c r="P3707" i="1"/>
  <c r="O3707" i="1"/>
  <c r="Q3706" i="1"/>
  <c r="P3706" i="1"/>
  <c r="O3706" i="1"/>
  <c r="Q3705" i="1"/>
  <c r="P3705" i="1"/>
  <c r="O3705" i="1"/>
  <c r="Q3704" i="1"/>
  <c r="P3704" i="1"/>
  <c r="O3704" i="1"/>
  <c r="Q3703" i="1"/>
  <c r="P3703" i="1"/>
  <c r="O3703" i="1"/>
  <c r="Q3702" i="1"/>
  <c r="P3702" i="1"/>
  <c r="O3702" i="1"/>
  <c r="Q3701" i="1"/>
  <c r="P3701" i="1"/>
  <c r="O3701" i="1"/>
  <c r="Q3700" i="1"/>
  <c r="P3700" i="1"/>
  <c r="O3700" i="1"/>
  <c r="Q3699" i="1"/>
  <c r="P3699" i="1"/>
  <c r="O3699" i="1"/>
  <c r="Q3698" i="1"/>
  <c r="P3698" i="1"/>
  <c r="O3698" i="1"/>
  <c r="Q3697" i="1"/>
  <c r="P3697" i="1"/>
  <c r="O3697" i="1"/>
  <c r="Q3696" i="1"/>
  <c r="P3696" i="1"/>
  <c r="O3696" i="1"/>
  <c r="R3696" i="1" s="1"/>
  <c r="Q3695" i="1"/>
  <c r="P3695" i="1"/>
  <c r="O3695" i="1"/>
  <c r="Q3694" i="1"/>
  <c r="P3694" i="1"/>
  <c r="O3694" i="1"/>
  <c r="Q3693" i="1"/>
  <c r="P3693" i="1"/>
  <c r="O3693" i="1"/>
  <c r="Q3692" i="1"/>
  <c r="P3692" i="1"/>
  <c r="O3692" i="1"/>
  <c r="Q3691" i="1"/>
  <c r="P3691" i="1"/>
  <c r="O3691" i="1"/>
  <c r="Q3690" i="1"/>
  <c r="P3690" i="1"/>
  <c r="O3690" i="1"/>
  <c r="Q3689" i="1"/>
  <c r="P3689" i="1"/>
  <c r="O3689" i="1"/>
  <c r="Q3688" i="1"/>
  <c r="P3688" i="1"/>
  <c r="O3688" i="1"/>
  <c r="Q3687" i="1"/>
  <c r="P3687" i="1"/>
  <c r="O3687" i="1"/>
  <c r="Q3686" i="1"/>
  <c r="P3686" i="1"/>
  <c r="O3686" i="1"/>
  <c r="Q3685" i="1"/>
  <c r="P3685" i="1"/>
  <c r="O3685" i="1"/>
  <c r="Q3684" i="1"/>
  <c r="P3684" i="1"/>
  <c r="O3684" i="1"/>
  <c r="Q3683" i="1"/>
  <c r="P3683" i="1"/>
  <c r="O3683" i="1"/>
  <c r="Q3682" i="1"/>
  <c r="P3682" i="1"/>
  <c r="O3682" i="1"/>
  <c r="Q3681" i="1"/>
  <c r="P3681" i="1"/>
  <c r="O3681" i="1"/>
  <c r="Q3680" i="1"/>
  <c r="P3680" i="1"/>
  <c r="O3680" i="1"/>
  <c r="R3680" i="1" s="1"/>
  <c r="Q3679" i="1"/>
  <c r="P3679" i="1"/>
  <c r="O3679" i="1"/>
  <c r="Q3678" i="1"/>
  <c r="P3678" i="1"/>
  <c r="O3678" i="1"/>
  <c r="Q3677" i="1"/>
  <c r="P3677" i="1"/>
  <c r="O3677" i="1"/>
  <c r="Q3676" i="1"/>
  <c r="P3676" i="1"/>
  <c r="O3676" i="1"/>
  <c r="Q3675" i="1"/>
  <c r="P3675" i="1"/>
  <c r="O3675" i="1"/>
  <c r="Q3674" i="1"/>
  <c r="P3674" i="1"/>
  <c r="O3674" i="1"/>
  <c r="Q3673" i="1"/>
  <c r="P3673" i="1"/>
  <c r="O3673" i="1"/>
  <c r="Q3672" i="1"/>
  <c r="P3672" i="1"/>
  <c r="O3672" i="1"/>
  <c r="Q3671" i="1"/>
  <c r="P3671" i="1"/>
  <c r="O3671" i="1"/>
  <c r="Q3670" i="1"/>
  <c r="P3670" i="1"/>
  <c r="O3670" i="1"/>
  <c r="Q3669" i="1"/>
  <c r="P3669" i="1"/>
  <c r="O3669" i="1"/>
  <c r="Q3668" i="1"/>
  <c r="P3668" i="1"/>
  <c r="O3668" i="1"/>
  <c r="Q3667" i="1"/>
  <c r="P3667" i="1"/>
  <c r="O3667" i="1"/>
  <c r="Q3666" i="1"/>
  <c r="P3666" i="1"/>
  <c r="O3666" i="1"/>
  <c r="Q3665" i="1"/>
  <c r="P3665" i="1"/>
  <c r="O3665" i="1"/>
  <c r="Q3664" i="1"/>
  <c r="P3664" i="1"/>
  <c r="O3664" i="1"/>
  <c r="Q3663" i="1"/>
  <c r="P3663" i="1"/>
  <c r="O3663" i="1"/>
  <c r="Q3662" i="1"/>
  <c r="P3662" i="1"/>
  <c r="O3662" i="1"/>
  <c r="Q3661" i="1"/>
  <c r="P3661" i="1"/>
  <c r="O3661" i="1"/>
  <c r="Q3660" i="1"/>
  <c r="P3660" i="1"/>
  <c r="O3660" i="1"/>
  <c r="Q3659" i="1"/>
  <c r="P3659" i="1"/>
  <c r="O3659" i="1"/>
  <c r="Q3658" i="1"/>
  <c r="P3658" i="1"/>
  <c r="O3658" i="1"/>
  <c r="Q3657" i="1"/>
  <c r="P3657" i="1"/>
  <c r="O3657" i="1"/>
  <c r="Q3656" i="1"/>
  <c r="P3656" i="1"/>
  <c r="O3656" i="1"/>
  <c r="Q3655" i="1"/>
  <c r="P3655" i="1"/>
  <c r="O3655" i="1"/>
  <c r="Q3654" i="1"/>
  <c r="P3654" i="1"/>
  <c r="O3654" i="1"/>
  <c r="Q3653" i="1"/>
  <c r="P3653" i="1"/>
  <c r="O3653" i="1"/>
  <c r="Q3652" i="1"/>
  <c r="P3652" i="1"/>
  <c r="O3652" i="1"/>
  <c r="Q3651" i="1"/>
  <c r="P3651" i="1"/>
  <c r="O3651" i="1"/>
  <c r="Q3650" i="1"/>
  <c r="P3650" i="1"/>
  <c r="O3650" i="1"/>
  <c r="Q3649" i="1"/>
  <c r="P3649" i="1"/>
  <c r="O3649" i="1"/>
  <c r="Q3648" i="1"/>
  <c r="P3648" i="1"/>
  <c r="O3648" i="1"/>
  <c r="R3648" i="1" s="1"/>
  <c r="Q3647" i="1"/>
  <c r="P3647" i="1"/>
  <c r="O3647" i="1"/>
  <c r="Q3646" i="1"/>
  <c r="P3646" i="1"/>
  <c r="O3646" i="1"/>
  <c r="Q3645" i="1"/>
  <c r="P3645" i="1"/>
  <c r="O3645" i="1"/>
  <c r="Q3644" i="1"/>
  <c r="P3644" i="1"/>
  <c r="O3644" i="1"/>
  <c r="Q3643" i="1"/>
  <c r="P3643" i="1"/>
  <c r="O3643" i="1"/>
  <c r="Q3642" i="1"/>
  <c r="P3642" i="1"/>
  <c r="O3642" i="1"/>
  <c r="Q3641" i="1"/>
  <c r="P3641" i="1"/>
  <c r="O3641" i="1"/>
  <c r="Q3640" i="1"/>
  <c r="P3640" i="1"/>
  <c r="O3640" i="1"/>
  <c r="Q3639" i="1"/>
  <c r="P3639" i="1"/>
  <c r="O3639" i="1"/>
  <c r="Q3638" i="1"/>
  <c r="P3638" i="1"/>
  <c r="O3638" i="1"/>
  <c r="Q3637" i="1"/>
  <c r="P3637" i="1"/>
  <c r="O3637" i="1"/>
  <c r="Q3636" i="1"/>
  <c r="P3636" i="1"/>
  <c r="O3636" i="1"/>
  <c r="Q3635" i="1"/>
  <c r="P3635" i="1"/>
  <c r="O3635" i="1"/>
  <c r="Q3634" i="1"/>
  <c r="P3634" i="1"/>
  <c r="O3634" i="1"/>
  <c r="Q3633" i="1"/>
  <c r="P3633" i="1"/>
  <c r="O3633" i="1"/>
  <c r="Q3632" i="1"/>
  <c r="P3632" i="1"/>
  <c r="O3632" i="1"/>
  <c r="R3632" i="1" s="1"/>
  <c r="Q3631" i="1"/>
  <c r="P3631" i="1"/>
  <c r="O3631" i="1"/>
  <c r="Q3630" i="1"/>
  <c r="P3630" i="1"/>
  <c r="O3630" i="1"/>
  <c r="Q3629" i="1"/>
  <c r="P3629" i="1"/>
  <c r="O3629" i="1"/>
  <c r="Q3628" i="1"/>
  <c r="P3628" i="1"/>
  <c r="O3628" i="1"/>
  <c r="Q3627" i="1"/>
  <c r="P3627" i="1"/>
  <c r="O3627" i="1"/>
  <c r="Q3626" i="1"/>
  <c r="P3626" i="1"/>
  <c r="O3626" i="1"/>
  <c r="Q3625" i="1"/>
  <c r="P3625" i="1"/>
  <c r="O3625" i="1"/>
  <c r="Q3624" i="1"/>
  <c r="P3624" i="1"/>
  <c r="O3624" i="1"/>
  <c r="Q3623" i="1"/>
  <c r="P3623" i="1"/>
  <c r="O3623" i="1"/>
  <c r="Q3622" i="1"/>
  <c r="P3622" i="1"/>
  <c r="O3622" i="1"/>
  <c r="Q3621" i="1"/>
  <c r="P3621" i="1"/>
  <c r="O3621" i="1"/>
  <c r="Q3620" i="1"/>
  <c r="P3620" i="1"/>
  <c r="O3620" i="1"/>
  <c r="Q3619" i="1"/>
  <c r="P3619" i="1"/>
  <c r="O3619" i="1"/>
  <c r="Q3618" i="1"/>
  <c r="P3618" i="1"/>
  <c r="O3618" i="1"/>
  <c r="Q3617" i="1"/>
  <c r="P3617" i="1"/>
  <c r="O3617" i="1"/>
  <c r="Q3616" i="1"/>
  <c r="P3616" i="1"/>
  <c r="O3616" i="1"/>
  <c r="Q3615" i="1"/>
  <c r="P3615" i="1"/>
  <c r="O3615" i="1"/>
  <c r="Q3614" i="1"/>
  <c r="P3614" i="1"/>
  <c r="O3614" i="1"/>
  <c r="Q3613" i="1"/>
  <c r="P3613" i="1"/>
  <c r="O3613" i="1"/>
  <c r="Q3612" i="1"/>
  <c r="P3612" i="1"/>
  <c r="O3612" i="1"/>
  <c r="Q3611" i="1"/>
  <c r="P3611" i="1"/>
  <c r="O3611" i="1"/>
  <c r="Q3610" i="1"/>
  <c r="P3610" i="1"/>
  <c r="O3610" i="1"/>
  <c r="Q3609" i="1"/>
  <c r="P3609" i="1"/>
  <c r="O3609" i="1"/>
  <c r="Q3608" i="1"/>
  <c r="P3608" i="1"/>
  <c r="O3608" i="1"/>
  <c r="Q3607" i="1"/>
  <c r="P3607" i="1"/>
  <c r="O3607" i="1"/>
  <c r="Q3606" i="1"/>
  <c r="P3606" i="1"/>
  <c r="O3606" i="1"/>
  <c r="Q3605" i="1"/>
  <c r="P3605" i="1"/>
  <c r="O3605" i="1"/>
  <c r="Q3604" i="1"/>
  <c r="P3604" i="1"/>
  <c r="O3604" i="1"/>
  <c r="Q3603" i="1"/>
  <c r="P3603" i="1"/>
  <c r="O3603" i="1"/>
  <c r="Q3602" i="1"/>
  <c r="P3602" i="1"/>
  <c r="O3602" i="1"/>
  <c r="Q3601" i="1"/>
  <c r="P3601" i="1"/>
  <c r="O3601" i="1"/>
  <c r="Q3600" i="1"/>
  <c r="P3600" i="1"/>
  <c r="O3600" i="1"/>
  <c r="Q3599" i="1"/>
  <c r="P3599" i="1"/>
  <c r="O3599" i="1"/>
  <c r="Q3598" i="1"/>
  <c r="P3598" i="1"/>
  <c r="O3598" i="1"/>
  <c r="Q3597" i="1"/>
  <c r="P3597" i="1"/>
  <c r="O3597" i="1"/>
  <c r="Q3596" i="1"/>
  <c r="P3596" i="1"/>
  <c r="O3596" i="1"/>
  <c r="Q3595" i="1"/>
  <c r="P3595" i="1"/>
  <c r="O3595" i="1"/>
  <c r="Q3594" i="1"/>
  <c r="P3594" i="1"/>
  <c r="O3594" i="1"/>
  <c r="Q3593" i="1"/>
  <c r="P3593" i="1"/>
  <c r="O3593" i="1"/>
  <c r="Q3592" i="1"/>
  <c r="P3592" i="1"/>
  <c r="O3592" i="1"/>
  <c r="Q3591" i="1"/>
  <c r="P3591" i="1"/>
  <c r="O3591" i="1"/>
  <c r="Q3590" i="1"/>
  <c r="P3590" i="1"/>
  <c r="O3590" i="1"/>
  <c r="Q3589" i="1"/>
  <c r="P3589" i="1"/>
  <c r="O3589" i="1"/>
  <c r="Q3588" i="1"/>
  <c r="P3588" i="1"/>
  <c r="O3588" i="1"/>
  <c r="Q3587" i="1"/>
  <c r="P3587" i="1"/>
  <c r="O3587" i="1"/>
  <c r="Q3586" i="1"/>
  <c r="P3586" i="1"/>
  <c r="O3586" i="1"/>
  <c r="Q3585" i="1"/>
  <c r="P3585" i="1"/>
  <c r="O3585" i="1"/>
  <c r="Q3584" i="1"/>
  <c r="P3584" i="1"/>
  <c r="O3584" i="1"/>
  <c r="Q3583" i="1"/>
  <c r="P3583" i="1"/>
  <c r="O3583" i="1"/>
  <c r="Q3582" i="1"/>
  <c r="P3582" i="1"/>
  <c r="O3582" i="1"/>
  <c r="Q3581" i="1"/>
  <c r="P3581" i="1"/>
  <c r="O3581" i="1"/>
  <c r="Q3580" i="1"/>
  <c r="P3580" i="1"/>
  <c r="O3580" i="1"/>
  <c r="Q3579" i="1"/>
  <c r="P3579" i="1"/>
  <c r="O3579" i="1"/>
  <c r="Q3578" i="1"/>
  <c r="P3578" i="1"/>
  <c r="O3578" i="1"/>
  <c r="Q3577" i="1"/>
  <c r="P3577" i="1"/>
  <c r="O3577" i="1"/>
  <c r="Q3576" i="1"/>
  <c r="P3576" i="1"/>
  <c r="O3576" i="1"/>
  <c r="Q3575" i="1"/>
  <c r="P3575" i="1"/>
  <c r="O3575" i="1"/>
  <c r="Q3574" i="1"/>
  <c r="P3574" i="1"/>
  <c r="O3574" i="1"/>
  <c r="Q3573" i="1"/>
  <c r="P3573" i="1"/>
  <c r="O3573" i="1"/>
  <c r="Q3572" i="1"/>
  <c r="P3572" i="1"/>
  <c r="O3572" i="1"/>
  <c r="Q3571" i="1"/>
  <c r="P3571" i="1"/>
  <c r="O3571" i="1"/>
  <c r="Q3570" i="1"/>
  <c r="P3570" i="1"/>
  <c r="O3570" i="1"/>
  <c r="Q3569" i="1"/>
  <c r="P3569" i="1"/>
  <c r="O3569" i="1"/>
  <c r="Q3568" i="1"/>
  <c r="P3568" i="1"/>
  <c r="O3568" i="1"/>
  <c r="Q3567" i="1"/>
  <c r="P3567" i="1"/>
  <c r="O3567" i="1"/>
  <c r="Q3566" i="1"/>
  <c r="P3566" i="1"/>
  <c r="O3566" i="1"/>
  <c r="Q3565" i="1"/>
  <c r="P3565" i="1"/>
  <c r="O3565" i="1"/>
  <c r="Q3564" i="1"/>
  <c r="P3564" i="1"/>
  <c r="O3564" i="1"/>
  <c r="Q3563" i="1"/>
  <c r="P3563" i="1"/>
  <c r="O3563" i="1"/>
  <c r="Q3562" i="1"/>
  <c r="P3562" i="1"/>
  <c r="O3562" i="1"/>
  <c r="Q3561" i="1"/>
  <c r="P3561" i="1"/>
  <c r="O3561" i="1"/>
  <c r="Q3560" i="1"/>
  <c r="P3560" i="1"/>
  <c r="O3560" i="1"/>
  <c r="Q3559" i="1"/>
  <c r="P3559" i="1"/>
  <c r="O3559" i="1"/>
  <c r="Q3558" i="1"/>
  <c r="P3558" i="1"/>
  <c r="O3558" i="1"/>
  <c r="Q3557" i="1"/>
  <c r="P3557" i="1"/>
  <c r="O3557" i="1"/>
  <c r="Q3556" i="1"/>
  <c r="P3556" i="1"/>
  <c r="O3556" i="1"/>
  <c r="Q3555" i="1"/>
  <c r="P3555" i="1"/>
  <c r="O3555" i="1"/>
  <c r="Q3554" i="1"/>
  <c r="P3554" i="1"/>
  <c r="O3554" i="1"/>
  <c r="Q3553" i="1"/>
  <c r="P3553" i="1"/>
  <c r="O3553" i="1"/>
  <c r="Q3552" i="1"/>
  <c r="P3552" i="1"/>
  <c r="O3552" i="1"/>
  <c r="Q3551" i="1"/>
  <c r="P3551" i="1"/>
  <c r="O3551" i="1"/>
  <c r="Q3550" i="1"/>
  <c r="P3550" i="1"/>
  <c r="O3550" i="1"/>
  <c r="Q3549" i="1"/>
  <c r="P3549" i="1"/>
  <c r="O3549" i="1"/>
  <c r="Q3548" i="1"/>
  <c r="P3548" i="1"/>
  <c r="O3548" i="1"/>
  <c r="Q3547" i="1"/>
  <c r="P3547" i="1"/>
  <c r="O3547" i="1"/>
  <c r="Q3546" i="1"/>
  <c r="P3546" i="1"/>
  <c r="O3546" i="1"/>
  <c r="Q3545" i="1"/>
  <c r="P3545" i="1"/>
  <c r="O3545" i="1"/>
  <c r="Q3544" i="1"/>
  <c r="P3544" i="1"/>
  <c r="O3544" i="1"/>
  <c r="Q3543" i="1"/>
  <c r="P3543" i="1"/>
  <c r="O3543" i="1"/>
  <c r="Q3542" i="1"/>
  <c r="P3542" i="1"/>
  <c r="O3542" i="1"/>
  <c r="Q3541" i="1"/>
  <c r="P3541" i="1"/>
  <c r="O3541" i="1"/>
  <c r="Q3540" i="1"/>
  <c r="P3540" i="1"/>
  <c r="O3540" i="1"/>
  <c r="Q3539" i="1"/>
  <c r="P3539" i="1"/>
  <c r="O3539" i="1"/>
  <c r="Q3538" i="1"/>
  <c r="P3538" i="1"/>
  <c r="O3538" i="1"/>
  <c r="Q3537" i="1"/>
  <c r="P3537" i="1"/>
  <c r="O3537" i="1"/>
  <c r="Q3536" i="1"/>
  <c r="P3536" i="1"/>
  <c r="O3536" i="1"/>
  <c r="Q3535" i="1"/>
  <c r="P3535" i="1"/>
  <c r="O3535" i="1"/>
  <c r="Q3534" i="1"/>
  <c r="P3534" i="1"/>
  <c r="O3534" i="1"/>
  <c r="Q3533" i="1"/>
  <c r="P3533" i="1"/>
  <c r="O3533" i="1"/>
  <c r="Q3532" i="1"/>
  <c r="P3532" i="1"/>
  <c r="O3532" i="1"/>
  <c r="Q3531" i="1"/>
  <c r="P3531" i="1"/>
  <c r="O3531" i="1"/>
  <c r="Q3530" i="1"/>
  <c r="P3530" i="1"/>
  <c r="O3530" i="1"/>
  <c r="Q3529" i="1"/>
  <c r="P3529" i="1"/>
  <c r="O3529" i="1"/>
  <c r="Q3528" i="1"/>
  <c r="P3528" i="1"/>
  <c r="O3528" i="1"/>
  <c r="Q3527" i="1"/>
  <c r="P3527" i="1"/>
  <c r="O3527" i="1"/>
  <c r="Q3526" i="1"/>
  <c r="P3526" i="1"/>
  <c r="O3526" i="1"/>
  <c r="Q3525" i="1"/>
  <c r="P3525" i="1"/>
  <c r="O3525" i="1"/>
  <c r="Q3524" i="1"/>
  <c r="P3524" i="1"/>
  <c r="O3524" i="1"/>
  <c r="Q3523" i="1"/>
  <c r="P3523" i="1"/>
  <c r="O3523" i="1"/>
  <c r="Q3522" i="1"/>
  <c r="P3522" i="1"/>
  <c r="O3522" i="1"/>
  <c r="Q3521" i="1"/>
  <c r="P3521" i="1"/>
  <c r="O3521" i="1"/>
  <c r="Q3520" i="1"/>
  <c r="P3520" i="1"/>
  <c r="O3520" i="1"/>
  <c r="Q3519" i="1"/>
  <c r="P3519" i="1"/>
  <c r="O3519" i="1"/>
  <c r="Q3518" i="1"/>
  <c r="P3518" i="1"/>
  <c r="O3518" i="1"/>
  <c r="Q3517" i="1"/>
  <c r="P3517" i="1"/>
  <c r="O3517" i="1"/>
  <c r="Q3516" i="1"/>
  <c r="P3516" i="1"/>
  <c r="O3516" i="1"/>
  <c r="Q3515" i="1"/>
  <c r="P3515" i="1"/>
  <c r="O3515" i="1"/>
  <c r="Q3514" i="1"/>
  <c r="P3514" i="1"/>
  <c r="O3514" i="1"/>
  <c r="Q3513" i="1"/>
  <c r="P3513" i="1"/>
  <c r="O3513" i="1"/>
  <c r="Q3512" i="1"/>
  <c r="P3512" i="1"/>
  <c r="O3512" i="1"/>
  <c r="Q3511" i="1"/>
  <c r="P3511" i="1"/>
  <c r="O3511" i="1"/>
  <c r="Q3510" i="1"/>
  <c r="P3510" i="1"/>
  <c r="O3510" i="1"/>
  <c r="Q3509" i="1"/>
  <c r="P3509" i="1"/>
  <c r="O3509" i="1"/>
  <c r="Q3508" i="1"/>
  <c r="P3508" i="1"/>
  <c r="O3508" i="1"/>
  <c r="Q3507" i="1"/>
  <c r="P3507" i="1"/>
  <c r="O3507" i="1"/>
  <c r="Q3506" i="1"/>
  <c r="P3506" i="1"/>
  <c r="O3506" i="1"/>
  <c r="Q3505" i="1"/>
  <c r="P3505" i="1"/>
  <c r="O3505" i="1"/>
  <c r="Q3504" i="1"/>
  <c r="P3504" i="1"/>
  <c r="O3504" i="1"/>
  <c r="Q3503" i="1"/>
  <c r="P3503" i="1"/>
  <c r="O3503" i="1"/>
  <c r="Q3502" i="1"/>
  <c r="P3502" i="1"/>
  <c r="O3502" i="1"/>
  <c r="Q3501" i="1"/>
  <c r="P3501" i="1"/>
  <c r="O3501" i="1"/>
  <c r="Q3500" i="1"/>
  <c r="P3500" i="1"/>
  <c r="O3500" i="1"/>
  <c r="Q3499" i="1"/>
  <c r="P3499" i="1"/>
  <c r="O3499" i="1"/>
  <c r="Q3498" i="1"/>
  <c r="P3498" i="1"/>
  <c r="O3498" i="1"/>
  <c r="Q3497" i="1"/>
  <c r="P3497" i="1"/>
  <c r="O3497" i="1"/>
  <c r="Q3496" i="1"/>
  <c r="P3496" i="1"/>
  <c r="O3496" i="1"/>
  <c r="Q3495" i="1"/>
  <c r="P3495" i="1"/>
  <c r="O3495" i="1"/>
  <c r="Q3494" i="1"/>
  <c r="P3494" i="1"/>
  <c r="O3494" i="1"/>
  <c r="Q3493" i="1"/>
  <c r="P3493" i="1"/>
  <c r="O3493" i="1"/>
  <c r="Q3492" i="1"/>
  <c r="P3492" i="1"/>
  <c r="O3492" i="1"/>
  <c r="Q3491" i="1"/>
  <c r="P3491" i="1"/>
  <c r="O3491" i="1"/>
  <c r="Q3490" i="1"/>
  <c r="P3490" i="1"/>
  <c r="O3490" i="1"/>
  <c r="Q3489" i="1"/>
  <c r="P3489" i="1"/>
  <c r="O3489" i="1"/>
  <c r="Q3488" i="1"/>
  <c r="P3488" i="1"/>
  <c r="O3488" i="1"/>
  <c r="Q3487" i="1"/>
  <c r="P3487" i="1"/>
  <c r="O3487" i="1"/>
  <c r="Q3486" i="1"/>
  <c r="P3486" i="1"/>
  <c r="O3486" i="1"/>
  <c r="Q3485" i="1"/>
  <c r="P3485" i="1"/>
  <c r="O3485" i="1"/>
  <c r="Q3484" i="1"/>
  <c r="P3484" i="1"/>
  <c r="O3484" i="1"/>
  <c r="Q3483" i="1"/>
  <c r="P3483" i="1"/>
  <c r="O3483" i="1"/>
  <c r="Q3482" i="1"/>
  <c r="P3482" i="1"/>
  <c r="O3482" i="1"/>
  <c r="Q3481" i="1"/>
  <c r="P3481" i="1"/>
  <c r="O3481" i="1"/>
  <c r="Q3480" i="1"/>
  <c r="P3480" i="1"/>
  <c r="O3480" i="1"/>
  <c r="Q3479" i="1"/>
  <c r="P3479" i="1"/>
  <c r="O3479" i="1"/>
  <c r="Q3478" i="1"/>
  <c r="P3478" i="1"/>
  <c r="O3478" i="1"/>
  <c r="Q3477" i="1"/>
  <c r="P3477" i="1"/>
  <c r="O3477" i="1"/>
  <c r="Q3476" i="1"/>
  <c r="P3476" i="1"/>
  <c r="O3476" i="1"/>
  <c r="Q3475" i="1"/>
  <c r="P3475" i="1"/>
  <c r="O3475" i="1"/>
  <c r="Q3474" i="1"/>
  <c r="P3474" i="1"/>
  <c r="O3474" i="1"/>
  <c r="Q3473" i="1"/>
  <c r="P3473" i="1"/>
  <c r="O3473" i="1"/>
  <c r="Q3472" i="1"/>
  <c r="P3472" i="1"/>
  <c r="O3472" i="1"/>
  <c r="Q3471" i="1"/>
  <c r="P3471" i="1"/>
  <c r="O3471" i="1"/>
  <c r="Q3470" i="1"/>
  <c r="P3470" i="1"/>
  <c r="O3470" i="1"/>
  <c r="Q3469" i="1"/>
  <c r="P3469" i="1"/>
  <c r="O3469" i="1"/>
  <c r="Q3468" i="1"/>
  <c r="P3468" i="1"/>
  <c r="O3468" i="1"/>
  <c r="Q3467" i="1"/>
  <c r="P3467" i="1"/>
  <c r="O3467" i="1"/>
  <c r="Q3466" i="1"/>
  <c r="P3466" i="1"/>
  <c r="O3466" i="1"/>
  <c r="Q3465" i="1"/>
  <c r="P3465" i="1"/>
  <c r="O3465" i="1"/>
  <c r="Q3464" i="1"/>
  <c r="P3464" i="1"/>
  <c r="O3464" i="1"/>
  <c r="Q3463" i="1"/>
  <c r="P3463" i="1"/>
  <c r="O3463" i="1"/>
  <c r="Q3462" i="1"/>
  <c r="P3462" i="1"/>
  <c r="O3462" i="1"/>
  <c r="Q3461" i="1"/>
  <c r="P3461" i="1"/>
  <c r="O3461" i="1"/>
  <c r="Q3460" i="1"/>
  <c r="P3460" i="1"/>
  <c r="O3460" i="1"/>
  <c r="Q3459" i="1"/>
  <c r="P3459" i="1"/>
  <c r="O3459" i="1"/>
  <c r="Q3458" i="1"/>
  <c r="P3458" i="1"/>
  <c r="O3458" i="1"/>
  <c r="Q3457" i="1"/>
  <c r="P3457" i="1"/>
  <c r="O3457" i="1"/>
  <c r="Q3456" i="1"/>
  <c r="P3456" i="1"/>
  <c r="O3456" i="1"/>
  <c r="Q3455" i="1"/>
  <c r="P3455" i="1"/>
  <c r="O3455" i="1"/>
  <c r="Q3454" i="1"/>
  <c r="P3454" i="1"/>
  <c r="O3454" i="1"/>
  <c r="Q3453" i="1"/>
  <c r="P3453" i="1"/>
  <c r="O3453" i="1"/>
  <c r="Q3452" i="1"/>
  <c r="P3452" i="1"/>
  <c r="O3452" i="1"/>
  <c r="Q3451" i="1"/>
  <c r="P3451" i="1"/>
  <c r="O3451" i="1"/>
  <c r="Q3450" i="1"/>
  <c r="P3450" i="1"/>
  <c r="O3450" i="1"/>
  <c r="Q3449" i="1"/>
  <c r="P3449" i="1"/>
  <c r="O3449" i="1"/>
  <c r="Q3448" i="1"/>
  <c r="P3448" i="1"/>
  <c r="O3448" i="1"/>
  <c r="Q3447" i="1"/>
  <c r="P3447" i="1"/>
  <c r="O3447" i="1"/>
  <c r="Q3446" i="1"/>
  <c r="P3446" i="1"/>
  <c r="O3446" i="1"/>
  <c r="Q3445" i="1"/>
  <c r="P3445" i="1"/>
  <c r="O3445" i="1"/>
  <c r="Q3444" i="1"/>
  <c r="P3444" i="1"/>
  <c r="O3444" i="1"/>
  <c r="Q3443" i="1"/>
  <c r="P3443" i="1"/>
  <c r="O3443" i="1"/>
  <c r="Q3442" i="1"/>
  <c r="P3442" i="1"/>
  <c r="O3442" i="1"/>
  <c r="Q3441" i="1"/>
  <c r="P3441" i="1"/>
  <c r="O3441" i="1"/>
  <c r="Q3440" i="1"/>
  <c r="P3440" i="1"/>
  <c r="O3440" i="1"/>
  <c r="Q3439" i="1"/>
  <c r="P3439" i="1"/>
  <c r="O3439" i="1"/>
  <c r="Q3438" i="1"/>
  <c r="P3438" i="1"/>
  <c r="O3438" i="1"/>
  <c r="Q3437" i="1"/>
  <c r="P3437" i="1"/>
  <c r="O3437" i="1"/>
  <c r="Q3436" i="1"/>
  <c r="P3436" i="1"/>
  <c r="O3436" i="1"/>
  <c r="Q3435" i="1"/>
  <c r="P3435" i="1"/>
  <c r="O3435" i="1"/>
  <c r="Q3434" i="1"/>
  <c r="P3434" i="1"/>
  <c r="O3434" i="1"/>
  <c r="Q3433" i="1"/>
  <c r="P3433" i="1"/>
  <c r="O3433" i="1"/>
  <c r="Q3432" i="1"/>
  <c r="P3432" i="1"/>
  <c r="O3432" i="1"/>
  <c r="Q3431" i="1"/>
  <c r="P3431" i="1"/>
  <c r="O3431" i="1"/>
  <c r="Q3430" i="1"/>
  <c r="P3430" i="1"/>
  <c r="O3430" i="1"/>
  <c r="Q3429" i="1"/>
  <c r="P3429" i="1"/>
  <c r="O3429" i="1"/>
  <c r="Q3428" i="1"/>
  <c r="P3428" i="1"/>
  <c r="O3428" i="1"/>
  <c r="Q3427" i="1"/>
  <c r="P3427" i="1"/>
  <c r="O3427" i="1"/>
  <c r="Q3426" i="1"/>
  <c r="P3426" i="1"/>
  <c r="O3426" i="1"/>
  <c r="Q3425" i="1"/>
  <c r="P3425" i="1"/>
  <c r="O3425" i="1"/>
  <c r="Q3424" i="1"/>
  <c r="P3424" i="1"/>
  <c r="O3424" i="1"/>
  <c r="Q3423" i="1"/>
  <c r="P3423" i="1"/>
  <c r="O3423" i="1"/>
  <c r="Q3422" i="1"/>
  <c r="P3422" i="1"/>
  <c r="O3422" i="1"/>
  <c r="Q3421" i="1"/>
  <c r="P3421" i="1"/>
  <c r="O3421" i="1"/>
  <c r="Q3420" i="1"/>
  <c r="P3420" i="1"/>
  <c r="O3420" i="1"/>
  <c r="Q3419" i="1"/>
  <c r="P3419" i="1"/>
  <c r="O3419" i="1"/>
  <c r="Q3418" i="1"/>
  <c r="P3418" i="1"/>
  <c r="O3418" i="1"/>
  <c r="Q3417" i="1"/>
  <c r="P3417" i="1"/>
  <c r="O3417" i="1"/>
  <c r="Q3416" i="1"/>
  <c r="P3416" i="1"/>
  <c r="O3416" i="1"/>
  <c r="Q3415" i="1"/>
  <c r="P3415" i="1"/>
  <c r="O3415" i="1"/>
  <c r="Q3414" i="1"/>
  <c r="P3414" i="1"/>
  <c r="O3414" i="1"/>
  <c r="Q3413" i="1"/>
  <c r="P3413" i="1"/>
  <c r="O3413" i="1"/>
  <c r="Q3412" i="1"/>
  <c r="P3412" i="1"/>
  <c r="O3412" i="1"/>
  <c r="Q3411" i="1"/>
  <c r="P3411" i="1"/>
  <c r="O3411" i="1"/>
  <c r="Q3410" i="1"/>
  <c r="P3410" i="1"/>
  <c r="O3410" i="1"/>
  <c r="Q3409" i="1"/>
  <c r="P3409" i="1"/>
  <c r="O3409" i="1"/>
  <c r="Q3408" i="1"/>
  <c r="P3408" i="1"/>
  <c r="O3408" i="1"/>
  <c r="Q3407" i="1"/>
  <c r="P3407" i="1"/>
  <c r="O3407" i="1"/>
  <c r="Q3406" i="1"/>
  <c r="P3406" i="1"/>
  <c r="O3406" i="1"/>
  <c r="Q3405" i="1"/>
  <c r="P3405" i="1"/>
  <c r="O3405" i="1"/>
  <c r="Q3404" i="1"/>
  <c r="P3404" i="1"/>
  <c r="O3404" i="1"/>
  <c r="Q3403" i="1"/>
  <c r="P3403" i="1"/>
  <c r="O3403" i="1"/>
  <c r="Q3402" i="1"/>
  <c r="P3402" i="1"/>
  <c r="O3402" i="1"/>
  <c r="Q3401" i="1"/>
  <c r="P3401" i="1"/>
  <c r="O3401" i="1"/>
  <c r="Q3400" i="1"/>
  <c r="P3400" i="1"/>
  <c r="O3400" i="1"/>
  <c r="Q3399" i="1"/>
  <c r="P3399" i="1"/>
  <c r="O3399" i="1"/>
  <c r="Q3398" i="1"/>
  <c r="P3398" i="1"/>
  <c r="O3398" i="1"/>
  <c r="Q3397" i="1"/>
  <c r="P3397" i="1"/>
  <c r="O3397" i="1"/>
  <c r="Q3396" i="1"/>
  <c r="P3396" i="1"/>
  <c r="O3396" i="1"/>
  <c r="Q3395" i="1"/>
  <c r="P3395" i="1"/>
  <c r="O3395" i="1"/>
  <c r="Q3394" i="1"/>
  <c r="P3394" i="1"/>
  <c r="O3394" i="1"/>
  <c r="Q3393" i="1"/>
  <c r="P3393" i="1"/>
  <c r="O3393" i="1"/>
  <c r="Q3392" i="1"/>
  <c r="P3392" i="1"/>
  <c r="O3392" i="1"/>
  <c r="Q3391" i="1"/>
  <c r="P3391" i="1"/>
  <c r="O3391" i="1"/>
  <c r="Q3390" i="1"/>
  <c r="P3390" i="1"/>
  <c r="O3390" i="1"/>
  <c r="Q3389" i="1"/>
  <c r="P3389" i="1"/>
  <c r="O3389" i="1"/>
  <c r="Q3388" i="1"/>
  <c r="P3388" i="1"/>
  <c r="O3388" i="1"/>
  <c r="Q3387" i="1"/>
  <c r="P3387" i="1"/>
  <c r="O3387" i="1"/>
  <c r="Q3386" i="1"/>
  <c r="P3386" i="1"/>
  <c r="O3386" i="1"/>
  <c r="Q3385" i="1"/>
  <c r="P3385" i="1"/>
  <c r="O3385" i="1"/>
  <c r="Q3384" i="1"/>
  <c r="P3384" i="1"/>
  <c r="O3384" i="1"/>
  <c r="Q3383" i="1"/>
  <c r="P3383" i="1"/>
  <c r="O3383" i="1"/>
  <c r="Q3382" i="1"/>
  <c r="P3382" i="1"/>
  <c r="O3382" i="1"/>
  <c r="Q3381" i="1"/>
  <c r="P3381" i="1"/>
  <c r="O3381" i="1"/>
  <c r="Q3380" i="1"/>
  <c r="P3380" i="1"/>
  <c r="O3380" i="1"/>
  <c r="Q3379" i="1"/>
  <c r="P3379" i="1"/>
  <c r="O3379" i="1"/>
  <c r="Q3378" i="1"/>
  <c r="P3378" i="1"/>
  <c r="O3378" i="1"/>
  <c r="Q3377" i="1"/>
  <c r="P3377" i="1"/>
  <c r="O3377" i="1"/>
  <c r="Q3376" i="1"/>
  <c r="P3376" i="1"/>
  <c r="O3376" i="1"/>
  <c r="Q3375" i="1"/>
  <c r="P3375" i="1"/>
  <c r="O3375" i="1"/>
  <c r="Q3374" i="1"/>
  <c r="P3374" i="1"/>
  <c r="O3374" i="1"/>
  <c r="Q3373" i="1"/>
  <c r="P3373" i="1"/>
  <c r="O3373" i="1"/>
  <c r="Q3372" i="1"/>
  <c r="P3372" i="1"/>
  <c r="O3372" i="1"/>
  <c r="Q3371" i="1"/>
  <c r="P3371" i="1"/>
  <c r="O3371" i="1"/>
  <c r="Q3370" i="1"/>
  <c r="P3370" i="1"/>
  <c r="O3370" i="1"/>
  <c r="Q3369" i="1"/>
  <c r="P3369" i="1"/>
  <c r="O3369" i="1"/>
  <c r="Q3368" i="1"/>
  <c r="P3368" i="1"/>
  <c r="O3368" i="1"/>
  <c r="Q3367" i="1"/>
  <c r="P3367" i="1"/>
  <c r="O3367" i="1"/>
  <c r="Q3366" i="1"/>
  <c r="P3366" i="1"/>
  <c r="O3366" i="1"/>
  <c r="Q3365" i="1"/>
  <c r="P3365" i="1"/>
  <c r="O3365" i="1"/>
  <c r="Q3364" i="1"/>
  <c r="P3364" i="1"/>
  <c r="O3364" i="1"/>
  <c r="Q3363" i="1"/>
  <c r="P3363" i="1"/>
  <c r="O3363" i="1"/>
  <c r="Q3362" i="1"/>
  <c r="P3362" i="1"/>
  <c r="O3362" i="1"/>
  <c r="Q3361" i="1"/>
  <c r="P3361" i="1"/>
  <c r="O3361" i="1"/>
  <c r="Q3360" i="1"/>
  <c r="P3360" i="1"/>
  <c r="O3360" i="1"/>
  <c r="Q3359" i="1"/>
  <c r="P3359" i="1"/>
  <c r="O3359" i="1"/>
  <c r="Q3358" i="1"/>
  <c r="P3358" i="1"/>
  <c r="O3358" i="1"/>
  <c r="Q3357" i="1"/>
  <c r="P3357" i="1"/>
  <c r="O3357" i="1"/>
  <c r="Q3356" i="1"/>
  <c r="P3356" i="1"/>
  <c r="O3356" i="1"/>
  <c r="Q3355" i="1"/>
  <c r="P3355" i="1"/>
  <c r="O3355" i="1"/>
  <c r="Q3354" i="1"/>
  <c r="P3354" i="1"/>
  <c r="O3354" i="1"/>
  <c r="Q3353" i="1"/>
  <c r="P3353" i="1"/>
  <c r="O3353" i="1"/>
  <c r="Q3352" i="1"/>
  <c r="P3352" i="1"/>
  <c r="O3352" i="1"/>
  <c r="Q3351" i="1"/>
  <c r="P3351" i="1"/>
  <c r="O3351" i="1"/>
  <c r="Q3350" i="1"/>
  <c r="P3350" i="1"/>
  <c r="O3350" i="1"/>
  <c r="Q3349" i="1"/>
  <c r="P3349" i="1"/>
  <c r="O3349" i="1"/>
  <c r="Q3348" i="1"/>
  <c r="P3348" i="1"/>
  <c r="O3348" i="1"/>
  <c r="Q3347" i="1"/>
  <c r="P3347" i="1"/>
  <c r="O3347" i="1"/>
  <c r="Q3346" i="1"/>
  <c r="P3346" i="1"/>
  <c r="O3346" i="1"/>
  <c r="Q3345" i="1"/>
  <c r="P3345" i="1"/>
  <c r="O3345" i="1"/>
  <c r="Q3344" i="1"/>
  <c r="P3344" i="1"/>
  <c r="O3344" i="1"/>
  <c r="Q3343" i="1"/>
  <c r="P3343" i="1"/>
  <c r="O3343" i="1"/>
  <c r="Q3342" i="1"/>
  <c r="P3342" i="1"/>
  <c r="O3342" i="1"/>
  <c r="Q3341" i="1"/>
  <c r="P3341" i="1"/>
  <c r="O3341" i="1"/>
  <c r="Q3340" i="1"/>
  <c r="P3340" i="1"/>
  <c r="O3340" i="1"/>
  <c r="Q3339" i="1"/>
  <c r="P3339" i="1"/>
  <c r="O3339" i="1"/>
  <c r="Q3338" i="1"/>
  <c r="P3338" i="1"/>
  <c r="O3338" i="1"/>
  <c r="Q3337" i="1"/>
  <c r="P3337" i="1"/>
  <c r="O3337" i="1"/>
  <c r="Q3336" i="1"/>
  <c r="P3336" i="1"/>
  <c r="O3336" i="1"/>
  <c r="Q3335" i="1"/>
  <c r="P3335" i="1"/>
  <c r="O3335" i="1"/>
  <c r="Q3334" i="1"/>
  <c r="P3334" i="1"/>
  <c r="O3334" i="1"/>
  <c r="Q3333" i="1"/>
  <c r="P3333" i="1"/>
  <c r="O3333" i="1"/>
  <c r="Q3332" i="1"/>
  <c r="P3332" i="1"/>
  <c r="O3332" i="1"/>
  <c r="Q3331" i="1"/>
  <c r="P3331" i="1"/>
  <c r="O3331" i="1"/>
  <c r="Q3330" i="1"/>
  <c r="P3330" i="1"/>
  <c r="O3330" i="1"/>
  <c r="Q3329" i="1"/>
  <c r="P3329" i="1"/>
  <c r="O3329" i="1"/>
  <c r="Q3328" i="1"/>
  <c r="P3328" i="1"/>
  <c r="O3328" i="1"/>
  <c r="Q3327" i="1"/>
  <c r="P3327" i="1"/>
  <c r="O3327" i="1"/>
  <c r="Q3326" i="1"/>
  <c r="P3326" i="1"/>
  <c r="O3326" i="1"/>
  <c r="Q3325" i="1"/>
  <c r="P3325" i="1"/>
  <c r="O3325" i="1"/>
  <c r="Q3324" i="1"/>
  <c r="P3324" i="1"/>
  <c r="O3324" i="1"/>
  <c r="Q3323" i="1"/>
  <c r="P3323" i="1"/>
  <c r="O3323" i="1"/>
  <c r="Q3322" i="1"/>
  <c r="P3322" i="1"/>
  <c r="O3322" i="1"/>
  <c r="Q3321" i="1"/>
  <c r="P3321" i="1"/>
  <c r="O3321" i="1"/>
  <c r="Q3320" i="1"/>
  <c r="P3320" i="1"/>
  <c r="O3320" i="1"/>
  <c r="Q3319" i="1"/>
  <c r="P3319" i="1"/>
  <c r="O3319" i="1"/>
  <c r="Q3318" i="1"/>
  <c r="P3318" i="1"/>
  <c r="O3318" i="1"/>
  <c r="Q3317" i="1"/>
  <c r="P3317" i="1"/>
  <c r="O3317" i="1"/>
  <c r="Q3316" i="1"/>
  <c r="P3316" i="1"/>
  <c r="O3316" i="1"/>
  <c r="Q3315" i="1"/>
  <c r="P3315" i="1"/>
  <c r="O3315" i="1"/>
  <c r="Q3314" i="1"/>
  <c r="P3314" i="1"/>
  <c r="O3314" i="1"/>
  <c r="Q3313" i="1"/>
  <c r="P3313" i="1"/>
  <c r="O3313" i="1"/>
  <c r="Q3312" i="1"/>
  <c r="P3312" i="1"/>
  <c r="O3312" i="1"/>
  <c r="Q3311" i="1"/>
  <c r="P3311" i="1"/>
  <c r="O3311" i="1"/>
  <c r="Q3310" i="1"/>
  <c r="P3310" i="1"/>
  <c r="O3310" i="1"/>
  <c r="Q3309" i="1"/>
  <c r="P3309" i="1"/>
  <c r="O3309" i="1"/>
  <c r="Q3308" i="1"/>
  <c r="P3308" i="1"/>
  <c r="O3308" i="1"/>
  <c r="Q3307" i="1"/>
  <c r="P3307" i="1"/>
  <c r="O3307" i="1"/>
  <c r="Q3306" i="1"/>
  <c r="P3306" i="1"/>
  <c r="O3306" i="1"/>
  <c r="Q3305" i="1"/>
  <c r="P3305" i="1"/>
  <c r="O3305" i="1"/>
  <c r="Q3304" i="1"/>
  <c r="P3304" i="1"/>
  <c r="O3304" i="1"/>
  <c r="Q3303" i="1"/>
  <c r="P3303" i="1"/>
  <c r="O3303" i="1"/>
  <c r="Q3302" i="1"/>
  <c r="P3302" i="1"/>
  <c r="O3302" i="1"/>
  <c r="Q3301" i="1"/>
  <c r="P3301" i="1"/>
  <c r="O3301" i="1"/>
  <c r="Q3300" i="1"/>
  <c r="P3300" i="1"/>
  <c r="O3300" i="1"/>
  <c r="Q3299" i="1"/>
  <c r="P3299" i="1"/>
  <c r="O3299" i="1"/>
  <c r="Q3298" i="1"/>
  <c r="P3298" i="1"/>
  <c r="O3298" i="1"/>
  <c r="Q3297" i="1"/>
  <c r="P3297" i="1"/>
  <c r="O3297" i="1"/>
  <c r="Q3296" i="1"/>
  <c r="P3296" i="1"/>
  <c r="O3296" i="1"/>
  <c r="Q3295" i="1"/>
  <c r="P3295" i="1"/>
  <c r="O3295" i="1"/>
  <c r="Q3294" i="1"/>
  <c r="P3294" i="1"/>
  <c r="O3294" i="1"/>
  <c r="Q3293" i="1"/>
  <c r="P3293" i="1"/>
  <c r="O3293" i="1"/>
  <c r="Q3292" i="1"/>
  <c r="P3292" i="1"/>
  <c r="O3292" i="1"/>
  <c r="Q3291" i="1"/>
  <c r="P3291" i="1"/>
  <c r="O3291" i="1"/>
  <c r="Q3290" i="1"/>
  <c r="P3290" i="1"/>
  <c r="O3290" i="1"/>
  <c r="Q3289" i="1"/>
  <c r="P3289" i="1"/>
  <c r="O3289" i="1"/>
  <c r="Q3288" i="1"/>
  <c r="P3288" i="1"/>
  <c r="O3288" i="1"/>
  <c r="Q3287" i="1"/>
  <c r="P3287" i="1"/>
  <c r="O3287" i="1"/>
  <c r="Q3286" i="1"/>
  <c r="P3286" i="1"/>
  <c r="O3286" i="1"/>
  <c r="Q3285" i="1"/>
  <c r="P3285" i="1"/>
  <c r="O3285" i="1"/>
  <c r="Q3284" i="1"/>
  <c r="P3284" i="1"/>
  <c r="O3284" i="1"/>
  <c r="Q3283" i="1"/>
  <c r="P3283" i="1"/>
  <c r="O3283" i="1"/>
  <c r="Q3282" i="1"/>
  <c r="P3282" i="1"/>
  <c r="O3282" i="1"/>
  <c r="Q3281" i="1"/>
  <c r="P3281" i="1"/>
  <c r="O3281" i="1"/>
  <c r="Q3280" i="1"/>
  <c r="P3280" i="1"/>
  <c r="O3280" i="1"/>
  <c r="Q3279" i="1"/>
  <c r="P3279" i="1"/>
  <c r="O3279" i="1"/>
  <c r="Q3278" i="1"/>
  <c r="P3278" i="1"/>
  <c r="O3278" i="1"/>
  <c r="Q3277" i="1"/>
  <c r="P3277" i="1"/>
  <c r="O3277" i="1"/>
  <c r="Q3276" i="1"/>
  <c r="P3276" i="1"/>
  <c r="O3276" i="1"/>
  <c r="Q3275" i="1"/>
  <c r="P3275" i="1"/>
  <c r="O3275" i="1"/>
  <c r="Q3274" i="1"/>
  <c r="P3274" i="1"/>
  <c r="O3274" i="1"/>
  <c r="Q3273" i="1"/>
  <c r="P3273" i="1"/>
  <c r="O3273" i="1"/>
  <c r="Q3272" i="1"/>
  <c r="P3272" i="1"/>
  <c r="O3272" i="1"/>
  <c r="Q3271" i="1"/>
  <c r="P3271" i="1"/>
  <c r="O3271" i="1"/>
  <c r="Q3270" i="1"/>
  <c r="P3270" i="1"/>
  <c r="O3270" i="1"/>
  <c r="Q3269" i="1"/>
  <c r="P3269" i="1"/>
  <c r="O3269" i="1"/>
  <c r="Q3268" i="1"/>
  <c r="P3268" i="1"/>
  <c r="O3268" i="1"/>
  <c r="Q3267" i="1"/>
  <c r="P3267" i="1"/>
  <c r="O3267" i="1"/>
  <c r="Q3266" i="1"/>
  <c r="P3266" i="1"/>
  <c r="O3266" i="1"/>
  <c r="Q3265" i="1"/>
  <c r="P3265" i="1"/>
  <c r="O3265" i="1"/>
  <c r="Q3264" i="1"/>
  <c r="P3264" i="1"/>
  <c r="O3264" i="1"/>
  <c r="Q3263" i="1"/>
  <c r="P3263" i="1"/>
  <c r="O3263" i="1"/>
  <c r="Q3262" i="1"/>
  <c r="P3262" i="1"/>
  <c r="O3262" i="1"/>
  <c r="Q3261" i="1"/>
  <c r="P3261" i="1"/>
  <c r="O3261" i="1"/>
  <c r="Q3260" i="1"/>
  <c r="P3260" i="1"/>
  <c r="O3260" i="1"/>
  <c r="Q3259" i="1"/>
  <c r="P3259" i="1"/>
  <c r="O3259" i="1"/>
  <c r="Q3258" i="1"/>
  <c r="P3258" i="1"/>
  <c r="O3258" i="1"/>
  <c r="Q3257" i="1"/>
  <c r="P3257" i="1"/>
  <c r="O3257" i="1"/>
  <c r="Q3256" i="1"/>
  <c r="P3256" i="1"/>
  <c r="O3256" i="1"/>
  <c r="Q3255" i="1"/>
  <c r="P3255" i="1"/>
  <c r="O3255" i="1"/>
  <c r="Q3254" i="1"/>
  <c r="P3254" i="1"/>
  <c r="O3254" i="1"/>
  <c r="Q3253" i="1"/>
  <c r="P3253" i="1"/>
  <c r="O3253" i="1"/>
  <c r="Q3252" i="1"/>
  <c r="P3252" i="1"/>
  <c r="O3252" i="1"/>
  <c r="Q3251" i="1"/>
  <c r="P3251" i="1"/>
  <c r="O3251" i="1"/>
  <c r="Q3250" i="1"/>
  <c r="P3250" i="1"/>
  <c r="O3250" i="1"/>
  <c r="Q3249" i="1"/>
  <c r="P3249" i="1"/>
  <c r="O3249" i="1"/>
  <c r="Q3248" i="1"/>
  <c r="P3248" i="1"/>
  <c r="O3248" i="1"/>
  <c r="Q3247" i="1"/>
  <c r="P3247" i="1"/>
  <c r="O3247" i="1"/>
  <c r="Q3246" i="1"/>
  <c r="P3246" i="1"/>
  <c r="O3246" i="1"/>
  <c r="Q3245" i="1"/>
  <c r="P3245" i="1"/>
  <c r="O3245" i="1"/>
  <c r="Q3244" i="1"/>
  <c r="P3244" i="1"/>
  <c r="O3244" i="1"/>
  <c r="Q3243" i="1"/>
  <c r="P3243" i="1"/>
  <c r="O3243" i="1"/>
  <c r="Q3242" i="1"/>
  <c r="P3242" i="1"/>
  <c r="O3242" i="1"/>
  <c r="Q3241" i="1"/>
  <c r="P3241" i="1"/>
  <c r="O3241" i="1"/>
  <c r="Q3240" i="1"/>
  <c r="P3240" i="1"/>
  <c r="O3240" i="1"/>
  <c r="Q3239" i="1"/>
  <c r="P3239" i="1"/>
  <c r="O3239" i="1"/>
  <c r="Q3238" i="1"/>
  <c r="P3238" i="1"/>
  <c r="O3238" i="1"/>
  <c r="Q3237" i="1"/>
  <c r="P3237" i="1"/>
  <c r="O3237" i="1"/>
  <c r="Q3236" i="1"/>
  <c r="P3236" i="1"/>
  <c r="O3236" i="1"/>
  <c r="Q3235" i="1"/>
  <c r="P3235" i="1"/>
  <c r="O3235" i="1"/>
  <c r="Q3234" i="1"/>
  <c r="P3234" i="1"/>
  <c r="O3234" i="1"/>
  <c r="Q3233" i="1"/>
  <c r="P3233" i="1"/>
  <c r="O3233" i="1"/>
  <c r="Q3232" i="1"/>
  <c r="P3232" i="1"/>
  <c r="O3232" i="1"/>
  <c r="Q3231" i="1"/>
  <c r="P3231" i="1"/>
  <c r="O3231" i="1"/>
  <c r="Q3230" i="1"/>
  <c r="P3230" i="1"/>
  <c r="O3230" i="1"/>
  <c r="Q3229" i="1"/>
  <c r="P3229" i="1"/>
  <c r="O3229" i="1"/>
  <c r="Q3228" i="1"/>
  <c r="P3228" i="1"/>
  <c r="O3228" i="1"/>
  <c r="Q3227" i="1"/>
  <c r="P3227" i="1"/>
  <c r="O3227" i="1"/>
  <c r="Q3226" i="1"/>
  <c r="P3226" i="1"/>
  <c r="O3226" i="1"/>
  <c r="Q3225" i="1"/>
  <c r="P3225" i="1"/>
  <c r="O3225" i="1"/>
  <c r="Q3224" i="1"/>
  <c r="P3224" i="1"/>
  <c r="O3224" i="1"/>
  <c r="Q3223" i="1"/>
  <c r="P3223" i="1"/>
  <c r="O3223" i="1"/>
  <c r="Q3222" i="1"/>
  <c r="P3222" i="1"/>
  <c r="O3222" i="1"/>
  <c r="Q3221" i="1"/>
  <c r="P3221" i="1"/>
  <c r="O3221" i="1"/>
  <c r="Q3220" i="1"/>
  <c r="P3220" i="1"/>
  <c r="O3220" i="1"/>
  <c r="Q3219" i="1"/>
  <c r="P3219" i="1"/>
  <c r="O3219" i="1"/>
  <c r="Q3218" i="1"/>
  <c r="P3218" i="1"/>
  <c r="O3218" i="1"/>
  <c r="Q3217" i="1"/>
  <c r="P3217" i="1"/>
  <c r="O3217" i="1"/>
  <c r="Q3216" i="1"/>
  <c r="P3216" i="1"/>
  <c r="O3216" i="1"/>
  <c r="Q3215" i="1"/>
  <c r="P3215" i="1"/>
  <c r="O3215" i="1"/>
  <c r="Q3214" i="1"/>
  <c r="P3214" i="1"/>
  <c r="O3214" i="1"/>
  <c r="Q3213" i="1"/>
  <c r="P3213" i="1"/>
  <c r="O3213" i="1"/>
  <c r="Q3212" i="1"/>
  <c r="P3212" i="1"/>
  <c r="O3212" i="1"/>
  <c r="Q3211" i="1"/>
  <c r="P3211" i="1"/>
  <c r="O3211" i="1"/>
  <c r="Q3210" i="1"/>
  <c r="P3210" i="1"/>
  <c r="O3210" i="1"/>
  <c r="Q3209" i="1"/>
  <c r="P3209" i="1"/>
  <c r="O3209" i="1"/>
  <c r="Q3208" i="1"/>
  <c r="P3208" i="1"/>
  <c r="O3208" i="1"/>
  <c r="Q3207" i="1"/>
  <c r="P3207" i="1"/>
  <c r="O3207" i="1"/>
  <c r="Q3206" i="1"/>
  <c r="P3206" i="1"/>
  <c r="O3206" i="1"/>
  <c r="Q3205" i="1"/>
  <c r="P3205" i="1"/>
  <c r="O3205" i="1"/>
  <c r="Q3204" i="1"/>
  <c r="P3204" i="1"/>
  <c r="O3204" i="1"/>
  <c r="Q3203" i="1"/>
  <c r="P3203" i="1"/>
  <c r="O3203" i="1"/>
  <c r="Q3202" i="1"/>
  <c r="P3202" i="1"/>
  <c r="O3202" i="1"/>
  <c r="Q3201" i="1"/>
  <c r="P3201" i="1"/>
  <c r="O3201" i="1"/>
  <c r="Q3200" i="1"/>
  <c r="P3200" i="1"/>
  <c r="O3200" i="1"/>
  <c r="Q3199" i="1"/>
  <c r="P3199" i="1"/>
  <c r="O3199" i="1"/>
  <c r="Q3198" i="1"/>
  <c r="P3198" i="1"/>
  <c r="O3198" i="1"/>
  <c r="Q3197" i="1"/>
  <c r="P3197" i="1"/>
  <c r="O3197" i="1"/>
  <c r="Q3196" i="1"/>
  <c r="P3196" i="1"/>
  <c r="O3196" i="1"/>
  <c r="Q3195" i="1"/>
  <c r="P3195" i="1"/>
  <c r="O3195" i="1"/>
  <c r="Q3194" i="1"/>
  <c r="P3194" i="1"/>
  <c r="O3194" i="1"/>
  <c r="Q3193" i="1"/>
  <c r="P3193" i="1"/>
  <c r="O3193" i="1"/>
  <c r="Q3192" i="1"/>
  <c r="P3192" i="1"/>
  <c r="O3192" i="1"/>
  <c r="Q3191" i="1"/>
  <c r="P3191" i="1"/>
  <c r="O3191" i="1"/>
  <c r="Q3190" i="1"/>
  <c r="P3190" i="1"/>
  <c r="O3190" i="1"/>
  <c r="Q3189" i="1"/>
  <c r="P3189" i="1"/>
  <c r="O3189" i="1"/>
  <c r="Q3188" i="1"/>
  <c r="P3188" i="1"/>
  <c r="O3188" i="1"/>
  <c r="Q3187" i="1"/>
  <c r="P3187" i="1"/>
  <c r="O3187" i="1"/>
  <c r="Q3186" i="1"/>
  <c r="P3186" i="1"/>
  <c r="O3186" i="1"/>
  <c r="Q3185" i="1"/>
  <c r="P3185" i="1"/>
  <c r="O3185" i="1"/>
  <c r="Q3184" i="1"/>
  <c r="P3184" i="1"/>
  <c r="O3184" i="1"/>
  <c r="Q3183" i="1"/>
  <c r="P3183" i="1"/>
  <c r="O3183" i="1"/>
  <c r="Q3182" i="1"/>
  <c r="P3182" i="1"/>
  <c r="O3182" i="1"/>
  <c r="Q3181" i="1"/>
  <c r="P3181" i="1"/>
  <c r="O3181" i="1"/>
  <c r="Q3180" i="1"/>
  <c r="P3180" i="1"/>
  <c r="O3180" i="1"/>
  <c r="Q3179" i="1"/>
  <c r="P3179" i="1"/>
  <c r="O3179" i="1"/>
  <c r="Q3178" i="1"/>
  <c r="P3178" i="1"/>
  <c r="O3178" i="1"/>
  <c r="Q3177" i="1"/>
  <c r="P3177" i="1"/>
  <c r="O3177" i="1"/>
  <c r="Q3176" i="1"/>
  <c r="P3176" i="1"/>
  <c r="O3176" i="1"/>
  <c r="Q3175" i="1"/>
  <c r="P3175" i="1"/>
  <c r="O3175" i="1"/>
  <c r="Q3174" i="1"/>
  <c r="P3174" i="1"/>
  <c r="O3174" i="1"/>
  <c r="Q3173" i="1"/>
  <c r="P3173" i="1"/>
  <c r="O3173" i="1"/>
  <c r="Q3172" i="1"/>
  <c r="P3172" i="1"/>
  <c r="O3172" i="1"/>
  <c r="Q3171" i="1"/>
  <c r="P3171" i="1"/>
  <c r="O3171" i="1"/>
  <c r="Q3170" i="1"/>
  <c r="P3170" i="1"/>
  <c r="O3170" i="1"/>
  <c r="Q3169" i="1"/>
  <c r="P3169" i="1"/>
  <c r="O3169" i="1"/>
  <c r="Q3168" i="1"/>
  <c r="P3168" i="1"/>
  <c r="O3168" i="1"/>
  <c r="Q3167" i="1"/>
  <c r="P3167" i="1"/>
  <c r="O3167" i="1"/>
  <c r="Q3166" i="1"/>
  <c r="P3166" i="1"/>
  <c r="O3166" i="1"/>
  <c r="Q3165" i="1"/>
  <c r="P3165" i="1"/>
  <c r="O3165" i="1"/>
  <c r="Q3164" i="1"/>
  <c r="P3164" i="1"/>
  <c r="O3164" i="1"/>
  <c r="Q3163" i="1"/>
  <c r="P3163" i="1"/>
  <c r="O3163" i="1"/>
  <c r="Q3162" i="1"/>
  <c r="P3162" i="1"/>
  <c r="O3162" i="1"/>
  <c r="Q3161" i="1"/>
  <c r="P3161" i="1"/>
  <c r="O3161" i="1"/>
  <c r="Q3160" i="1"/>
  <c r="P3160" i="1"/>
  <c r="O3160" i="1"/>
  <c r="Q3159" i="1"/>
  <c r="P3159" i="1"/>
  <c r="O3159" i="1"/>
  <c r="Q3158" i="1"/>
  <c r="P3158" i="1"/>
  <c r="O3158" i="1"/>
  <c r="Q3157" i="1"/>
  <c r="P3157" i="1"/>
  <c r="O3157" i="1"/>
  <c r="Q3156" i="1"/>
  <c r="P3156" i="1"/>
  <c r="O3156" i="1"/>
  <c r="Q3155" i="1"/>
  <c r="P3155" i="1"/>
  <c r="O3155" i="1"/>
  <c r="Q3154" i="1"/>
  <c r="P3154" i="1"/>
  <c r="O3154" i="1"/>
  <c r="Q3153" i="1"/>
  <c r="P3153" i="1"/>
  <c r="O3153" i="1"/>
  <c r="Q3152" i="1"/>
  <c r="P3152" i="1"/>
  <c r="O3152" i="1"/>
  <c r="Q3151" i="1"/>
  <c r="P3151" i="1"/>
  <c r="O3151" i="1"/>
  <c r="Q3150" i="1"/>
  <c r="P3150" i="1"/>
  <c r="O3150" i="1"/>
  <c r="Q3149" i="1"/>
  <c r="P3149" i="1"/>
  <c r="O3149" i="1"/>
  <c r="Q3148" i="1"/>
  <c r="P3148" i="1"/>
  <c r="O3148" i="1"/>
  <c r="Q3147" i="1"/>
  <c r="P3147" i="1"/>
  <c r="O3147" i="1"/>
  <c r="Q3146" i="1"/>
  <c r="P3146" i="1"/>
  <c r="O3146" i="1"/>
  <c r="Q3145" i="1"/>
  <c r="P3145" i="1"/>
  <c r="O3145" i="1"/>
  <c r="Q3144" i="1"/>
  <c r="P3144" i="1"/>
  <c r="O3144" i="1"/>
  <c r="Q3143" i="1"/>
  <c r="P3143" i="1"/>
  <c r="O3143" i="1"/>
  <c r="Q3142" i="1"/>
  <c r="P3142" i="1"/>
  <c r="O3142" i="1"/>
  <c r="Q3141" i="1"/>
  <c r="P3141" i="1"/>
  <c r="O3141" i="1"/>
  <c r="Q3140" i="1"/>
  <c r="P3140" i="1"/>
  <c r="O3140" i="1"/>
  <c r="Q3139" i="1"/>
  <c r="P3139" i="1"/>
  <c r="O3139" i="1"/>
  <c r="Q3138" i="1"/>
  <c r="P3138" i="1"/>
  <c r="O3138" i="1"/>
  <c r="Q3137" i="1"/>
  <c r="P3137" i="1"/>
  <c r="O3137" i="1"/>
  <c r="Q3136" i="1"/>
  <c r="P3136" i="1"/>
  <c r="O3136" i="1"/>
  <c r="Q3135" i="1"/>
  <c r="P3135" i="1"/>
  <c r="O3135" i="1"/>
  <c r="Q3134" i="1"/>
  <c r="P3134" i="1"/>
  <c r="O3134" i="1"/>
  <c r="Q3133" i="1"/>
  <c r="P3133" i="1"/>
  <c r="O3133" i="1"/>
  <c r="Q3132" i="1"/>
  <c r="P3132" i="1"/>
  <c r="O3132" i="1"/>
  <c r="Q3131" i="1"/>
  <c r="P3131" i="1"/>
  <c r="O3131" i="1"/>
  <c r="Q3130" i="1"/>
  <c r="P3130" i="1"/>
  <c r="O3130" i="1"/>
  <c r="Q3129" i="1"/>
  <c r="P3129" i="1"/>
  <c r="O3129" i="1"/>
  <c r="Q3128" i="1"/>
  <c r="P3128" i="1"/>
  <c r="O3128" i="1"/>
  <c r="Q3127" i="1"/>
  <c r="P3127" i="1"/>
  <c r="O3127" i="1"/>
  <c r="Q3126" i="1"/>
  <c r="P3126" i="1"/>
  <c r="O3126" i="1"/>
  <c r="Q3125" i="1"/>
  <c r="P3125" i="1"/>
  <c r="O3125" i="1"/>
  <c r="Q3124" i="1"/>
  <c r="P3124" i="1"/>
  <c r="O3124" i="1"/>
  <c r="Q3123" i="1"/>
  <c r="P3123" i="1"/>
  <c r="O3123" i="1"/>
  <c r="Q3122" i="1"/>
  <c r="P3122" i="1"/>
  <c r="O3122" i="1"/>
  <c r="Q3121" i="1"/>
  <c r="P3121" i="1"/>
  <c r="O3121" i="1"/>
  <c r="Q3120" i="1"/>
  <c r="P3120" i="1"/>
  <c r="O3120" i="1"/>
  <c r="Q3119" i="1"/>
  <c r="P3119" i="1"/>
  <c r="O3119" i="1"/>
  <c r="Q3118" i="1"/>
  <c r="P3118" i="1"/>
  <c r="O3118" i="1"/>
  <c r="Q3117" i="1"/>
  <c r="P3117" i="1"/>
  <c r="O3117" i="1"/>
  <c r="Q3116" i="1"/>
  <c r="P3116" i="1"/>
  <c r="O3116" i="1"/>
  <c r="Q3115" i="1"/>
  <c r="P3115" i="1"/>
  <c r="O3115" i="1"/>
  <c r="Q3114" i="1"/>
  <c r="P3114" i="1"/>
  <c r="O3114" i="1"/>
  <c r="Q3113" i="1"/>
  <c r="P3113" i="1"/>
  <c r="O3113" i="1"/>
  <c r="Q3112" i="1"/>
  <c r="P3112" i="1"/>
  <c r="O3112" i="1"/>
  <c r="Q3111" i="1"/>
  <c r="P3111" i="1"/>
  <c r="O3111" i="1"/>
  <c r="Q3110" i="1"/>
  <c r="P3110" i="1"/>
  <c r="O3110" i="1"/>
  <c r="Q3109" i="1"/>
  <c r="P3109" i="1"/>
  <c r="O3109" i="1"/>
  <c r="Q3108" i="1"/>
  <c r="P3108" i="1"/>
  <c r="O3108" i="1"/>
  <c r="Q3107" i="1"/>
  <c r="P3107" i="1"/>
  <c r="O3107" i="1"/>
  <c r="Q3106" i="1"/>
  <c r="P3106" i="1"/>
  <c r="O3106" i="1"/>
  <c r="Q3105" i="1"/>
  <c r="P3105" i="1"/>
  <c r="O3105" i="1"/>
  <c r="Q3104" i="1"/>
  <c r="P3104" i="1"/>
  <c r="O3104" i="1"/>
  <c r="Q3103" i="1"/>
  <c r="P3103" i="1"/>
  <c r="O3103" i="1"/>
  <c r="Q3102" i="1"/>
  <c r="P3102" i="1"/>
  <c r="O3102" i="1"/>
  <c r="Q3101" i="1"/>
  <c r="P3101" i="1"/>
  <c r="O3101" i="1"/>
  <c r="Q3100" i="1"/>
  <c r="P3100" i="1"/>
  <c r="O3100" i="1"/>
  <c r="Q3099" i="1"/>
  <c r="P3099" i="1"/>
  <c r="O3099" i="1"/>
  <c r="Q3098" i="1"/>
  <c r="P3098" i="1"/>
  <c r="O3098" i="1"/>
  <c r="Q3097" i="1"/>
  <c r="P3097" i="1"/>
  <c r="O3097" i="1"/>
  <c r="Q3096" i="1"/>
  <c r="P3096" i="1"/>
  <c r="O3096" i="1"/>
  <c r="Q3095" i="1"/>
  <c r="P3095" i="1"/>
  <c r="O3095" i="1"/>
  <c r="Q3094" i="1"/>
  <c r="P3094" i="1"/>
  <c r="O3094" i="1"/>
  <c r="Q3093" i="1"/>
  <c r="P3093" i="1"/>
  <c r="O3093" i="1"/>
  <c r="Q3092" i="1"/>
  <c r="P3092" i="1"/>
  <c r="O3092" i="1"/>
  <c r="Q3091" i="1"/>
  <c r="P3091" i="1"/>
  <c r="O3091" i="1"/>
  <c r="Q3090" i="1"/>
  <c r="P3090" i="1"/>
  <c r="O3090" i="1"/>
  <c r="Q3089" i="1"/>
  <c r="P3089" i="1"/>
  <c r="O3089" i="1"/>
  <c r="Q3088" i="1"/>
  <c r="P3088" i="1"/>
  <c r="O3088" i="1"/>
  <c r="Q3087" i="1"/>
  <c r="P3087" i="1"/>
  <c r="O3087" i="1"/>
  <c r="Q3086" i="1"/>
  <c r="P3086" i="1"/>
  <c r="O3086" i="1"/>
  <c r="Q3085" i="1"/>
  <c r="P3085" i="1"/>
  <c r="O3085" i="1"/>
  <c r="Q3084" i="1"/>
  <c r="P3084" i="1"/>
  <c r="O3084" i="1"/>
  <c r="Q3083" i="1"/>
  <c r="P3083" i="1"/>
  <c r="O3083" i="1"/>
  <c r="Q3082" i="1"/>
  <c r="P3082" i="1"/>
  <c r="O3082" i="1"/>
  <c r="Q3081" i="1"/>
  <c r="P3081" i="1"/>
  <c r="O3081" i="1"/>
  <c r="Q3080" i="1"/>
  <c r="P3080" i="1"/>
  <c r="O3080" i="1"/>
  <c r="Q3079" i="1"/>
  <c r="P3079" i="1"/>
  <c r="O3079" i="1"/>
  <c r="Q3078" i="1"/>
  <c r="P3078" i="1"/>
  <c r="O3078" i="1"/>
  <c r="Q3077" i="1"/>
  <c r="P3077" i="1"/>
  <c r="O3077" i="1"/>
  <c r="Q3076" i="1"/>
  <c r="P3076" i="1"/>
  <c r="O3076" i="1"/>
  <c r="Q3075" i="1"/>
  <c r="P3075" i="1"/>
  <c r="O3075" i="1"/>
  <c r="Q3074" i="1"/>
  <c r="P3074" i="1"/>
  <c r="O3074" i="1"/>
  <c r="Q3073" i="1"/>
  <c r="P3073" i="1"/>
  <c r="O3073" i="1"/>
  <c r="Q3072" i="1"/>
  <c r="P3072" i="1"/>
  <c r="O3072" i="1"/>
  <c r="Q3071" i="1"/>
  <c r="P3071" i="1"/>
  <c r="O3071" i="1"/>
  <c r="Q3070" i="1"/>
  <c r="P3070" i="1"/>
  <c r="O3070" i="1"/>
  <c r="Q3069" i="1"/>
  <c r="P3069" i="1"/>
  <c r="O3069" i="1"/>
  <c r="Q3068" i="1"/>
  <c r="P3068" i="1"/>
  <c r="O3068" i="1"/>
  <c r="Q3067" i="1"/>
  <c r="P3067" i="1"/>
  <c r="O3067" i="1"/>
  <c r="Q3066" i="1"/>
  <c r="P3066" i="1"/>
  <c r="O3066" i="1"/>
  <c r="Q3065" i="1"/>
  <c r="P3065" i="1"/>
  <c r="O3065" i="1"/>
  <c r="Q3064" i="1"/>
  <c r="P3064" i="1"/>
  <c r="O3064" i="1"/>
  <c r="Q3063" i="1"/>
  <c r="P3063" i="1"/>
  <c r="O3063" i="1"/>
  <c r="Q3062" i="1"/>
  <c r="P3062" i="1"/>
  <c r="O3062" i="1"/>
  <c r="Q3061" i="1"/>
  <c r="P3061" i="1"/>
  <c r="O3061" i="1"/>
  <c r="Q3060" i="1"/>
  <c r="P3060" i="1"/>
  <c r="O3060" i="1"/>
  <c r="Q3059" i="1"/>
  <c r="P3059" i="1"/>
  <c r="O3059" i="1"/>
  <c r="Q3058" i="1"/>
  <c r="P3058" i="1"/>
  <c r="O3058" i="1"/>
  <c r="Q3057" i="1"/>
  <c r="P3057" i="1"/>
  <c r="O3057" i="1"/>
  <c r="Q3056" i="1"/>
  <c r="P3056" i="1"/>
  <c r="O3056" i="1"/>
  <c r="Q3055" i="1"/>
  <c r="P3055" i="1"/>
  <c r="O3055" i="1"/>
  <c r="Q3054" i="1"/>
  <c r="P3054" i="1"/>
  <c r="O3054" i="1"/>
  <c r="Q3053" i="1"/>
  <c r="P3053" i="1"/>
  <c r="O3053" i="1"/>
  <c r="Q3052" i="1"/>
  <c r="P3052" i="1"/>
  <c r="O3052" i="1"/>
  <c r="Q3051" i="1"/>
  <c r="P3051" i="1"/>
  <c r="O3051" i="1"/>
  <c r="Q3050" i="1"/>
  <c r="P3050" i="1"/>
  <c r="O3050" i="1"/>
  <c r="Q3049" i="1"/>
  <c r="P3049" i="1"/>
  <c r="O3049" i="1"/>
  <c r="Q3048" i="1"/>
  <c r="P3048" i="1"/>
  <c r="O3048" i="1"/>
  <c r="Q3047" i="1"/>
  <c r="P3047" i="1"/>
  <c r="O3047" i="1"/>
  <c r="Q3046" i="1"/>
  <c r="P3046" i="1"/>
  <c r="O3046" i="1"/>
  <c r="Q3045" i="1"/>
  <c r="P3045" i="1"/>
  <c r="O3045" i="1"/>
  <c r="Q3044" i="1"/>
  <c r="P3044" i="1"/>
  <c r="O3044" i="1"/>
  <c r="Q3043" i="1"/>
  <c r="P3043" i="1"/>
  <c r="O3043" i="1"/>
  <c r="Q3042" i="1"/>
  <c r="P3042" i="1"/>
  <c r="O3042" i="1"/>
  <c r="Q3041" i="1"/>
  <c r="P3041" i="1"/>
  <c r="O3041" i="1"/>
  <c r="Q3040" i="1"/>
  <c r="P3040" i="1"/>
  <c r="O3040" i="1"/>
  <c r="Q3039" i="1"/>
  <c r="P3039" i="1"/>
  <c r="O3039" i="1"/>
  <c r="Q3038" i="1"/>
  <c r="P3038" i="1"/>
  <c r="O3038" i="1"/>
  <c r="Q3037" i="1"/>
  <c r="P3037" i="1"/>
  <c r="O3037" i="1"/>
  <c r="Q3036" i="1"/>
  <c r="P3036" i="1"/>
  <c r="O3036" i="1"/>
  <c r="Q3035" i="1"/>
  <c r="P3035" i="1"/>
  <c r="O3035" i="1"/>
  <c r="Q3034" i="1"/>
  <c r="P3034" i="1"/>
  <c r="O3034" i="1"/>
  <c r="Q3033" i="1"/>
  <c r="P3033" i="1"/>
  <c r="O3033" i="1"/>
  <c r="Q3032" i="1"/>
  <c r="P3032" i="1"/>
  <c r="O3032" i="1"/>
  <c r="Q3031" i="1"/>
  <c r="P3031" i="1"/>
  <c r="O3031" i="1"/>
  <c r="Q3030" i="1"/>
  <c r="P3030" i="1"/>
  <c r="O3030" i="1"/>
  <c r="Q3029" i="1"/>
  <c r="P3029" i="1"/>
  <c r="O3029" i="1"/>
  <c r="Q3028" i="1"/>
  <c r="P3028" i="1"/>
  <c r="O3028" i="1"/>
  <c r="Q3027" i="1"/>
  <c r="P3027" i="1"/>
  <c r="O3027" i="1"/>
  <c r="Q3026" i="1"/>
  <c r="P3026" i="1"/>
  <c r="O3026" i="1"/>
  <c r="Q3025" i="1"/>
  <c r="P3025" i="1"/>
  <c r="O3025" i="1"/>
  <c r="Q3024" i="1"/>
  <c r="P3024" i="1"/>
  <c r="O3024" i="1"/>
  <c r="Q3023" i="1"/>
  <c r="P3023" i="1"/>
  <c r="O3023" i="1"/>
  <c r="Q3022" i="1"/>
  <c r="P3022" i="1"/>
  <c r="O3022" i="1"/>
  <c r="Q3021" i="1"/>
  <c r="P3021" i="1"/>
  <c r="O3021" i="1"/>
  <c r="Q3020" i="1"/>
  <c r="P3020" i="1"/>
  <c r="O3020" i="1"/>
  <c r="Q3019" i="1"/>
  <c r="P3019" i="1"/>
  <c r="O3019" i="1"/>
  <c r="Q3018" i="1"/>
  <c r="P3018" i="1"/>
  <c r="O3018" i="1"/>
  <c r="Q3017" i="1"/>
  <c r="P3017" i="1"/>
  <c r="O3017" i="1"/>
  <c r="Q3016" i="1"/>
  <c r="P3016" i="1"/>
  <c r="O3016" i="1"/>
  <c r="Q3015" i="1"/>
  <c r="P3015" i="1"/>
  <c r="O3015" i="1"/>
  <c r="Q3014" i="1"/>
  <c r="P3014" i="1"/>
  <c r="O3014" i="1"/>
  <c r="Q3013" i="1"/>
  <c r="P3013" i="1"/>
  <c r="O3013" i="1"/>
  <c r="Q3012" i="1"/>
  <c r="P3012" i="1"/>
  <c r="O3012" i="1"/>
  <c r="Q3011" i="1"/>
  <c r="P3011" i="1"/>
  <c r="O3011" i="1"/>
  <c r="Q3010" i="1"/>
  <c r="P3010" i="1"/>
  <c r="O3010" i="1"/>
  <c r="Q3009" i="1"/>
  <c r="P3009" i="1"/>
  <c r="O3009" i="1"/>
  <c r="Q3008" i="1"/>
  <c r="P3008" i="1"/>
  <c r="O3008" i="1"/>
  <c r="Q3007" i="1"/>
  <c r="P3007" i="1"/>
  <c r="O3007" i="1"/>
  <c r="Q3006" i="1"/>
  <c r="P3006" i="1"/>
  <c r="O3006" i="1"/>
  <c r="Q3005" i="1"/>
  <c r="P3005" i="1"/>
  <c r="O3005" i="1"/>
  <c r="Q3004" i="1"/>
  <c r="P3004" i="1"/>
  <c r="O3004" i="1"/>
  <c r="Q3003" i="1"/>
  <c r="P3003" i="1"/>
  <c r="O3003" i="1"/>
  <c r="Q3002" i="1"/>
  <c r="P3002" i="1"/>
  <c r="O3002" i="1"/>
  <c r="Q3001" i="1"/>
  <c r="P3001" i="1"/>
  <c r="O3001" i="1"/>
  <c r="Q3000" i="1"/>
  <c r="P3000" i="1"/>
  <c r="O3000" i="1"/>
  <c r="Q2999" i="1"/>
  <c r="P2999" i="1"/>
  <c r="O2999" i="1"/>
  <c r="Q2998" i="1"/>
  <c r="P2998" i="1"/>
  <c r="O2998" i="1"/>
  <c r="Q2997" i="1"/>
  <c r="P2997" i="1"/>
  <c r="O2997" i="1"/>
  <c r="Q2996" i="1"/>
  <c r="P2996" i="1"/>
  <c r="O2996" i="1"/>
  <c r="Q2995" i="1"/>
  <c r="P2995" i="1"/>
  <c r="O2995" i="1"/>
  <c r="Q2994" i="1"/>
  <c r="P2994" i="1"/>
  <c r="O2994" i="1"/>
  <c r="Q2993" i="1"/>
  <c r="P2993" i="1"/>
  <c r="O2993" i="1"/>
  <c r="Q2992" i="1"/>
  <c r="P2992" i="1"/>
  <c r="O2992" i="1"/>
  <c r="Q2991" i="1"/>
  <c r="P2991" i="1"/>
  <c r="O2991" i="1"/>
  <c r="Q2990" i="1"/>
  <c r="P2990" i="1"/>
  <c r="O2990" i="1"/>
  <c r="Q2989" i="1"/>
  <c r="P2989" i="1"/>
  <c r="O2989" i="1"/>
  <c r="Q2988" i="1"/>
  <c r="P2988" i="1"/>
  <c r="O2988" i="1"/>
  <c r="Q2987" i="1"/>
  <c r="P2987" i="1"/>
  <c r="O2987" i="1"/>
  <c r="Q2986" i="1"/>
  <c r="P2986" i="1"/>
  <c r="O2986" i="1"/>
  <c r="Q2985" i="1"/>
  <c r="P2985" i="1"/>
  <c r="O2985" i="1"/>
  <c r="Q2984" i="1"/>
  <c r="P2984" i="1"/>
  <c r="O2984" i="1"/>
  <c r="Q2983" i="1"/>
  <c r="P2983" i="1"/>
  <c r="O2983" i="1"/>
  <c r="Q2982" i="1"/>
  <c r="P2982" i="1"/>
  <c r="O2982" i="1"/>
  <c r="Q2981" i="1"/>
  <c r="P2981" i="1"/>
  <c r="O2981" i="1"/>
  <c r="Q2980" i="1"/>
  <c r="P2980" i="1"/>
  <c r="O2980" i="1"/>
  <c r="Q2979" i="1"/>
  <c r="P2979" i="1"/>
  <c r="O2979" i="1"/>
  <c r="Q2978" i="1"/>
  <c r="P2978" i="1"/>
  <c r="O2978" i="1"/>
  <c r="Q2977" i="1"/>
  <c r="P2977" i="1"/>
  <c r="O2977" i="1"/>
  <c r="Q2976" i="1"/>
  <c r="P2976" i="1"/>
  <c r="O2976" i="1"/>
  <c r="Q2975" i="1"/>
  <c r="P2975" i="1"/>
  <c r="O2975" i="1"/>
  <c r="Q2974" i="1"/>
  <c r="P2974" i="1"/>
  <c r="O2974" i="1"/>
  <c r="Q2973" i="1"/>
  <c r="P2973" i="1"/>
  <c r="O2973" i="1"/>
  <c r="Q2972" i="1"/>
  <c r="P2972" i="1"/>
  <c r="O2972" i="1"/>
  <c r="Q2971" i="1"/>
  <c r="P2971" i="1"/>
  <c r="O2971" i="1"/>
  <c r="Q2970" i="1"/>
  <c r="P2970" i="1"/>
  <c r="O2970" i="1"/>
  <c r="Q2969" i="1"/>
  <c r="P2969" i="1"/>
  <c r="O2969" i="1"/>
  <c r="Q2968" i="1"/>
  <c r="P2968" i="1"/>
  <c r="O2968" i="1"/>
  <c r="Q2967" i="1"/>
  <c r="P2967" i="1"/>
  <c r="O2967" i="1"/>
  <c r="Q2966" i="1"/>
  <c r="P2966" i="1"/>
  <c r="O2966" i="1"/>
  <c r="Q2965" i="1"/>
  <c r="P2965" i="1"/>
  <c r="O2965" i="1"/>
  <c r="Q2964" i="1"/>
  <c r="P2964" i="1"/>
  <c r="O2964" i="1"/>
  <c r="Q2963" i="1"/>
  <c r="P2963" i="1"/>
  <c r="O2963" i="1"/>
  <c r="Q2962" i="1"/>
  <c r="P2962" i="1"/>
  <c r="O2962" i="1"/>
  <c r="Q2961" i="1"/>
  <c r="P2961" i="1"/>
  <c r="O2961" i="1"/>
  <c r="Q2960" i="1"/>
  <c r="P2960" i="1"/>
  <c r="O2960" i="1"/>
  <c r="Q2959" i="1"/>
  <c r="P2959" i="1"/>
  <c r="O2959" i="1"/>
  <c r="Q2958" i="1"/>
  <c r="P2958" i="1"/>
  <c r="O2958" i="1"/>
  <c r="Q2957" i="1"/>
  <c r="P2957" i="1"/>
  <c r="O2957" i="1"/>
  <c r="Q2956" i="1"/>
  <c r="P2956" i="1"/>
  <c r="O2956" i="1"/>
  <c r="Q2955" i="1"/>
  <c r="P2955" i="1"/>
  <c r="O2955" i="1"/>
  <c r="Q2954" i="1"/>
  <c r="P2954" i="1"/>
  <c r="O2954" i="1"/>
  <c r="Q2953" i="1"/>
  <c r="P2953" i="1"/>
  <c r="O2953" i="1"/>
  <c r="Q2952" i="1"/>
  <c r="P2952" i="1"/>
  <c r="O2952" i="1"/>
  <c r="Q2951" i="1"/>
  <c r="P2951" i="1"/>
  <c r="O2951" i="1"/>
  <c r="Q2950" i="1"/>
  <c r="P2950" i="1"/>
  <c r="O2950" i="1"/>
  <c r="Q2949" i="1"/>
  <c r="P2949" i="1"/>
  <c r="O2949" i="1"/>
  <c r="Q2948" i="1"/>
  <c r="P2948" i="1"/>
  <c r="O2948" i="1"/>
  <c r="Q2947" i="1"/>
  <c r="P2947" i="1"/>
  <c r="O2947" i="1"/>
  <c r="Q2946" i="1"/>
  <c r="P2946" i="1"/>
  <c r="O2946" i="1"/>
  <c r="Q2945" i="1"/>
  <c r="P2945" i="1"/>
  <c r="O2945" i="1"/>
  <c r="Q2944" i="1"/>
  <c r="P2944" i="1"/>
  <c r="O2944" i="1"/>
  <c r="Q2943" i="1"/>
  <c r="P2943" i="1"/>
  <c r="O2943" i="1"/>
  <c r="Q2942" i="1"/>
  <c r="P2942" i="1"/>
  <c r="O2942" i="1"/>
  <c r="Q2941" i="1"/>
  <c r="P2941" i="1"/>
  <c r="O2941" i="1"/>
  <c r="Q2940" i="1"/>
  <c r="P2940" i="1"/>
  <c r="O2940" i="1"/>
  <c r="Q2939" i="1"/>
  <c r="P2939" i="1"/>
  <c r="O2939" i="1"/>
  <c r="Q2938" i="1"/>
  <c r="P2938" i="1"/>
  <c r="O2938" i="1"/>
  <c r="Q2937" i="1"/>
  <c r="P2937" i="1"/>
  <c r="O2937" i="1"/>
  <c r="Q2936" i="1"/>
  <c r="P2936" i="1"/>
  <c r="O2936" i="1"/>
  <c r="Q2935" i="1"/>
  <c r="P2935" i="1"/>
  <c r="O2935" i="1"/>
  <c r="Q2934" i="1"/>
  <c r="P2934" i="1"/>
  <c r="O2934" i="1"/>
  <c r="Q2933" i="1"/>
  <c r="P2933" i="1"/>
  <c r="O2933" i="1"/>
  <c r="Q2932" i="1"/>
  <c r="P2932" i="1"/>
  <c r="O2932" i="1"/>
  <c r="Q2931" i="1"/>
  <c r="P2931" i="1"/>
  <c r="O2931" i="1"/>
  <c r="Q2930" i="1"/>
  <c r="P2930" i="1"/>
  <c r="O2930" i="1"/>
  <c r="Q2929" i="1"/>
  <c r="P2929" i="1"/>
  <c r="O2929" i="1"/>
  <c r="Q2928" i="1"/>
  <c r="P2928" i="1"/>
  <c r="O2928" i="1"/>
  <c r="Q2927" i="1"/>
  <c r="P2927" i="1"/>
  <c r="O2927" i="1"/>
  <c r="Q2926" i="1"/>
  <c r="P2926" i="1"/>
  <c r="O2926" i="1"/>
  <c r="Q2925" i="1"/>
  <c r="P2925" i="1"/>
  <c r="O2925" i="1"/>
  <c r="Q2924" i="1"/>
  <c r="P2924" i="1"/>
  <c r="O2924" i="1"/>
  <c r="Q2923" i="1"/>
  <c r="P2923" i="1"/>
  <c r="O2923" i="1"/>
  <c r="Q2922" i="1"/>
  <c r="P2922" i="1"/>
  <c r="O2922" i="1"/>
  <c r="Q2921" i="1"/>
  <c r="P2921" i="1"/>
  <c r="O2921" i="1"/>
  <c r="Q2920" i="1"/>
  <c r="P2920" i="1"/>
  <c r="O2920" i="1"/>
  <c r="Q2919" i="1"/>
  <c r="P2919" i="1"/>
  <c r="O2919" i="1"/>
  <c r="Q2918" i="1"/>
  <c r="P2918" i="1"/>
  <c r="O2918" i="1"/>
  <c r="Q2917" i="1"/>
  <c r="P2917" i="1"/>
  <c r="O2917" i="1"/>
  <c r="Q2916" i="1"/>
  <c r="P2916" i="1"/>
  <c r="O2916" i="1"/>
  <c r="Q2915" i="1"/>
  <c r="P2915" i="1"/>
  <c r="O2915" i="1"/>
  <c r="Q2914" i="1"/>
  <c r="P2914" i="1"/>
  <c r="O2914" i="1"/>
  <c r="Q2913" i="1"/>
  <c r="P2913" i="1"/>
  <c r="O2913" i="1"/>
  <c r="Q2912" i="1"/>
  <c r="P2912" i="1"/>
  <c r="O2912" i="1"/>
  <c r="Q2911" i="1"/>
  <c r="P2911" i="1"/>
  <c r="O2911" i="1"/>
  <c r="Q2910" i="1"/>
  <c r="P2910" i="1"/>
  <c r="O2910" i="1"/>
  <c r="Q2909" i="1"/>
  <c r="P2909" i="1"/>
  <c r="O2909" i="1"/>
  <c r="Q2908" i="1"/>
  <c r="P2908" i="1"/>
  <c r="O2908" i="1"/>
  <c r="Q2907" i="1"/>
  <c r="P2907" i="1"/>
  <c r="O2907" i="1"/>
  <c r="Q2906" i="1"/>
  <c r="P2906" i="1"/>
  <c r="O2906" i="1"/>
  <c r="Q2905" i="1"/>
  <c r="P2905" i="1"/>
  <c r="O2905" i="1"/>
  <c r="Q2904" i="1"/>
  <c r="P2904" i="1"/>
  <c r="O2904" i="1"/>
  <c r="Q2903" i="1"/>
  <c r="P2903" i="1"/>
  <c r="O2903" i="1"/>
  <c r="Q2902" i="1"/>
  <c r="P2902" i="1"/>
  <c r="O2902" i="1"/>
  <c r="Q2901" i="1"/>
  <c r="P2901" i="1"/>
  <c r="O2901" i="1"/>
  <c r="Q2900" i="1"/>
  <c r="P2900" i="1"/>
  <c r="O2900" i="1"/>
  <c r="Q2899" i="1"/>
  <c r="P2899" i="1"/>
  <c r="O2899" i="1"/>
  <c r="Q2898" i="1"/>
  <c r="P2898" i="1"/>
  <c r="O2898" i="1"/>
  <c r="Q2897" i="1"/>
  <c r="P2897" i="1"/>
  <c r="O2897" i="1"/>
  <c r="Q2896" i="1"/>
  <c r="P2896" i="1"/>
  <c r="O2896" i="1"/>
  <c r="Q2895" i="1"/>
  <c r="P2895" i="1"/>
  <c r="O2895" i="1"/>
  <c r="Q2894" i="1"/>
  <c r="P2894" i="1"/>
  <c r="O2894" i="1"/>
  <c r="Q2893" i="1"/>
  <c r="P2893" i="1"/>
  <c r="O2893" i="1"/>
  <c r="Q2892" i="1"/>
  <c r="P2892" i="1"/>
  <c r="O2892" i="1"/>
  <c r="Q2891" i="1"/>
  <c r="P2891" i="1"/>
  <c r="O2891" i="1"/>
  <c r="Q2890" i="1"/>
  <c r="P2890" i="1"/>
  <c r="O2890" i="1"/>
  <c r="Q2889" i="1"/>
  <c r="P2889" i="1"/>
  <c r="O2889" i="1"/>
  <c r="Q2888" i="1"/>
  <c r="P2888" i="1"/>
  <c r="O2888" i="1"/>
  <c r="Q2887" i="1"/>
  <c r="P2887" i="1"/>
  <c r="O2887" i="1"/>
  <c r="Q2886" i="1"/>
  <c r="P2886" i="1"/>
  <c r="O2886" i="1"/>
  <c r="Q2885" i="1"/>
  <c r="P2885" i="1"/>
  <c r="O2885" i="1"/>
  <c r="Q2884" i="1"/>
  <c r="P2884" i="1"/>
  <c r="O2884" i="1"/>
  <c r="Q2883" i="1"/>
  <c r="P2883" i="1"/>
  <c r="O2883" i="1"/>
  <c r="Q2882" i="1"/>
  <c r="P2882" i="1"/>
  <c r="O2882" i="1"/>
  <c r="Q2881" i="1"/>
  <c r="P2881" i="1"/>
  <c r="O2881" i="1"/>
  <c r="Q2880" i="1"/>
  <c r="P2880" i="1"/>
  <c r="O2880" i="1"/>
  <c r="Q2879" i="1"/>
  <c r="P2879" i="1"/>
  <c r="O2879" i="1"/>
  <c r="Q2878" i="1"/>
  <c r="P2878" i="1"/>
  <c r="O2878" i="1"/>
  <c r="Q2877" i="1"/>
  <c r="P2877" i="1"/>
  <c r="O2877" i="1"/>
  <c r="Q2876" i="1"/>
  <c r="P2876" i="1"/>
  <c r="O2876" i="1"/>
  <c r="Q2875" i="1"/>
  <c r="P2875" i="1"/>
  <c r="O2875" i="1"/>
  <c r="Q2874" i="1"/>
  <c r="P2874" i="1"/>
  <c r="O2874" i="1"/>
  <c r="Q2873" i="1"/>
  <c r="P2873" i="1"/>
  <c r="O2873" i="1"/>
  <c r="Q2872" i="1"/>
  <c r="P2872" i="1"/>
  <c r="O2872" i="1"/>
  <c r="Q2871" i="1"/>
  <c r="P2871" i="1"/>
  <c r="O2871" i="1"/>
  <c r="Q2870" i="1"/>
  <c r="P2870" i="1"/>
  <c r="O2870" i="1"/>
  <c r="Q2869" i="1"/>
  <c r="P2869" i="1"/>
  <c r="O2869" i="1"/>
  <c r="Q2868" i="1"/>
  <c r="P2868" i="1"/>
  <c r="O2868" i="1"/>
  <c r="Q2867" i="1"/>
  <c r="P2867" i="1"/>
  <c r="O2867" i="1"/>
  <c r="Q2866" i="1"/>
  <c r="P2866" i="1"/>
  <c r="O2866" i="1"/>
  <c r="Q2865" i="1"/>
  <c r="P2865" i="1"/>
  <c r="O2865" i="1"/>
  <c r="Q2864" i="1"/>
  <c r="P2864" i="1"/>
  <c r="O2864" i="1"/>
  <c r="Q2863" i="1"/>
  <c r="P2863" i="1"/>
  <c r="O2863" i="1"/>
  <c r="Q2862" i="1"/>
  <c r="P2862" i="1"/>
  <c r="O2862" i="1"/>
  <c r="Q2861" i="1"/>
  <c r="P2861" i="1"/>
  <c r="O2861" i="1"/>
  <c r="Q2860" i="1"/>
  <c r="P2860" i="1"/>
  <c r="O2860" i="1"/>
  <c r="Q2859" i="1"/>
  <c r="P2859" i="1"/>
  <c r="O2859" i="1"/>
  <c r="Q2858" i="1"/>
  <c r="P2858" i="1"/>
  <c r="O2858" i="1"/>
  <c r="Q2857" i="1"/>
  <c r="P2857" i="1"/>
  <c r="O2857" i="1"/>
  <c r="Q2856" i="1"/>
  <c r="P2856" i="1"/>
  <c r="O2856" i="1"/>
  <c r="Q2855" i="1"/>
  <c r="P2855" i="1"/>
  <c r="O2855" i="1"/>
  <c r="Q2854" i="1"/>
  <c r="P2854" i="1"/>
  <c r="O2854" i="1"/>
  <c r="Q2853" i="1"/>
  <c r="P2853" i="1"/>
  <c r="O2853" i="1"/>
  <c r="Q2852" i="1"/>
  <c r="P2852" i="1"/>
  <c r="O2852" i="1"/>
  <c r="Q2851" i="1"/>
  <c r="P2851" i="1"/>
  <c r="O2851" i="1"/>
  <c r="Q2850" i="1"/>
  <c r="P2850" i="1"/>
  <c r="O2850" i="1"/>
  <c r="Q2849" i="1"/>
  <c r="P2849" i="1"/>
  <c r="O2849" i="1"/>
  <c r="Q2848" i="1"/>
  <c r="P2848" i="1"/>
  <c r="O2848" i="1"/>
  <c r="Q2847" i="1"/>
  <c r="P2847" i="1"/>
  <c r="O2847" i="1"/>
  <c r="Q2846" i="1"/>
  <c r="P2846" i="1"/>
  <c r="O2846" i="1"/>
  <c r="Q2845" i="1"/>
  <c r="P2845" i="1"/>
  <c r="O2845" i="1"/>
  <c r="Q2844" i="1"/>
  <c r="P2844" i="1"/>
  <c r="O2844" i="1"/>
  <c r="Q2843" i="1"/>
  <c r="P2843" i="1"/>
  <c r="O2843" i="1"/>
  <c r="Q2842" i="1"/>
  <c r="P2842" i="1"/>
  <c r="O2842" i="1"/>
  <c r="Q2841" i="1"/>
  <c r="P2841" i="1"/>
  <c r="O2841" i="1"/>
  <c r="Q2840" i="1"/>
  <c r="P2840" i="1"/>
  <c r="O2840" i="1"/>
  <c r="Q2839" i="1"/>
  <c r="P2839" i="1"/>
  <c r="O2839" i="1"/>
  <c r="Q2838" i="1"/>
  <c r="P2838" i="1"/>
  <c r="O2838" i="1"/>
  <c r="Q2837" i="1"/>
  <c r="P2837" i="1"/>
  <c r="O2837" i="1"/>
  <c r="Q2836" i="1"/>
  <c r="P2836" i="1"/>
  <c r="O2836" i="1"/>
  <c r="Q2835" i="1"/>
  <c r="P2835" i="1"/>
  <c r="O2835" i="1"/>
  <c r="Q2834" i="1"/>
  <c r="P2834" i="1"/>
  <c r="O2834" i="1"/>
  <c r="Q2833" i="1"/>
  <c r="P2833" i="1"/>
  <c r="O2833" i="1"/>
  <c r="Q2832" i="1"/>
  <c r="P2832" i="1"/>
  <c r="O2832" i="1"/>
  <c r="Q2831" i="1"/>
  <c r="P2831" i="1"/>
  <c r="O2831" i="1"/>
  <c r="Q2830" i="1"/>
  <c r="P2830" i="1"/>
  <c r="O2830" i="1"/>
  <c r="Q2829" i="1"/>
  <c r="P2829" i="1"/>
  <c r="O2829" i="1"/>
  <c r="Q2828" i="1"/>
  <c r="P2828" i="1"/>
  <c r="O2828" i="1"/>
  <c r="Q2827" i="1"/>
  <c r="P2827" i="1"/>
  <c r="O2827" i="1"/>
  <c r="Q2826" i="1"/>
  <c r="P2826" i="1"/>
  <c r="O2826" i="1"/>
  <c r="Q2825" i="1"/>
  <c r="P2825" i="1"/>
  <c r="O2825" i="1"/>
  <c r="Q2824" i="1"/>
  <c r="P2824" i="1"/>
  <c r="O2824" i="1"/>
  <c r="Q2823" i="1"/>
  <c r="P2823" i="1"/>
  <c r="O2823" i="1"/>
  <c r="Q2822" i="1"/>
  <c r="P2822" i="1"/>
  <c r="O2822" i="1"/>
  <c r="Q2821" i="1"/>
  <c r="P2821" i="1"/>
  <c r="O2821" i="1"/>
  <c r="Q2820" i="1"/>
  <c r="P2820" i="1"/>
  <c r="O2820" i="1"/>
  <c r="Q2819" i="1"/>
  <c r="P2819" i="1"/>
  <c r="O2819" i="1"/>
  <c r="Q2818" i="1"/>
  <c r="P2818" i="1"/>
  <c r="O2818" i="1"/>
  <c r="Q2817" i="1"/>
  <c r="P2817" i="1"/>
  <c r="O2817" i="1"/>
  <c r="Q2816" i="1"/>
  <c r="P2816" i="1"/>
  <c r="O2816" i="1"/>
  <c r="Q2815" i="1"/>
  <c r="P2815" i="1"/>
  <c r="O2815" i="1"/>
  <c r="Q2814" i="1"/>
  <c r="P2814" i="1"/>
  <c r="O2814" i="1"/>
  <c r="Q2813" i="1"/>
  <c r="P2813" i="1"/>
  <c r="O2813" i="1"/>
  <c r="Q2812" i="1"/>
  <c r="P2812" i="1"/>
  <c r="O2812" i="1"/>
  <c r="Q2811" i="1"/>
  <c r="P2811" i="1"/>
  <c r="O2811" i="1"/>
  <c r="Q2810" i="1"/>
  <c r="P2810" i="1"/>
  <c r="O2810" i="1"/>
  <c r="Q2809" i="1"/>
  <c r="P2809" i="1"/>
  <c r="O2809" i="1"/>
  <c r="Q2808" i="1"/>
  <c r="P2808" i="1"/>
  <c r="O2808" i="1"/>
  <c r="Q2807" i="1"/>
  <c r="P2807" i="1"/>
  <c r="O2807" i="1"/>
  <c r="Q2806" i="1"/>
  <c r="P2806" i="1"/>
  <c r="O2806" i="1"/>
  <c r="Q2805" i="1"/>
  <c r="P2805" i="1"/>
  <c r="O2805" i="1"/>
  <c r="Q2804" i="1"/>
  <c r="P2804" i="1"/>
  <c r="O2804" i="1"/>
  <c r="Q2803" i="1"/>
  <c r="P2803" i="1"/>
  <c r="O2803" i="1"/>
  <c r="Q2802" i="1"/>
  <c r="P2802" i="1"/>
  <c r="O2802" i="1"/>
  <c r="Q2801" i="1"/>
  <c r="P2801" i="1"/>
  <c r="O2801" i="1"/>
  <c r="Q2800" i="1"/>
  <c r="P2800" i="1"/>
  <c r="O2800" i="1"/>
  <c r="Q2799" i="1"/>
  <c r="P2799" i="1"/>
  <c r="O2799" i="1"/>
  <c r="Q2798" i="1"/>
  <c r="P2798" i="1"/>
  <c r="O2798" i="1"/>
  <c r="Q2797" i="1"/>
  <c r="P2797" i="1"/>
  <c r="O2797" i="1"/>
  <c r="Q2796" i="1"/>
  <c r="P2796" i="1"/>
  <c r="O2796" i="1"/>
  <c r="Q2795" i="1"/>
  <c r="P2795" i="1"/>
  <c r="O2795" i="1"/>
  <c r="Q2794" i="1"/>
  <c r="P2794" i="1"/>
  <c r="O2794" i="1"/>
  <c r="Q2793" i="1"/>
  <c r="P2793" i="1"/>
  <c r="O2793" i="1"/>
  <c r="Q2792" i="1"/>
  <c r="P2792" i="1"/>
  <c r="O2792" i="1"/>
  <c r="Q2791" i="1"/>
  <c r="P2791" i="1"/>
  <c r="O2791" i="1"/>
  <c r="Q2790" i="1"/>
  <c r="P2790" i="1"/>
  <c r="O2790" i="1"/>
  <c r="Q2789" i="1"/>
  <c r="P2789" i="1"/>
  <c r="O2789" i="1"/>
  <c r="Q2788" i="1"/>
  <c r="P2788" i="1"/>
  <c r="O2788" i="1"/>
  <c r="Q2787" i="1"/>
  <c r="P2787" i="1"/>
  <c r="O2787" i="1"/>
  <c r="Q2786" i="1"/>
  <c r="P2786" i="1"/>
  <c r="O2786" i="1"/>
  <c r="Q2785" i="1"/>
  <c r="P2785" i="1"/>
  <c r="O2785" i="1"/>
  <c r="Q2784" i="1"/>
  <c r="P2784" i="1"/>
  <c r="O2784" i="1"/>
  <c r="Q2783" i="1"/>
  <c r="P2783" i="1"/>
  <c r="O2783" i="1"/>
  <c r="Q2782" i="1"/>
  <c r="P2782" i="1"/>
  <c r="O2782" i="1"/>
  <c r="Q2781" i="1"/>
  <c r="P2781" i="1"/>
  <c r="O2781" i="1"/>
  <c r="Q2780" i="1"/>
  <c r="P2780" i="1"/>
  <c r="O2780" i="1"/>
  <c r="Q2779" i="1"/>
  <c r="P2779" i="1"/>
  <c r="O2779" i="1"/>
  <c r="Q2778" i="1"/>
  <c r="P2778" i="1"/>
  <c r="O2778" i="1"/>
  <c r="Q2777" i="1"/>
  <c r="P2777" i="1"/>
  <c r="O2777" i="1"/>
  <c r="Q2776" i="1"/>
  <c r="P2776" i="1"/>
  <c r="O2776" i="1"/>
  <c r="Q2775" i="1"/>
  <c r="P2775" i="1"/>
  <c r="O2775" i="1"/>
  <c r="Q2774" i="1"/>
  <c r="P2774" i="1"/>
  <c r="O2774" i="1"/>
  <c r="Q2773" i="1"/>
  <c r="P2773" i="1"/>
  <c r="O2773" i="1"/>
  <c r="Q2772" i="1"/>
  <c r="P2772" i="1"/>
  <c r="O2772" i="1"/>
  <c r="Q2771" i="1"/>
  <c r="P2771" i="1"/>
  <c r="O2771" i="1"/>
  <c r="Q2770" i="1"/>
  <c r="P2770" i="1"/>
  <c r="O2770" i="1"/>
  <c r="Q2769" i="1"/>
  <c r="P2769" i="1"/>
  <c r="O2769" i="1"/>
  <c r="Q2768" i="1"/>
  <c r="P2768" i="1"/>
  <c r="O2768" i="1"/>
  <c r="Q2767" i="1"/>
  <c r="P2767" i="1"/>
  <c r="O2767" i="1"/>
  <c r="Q2766" i="1"/>
  <c r="P2766" i="1"/>
  <c r="O2766" i="1"/>
  <c r="Q2765" i="1"/>
  <c r="P2765" i="1"/>
  <c r="O2765" i="1"/>
  <c r="Q2764" i="1"/>
  <c r="P2764" i="1"/>
  <c r="O2764" i="1"/>
  <c r="Q2763" i="1"/>
  <c r="P2763" i="1"/>
  <c r="O2763" i="1"/>
  <c r="Q2762" i="1"/>
  <c r="P2762" i="1"/>
  <c r="O2762" i="1"/>
  <c r="Q2761" i="1"/>
  <c r="P2761" i="1"/>
  <c r="O2761" i="1"/>
  <c r="Q2760" i="1"/>
  <c r="P2760" i="1"/>
  <c r="O2760" i="1"/>
  <c r="Q2759" i="1"/>
  <c r="P2759" i="1"/>
  <c r="O2759" i="1"/>
  <c r="Q2758" i="1"/>
  <c r="P2758" i="1"/>
  <c r="O2758" i="1"/>
  <c r="Q2757" i="1"/>
  <c r="P2757" i="1"/>
  <c r="O2757" i="1"/>
  <c r="Q2756" i="1"/>
  <c r="P2756" i="1"/>
  <c r="O2756" i="1"/>
  <c r="Q2755" i="1"/>
  <c r="P2755" i="1"/>
  <c r="O2755" i="1"/>
  <c r="Q2754" i="1"/>
  <c r="P2754" i="1"/>
  <c r="O2754" i="1"/>
  <c r="Q2753" i="1"/>
  <c r="P2753" i="1"/>
  <c r="O2753" i="1"/>
  <c r="Q2752" i="1"/>
  <c r="P2752" i="1"/>
  <c r="O2752" i="1"/>
  <c r="Q2751" i="1"/>
  <c r="P2751" i="1"/>
  <c r="O2751" i="1"/>
  <c r="Q2750" i="1"/>
  <c r="P2750" i="1"/>
  <c r="O2750" i="1"/>
  <c r="Q2749" i="1"/>
  <c r="P2749" i="1"/>
  <c r="O2749" i="1"/>
  <c r="Q2748" i="1"/>
  <c r="P2748" i="1"/>
  <c r="O2748" i="1"/>
  <c r="Q2747" i="1"/>
  <c r="P2747" i="1"/>
  <c r="O2747" i="1"/>
  <c r="Q2746" i="1"/>
  <c r="P2746" i="1"/>
  <c r="O2746" i="1"/>
  <c r="Q2745" i="1"/>
  <c r="P2745" i="1"/>
  <c r="O2745" i="1"/>
  <c r="Q2744" i="1"/>
  <c r="P2744" i="1"/>
  <c r="O2744" i="1"/>
  <c r="Q2743" i="1"/>
  <c r="P2743" i="1"/>
  <c r="O2743" i="1"/>
  <c r="Q2742" i="1"/>
  <c r="P2742" i="1"/>
  <c r="O2742" i="1"/>
  <c r="Q2741" i="1"/>
  <c r="P2741" i="1"/>
  <c r="O2741" i="1"/>
  <c r="Q2740" i="1"/>
  <c r="P2740" i="1"/>
  <c r="O2740" i="1"/>
  <c r="Q2739" i="1"/>
  <c r="P2739" i="1"/>
  <c r="O2739" i="1"/>
  <c r="Q2738" i="1"/>
  <c r="P2738" i="1"/>
  <c r="O2738" i="1"/>
  <c r="Q2737" i="1"/>
  <c r="P2737" i="1"/>
  <c r="O2737" i="1"/>
  <c r="Q2736" i="1"/>
  <c r="P2736" i="1"/>
  <c r="O2736" i="1"/>
  <c r="Q2735" i="1"/>
  <c r="P2735" i="1"/>
  <c r="O2735" i="1"/>
  <c r="Q2734" i="1"/>
  <c r="P2734" i="1"/>
  <c r="O2734" i="1"/>
  <c r="Q2733" i="1"/>
  <c r="P2733" i="1"/>
  <c r="O2733" i="1"/>
  <c r="Q2732" i="1"/>
  <c r="P2732" i="1"/>
  <c r="O2732" i="1"/>
  <c r="Q2731" i="1"/>
  <c r="P2731" i="1"/>
  <c r="O2731" i="1"/>
  <c r="Q2730" i="1"/>
  <c r="P2730" i="1"/>
  <c r="O2730" i="1"/>
  <c r="Q2729" i="1"/>
  <c r="P2729" i="1"/>
  <c r="O2729" i="1"/>
  <c r="Q2728" i="1"/>
  <c r="P2728" i="1"/>
  <c r="O2728" i="1"/>
  <c r="Q2727" i="1"/>
  <c r="P2727" i="1"/>
  <c r="O2727" i="1"/>
  <c r="Q2726" i="1"/>
  <c r="P2726" i="1"/>
  <c r="O2726" i="1"/>
  <c r="Q2725" i="1"/>
  <c r="P2725" i="1"/>
  <c r="O2725" i="1"/>
  <c r="Q2724" i="1"/>
  <c r="P2724" i="1"/>
  <c r="O2724" i="1"/>
  <c r="Q2723" i="1"/>
  <c r="P2723" i="1"/>
  <c r="O2723" i="1"/>
  <c r="Q2722" i="1"/>
  <c r="P2722" i="1"/>
  <c r="O2722" i="1"/>
  <c r="Q2721" i="1"/>
  <c r="P2721" i="1"/>
  <c r="O2721" i="1"/>
  <c r="Q2720" i="1"/>
  <c r="P2720" i="1"/>
  <c r="O2720" i="1"/>
  <c r="Q2719" i="1"/>
  <c r="P2719" i="1"/>
  <c r="O2719" i="1"/>
  <c r="Q2718" i="1"/>
  <c r="P2718" i="1"/>
  <c r="O2718" i="1"/>
  <c r="Q2717" i="1"/>
  <c r="P2717" i="1"/>
  <c r="O2717" i="1"/>
  <c r="Q2716" i="1"/>
  <c r="P2716" i="1"/>
  <c r="O2716" i="1"/>
  <c r="Q2715" i="1"/>
  <c r="P2715" i="1"/>
  <c r="O2715" i="1"/>
  <c r="Q2714" i="1"/>
  <c r="P2714" i="1"/>
  <c r="O2714" i="1"/>
  <c r="Q2713" i="1"/>
  <c r="P2713" i="1"/>
  <c r="O2713" i="1"/>
  <c r="Q2712" i="1"/>
  <c r="P2712" i="1"/>
  <c r="O2712" i="1"/>
  <c r="Q2711" i="1"/>
  <c r="P2711" i="1"/>
  <c r="O2711" i="1"/>
  <c r="Q2710" i="1"/>
  <c r="P2710" i="1"/>
  <c r="O2710" i="1"/>
  <c r="Q2709" i="1"/>
  <c r="P2709" i="1"/>
  <c r="O2709" i="1"/>
  <c r="Q2708" i="1"/>
  <c r="P2708" i="1"/>
  <c r="O2708" i="1"/>
  <c r="Q2707" i="1"/>
  <c r="P2707" i="1"/>
  <c r="O2707" i="1"/>
  <c r="Q2706" i="1"/>
  <c r="P2706" i="1"/>
  <c r="O2706" i="1"/>
  <c r="Q2705" i="1"/>
  <c r="P2705" i="1"/>
  <c r="O2705" i="1"/>
  <c r="Q2704" i="1"/>
  <c r="P2704" i="1"/>
  <c r="O2704" i="1"/>
  <c r="Q2703" i="1"/>
  <c r="P2703" i="1"/>
  <c r="O2703" i="1"/>
  <c r="Q2702" i="1"/>
  <c r="P2702" i="1"/>
  <c r="O2702" i="1"/>
  <c r="Q2701" i="1"/>
  <c r="P2701" i="1"/>
  <c r="O2701" i="1"/>
  <c r="Q2700" i="1"/>
  <c r="P2700" i="1"/>
  <c r="O2700" i="1"/>
  <c r="Q2699" i="1"/>
  <c r="P2699" i="1"/>
  <c r="O2699" i="1"/>
  <c r="Q2698" i="1"/>
  <c r="P2698" i="1"/>
  <c r="O2698" i="1"/>
  <c r="Q2697" i="1"/>
  <c r="P2697" i="1"/>
  <c r="O2697" i="1"/>
  <c r="Q2696" i="1"/>
  <c r="P2696" i="1"/>
  <c r="O2696" i="1"/>
  <c r="Q2695" i="1"/>
  <c r="P2695" i="1"/>
  <c r="O2695" i="1"/>
  <c r="Q2694" i="1"/>
  <c r="P2694" i="1"/>
  <c r="O2694" i="1"/>
  <c r="Q2693" i="1"/>
  <c r="P2693" i="1"/>
  <c r="O2693" i="1"/>
  <c r="Q2692" i="1"/>
  <c r="P2692" i="1"/>
  <c r="O2692" i="1"/>
  <c r="Q2691" i="1"/>
  <c r="P2691" i="1"/>
  <c r="O2691" i="1"/>
  <c r="Q2690" i="1"/>
  <c r="P2690" i="1"/>
  <c r="O2690" i="1"/>
  <c r="Q2689" i="1"/>
  <c r="P2689" i="1"/>
  <c r="O2689" i="1"/>
  <c r="Q2688" i="1"/>
  <c r="P2688" i="1"/>
  <c r="O2688" i="1"/>
  <c r="Q2687" i="1"/>
  <c r="P2687" i="1"/>
  <c r="O2687" i="1"/>
  <c r="Q2686" i="1"/>
  <c r="P2686" i="1"/>
  <c r="O2686" i="1"/>
  <c r="Q2685" i="1"/>
  <c r="P2685" i="1"/>
  <c r="O2685" i="1"/>
  <c r="Q2684" i="1"/>
  <c r="P2684" i="1"/>
  <c r="O2684" i="1"/>
  <c r="Q2683" i="1"/>
  <c r="P2683" i="1"/>
  <c r="O2683" i="1"/>
  <c r="Q2682" i="1"/>
  <c r="P2682" i="1"/>
  <c r="O2682" i="1"/>
  <c r="Q2681" i="1"/>
  <c r="P2681" i="1"/>
  <c r="O2681" i="1"/>
  <c r="Q2680" i="1"/>
  <c r="P2680" i="1"/>
  <c r="O2680" i="1"/>
  <c r="Q2679" i="1"/>
  <c r="P2679" i="1"/>
  <c r="O2679" i="1"/>
  <c r="Q2678" i="1"/>
  <c r="P2678" i="1"/>
  <c r="O2678" i="1"/>
  <c r="Q2677" i="1"/>
  <c r="P2677" i="1"/>
  <c r="O2677" i="1"/>
  <c r="Q2676" i="1"/>
  <c r="P2676" i="1"/>
  <c r="O2676" i="1"/>
  <c r="Q2675" i="1"/>
  <c r="P2675" i="1"/>
  <c r="O2675" i="1"/>
  <c r="Q2674" i="1"/>
  <c r="P2674" i="1"/>
  <c r="O2674" i="1"/>
  <c r="Q2673" i="1"/>
  <c r="P2673" i="1"/>
  <c r="O2673" i="1"/>
  <c r="Q2672" i="1"/>
  <c r="P2672" i="1"/>
  <c r="O2672" i="1"/>
  <c r="Q2671" i="1"/>
  <c r="P2671" i="1"/>
  <c r="O2671" i="1"/>
  <c r="Q2670" i="1"/>
  <c r="P2670" i="1"/>
  <c r="O2670" i="1"/>
  <c r="Q2669" i="1"/>
  <c r="P2669" i="1"/>
  <c r="O2669" i="1"/>
  <c r="Q2668" i="1"/>
  <c r="P2668" i="1"/>
  <c r="O2668" i="1"/>
  <c r="Q2667" i="1"/>
  <c r="P2667" i="1"/>
  <c r="O2667" i="1"/>
  <c r="Q2666" i="1"/>
  <c r="P2666" i="1"/>
  <c r="O2666" i="1"/>
  <c r="Q2665" i="1"/>
  <c r="P2665" i="1"/>
  <c r="O2665" i="1"/>
  <c r="Q2664" i="1"/>
  <c r="P2664" i="1"/>
  <c r="O2664" i="1"/>
  <c r="Q2663" i="1"/>
  <c r="P2663" i="1"/>
  <c r="O2663" i="1"/>
  <c r="Q2662" i="1"/>
  <c r="P2662" i="1"/>
  <c r="O2662" i="1"/>
  <c r="Q2661" i="1"/>
  <c r="P2661" i="1"/>
  <c r="O2661" i="1"/>
  <c r="Q2660" i="1"/>
  <c r="P2660" i="1"/>
  <c r="O2660" i="1"/>
  <c r="Q2659" i="1"/>
  <c r="P2659" i="1"/>
  <c r="O2659" i="1"/>
  <c r="Q2658" i="1"/>
  <c r="P2658" i="1"/>
  <c r="O2658" i="1"/>
  <c r="Q2657" i="1"/>
  <c r="P2657" i="1"/>
  <c r="O2657" i="1"/>
  <c r="Q2656" i="1"/>
  <c r="P2656" i="1"/>
  <c r="O2656" i="1"/>
  <c r="Q2655" i="1"/>
  <c r="P2655" i="1"/>
  <c r="O2655" i="1"/>
  <c r="Q2654" i="1"/>
  <c r="P2654" i="1"/>
  <c r="O2654" i="1"/>
  <c r="Q2653" i="1"/>
  <c r="P2653" i="1"/>
  <c r="O2653" i="1"/>
  <c r="Q2652" i="1"/>
  <c r="P2652" i="1"/>
  <c r="O2652" i="1"/>
  <c r="Q2651" i="1"/>
  <c r="P2651" i="1"/>
  <c r="O2651" i="1"/>
  <c r="Q2650" i="1"/>
  <c r="P2650" i="1"/>
  <c r="O2650" i="1"/>
  <c r="Q2649" i="1"/>
  <c r="P2649" i="1"/>
  <c r="O2649" i="1"/>
  <c r="Q2648" i="1"/>
  <c r="P2648" i="1"/>
  <c r="O2648" i="1"/>
  <c r="Q2647" i="1"/>
  <c r="P2647" i="1"/>
  <c r="O2647" i="1"/>
  <c r="Q2646" i="1"/>
  <c r="P2646" i="1"/>
  <c r="O2646" i="1"/>
  <c r="Q2645" i="1"/>
  <c r="P2645" i="1"/>
  <c r="O2645" i="1"/>
  <c r="Q2644" i="1"/>
  <c r="P2644" i="1"/>
  <c r="O2644" i="1"/>
  <c r="Q2643" i="1"/>
  <c r="P2643" i="1"/>
  <c r="O2643" i="1"/>
  <c r="Q2642" i="1"/>
  <c r="P2642" i="1"/>
  <c r="O2642" i="1"/>
  <c r="Q2641" i="1"/>
  <c r="P2641" i="1"/>
  <c r="O2641" i="1"/>
  <c r="Q2640" i="1"/>
  <c r="P2640" i="1"/>
  <c r="O2640" i="1"/>
  <c r="Q2639" i="1"/>
  <c r="P2639" i="1"/>
  <c r="O2639" i="1"/>
  <c r="Q2638" i="1"/>
  <c r="P2638" i="1"/>
  <c r="O2638" i="1"/>
  <c r="Q2637" i="1"/>
  <c r="P2637" i="1"/>
  <c r="O2637" i="1"/>
  <c r="Q2636" i="1"/>
  <c r="P2636" i="1"/>
  <c r="O2636" i="1"/>
  <c r="Q2635" i="1"/>
  <c r="P2635" i="1"/>
  <c r="O2635" i="1"/>
  <c r="Q2634" i="1"/>
  <c r="P2634" i="1"/>
  <c r="O2634" i="1"/>
  <c r="Q2633" i="1"/>
  <c r="P2633" i="1"/>
  <c r="O2633" i="1"/>
  <c r="Q2632" i="1"/>
  <c r="P2632" i="1"/>
  <c r="O2632" i="1"/>
  <c r="Q2631" i="1"/>
  <c r="P2631" i="1"/>
  <c r="O2631" i="1"/>
  <c r="Q2630" i="1"/>
  <c r="P2630" i="1"/>
  <c r="O2630" i="1"/>
  <c r="Q2629" i="1"/>
  <c r="P2629" i="1"/>
  <c r="O2629" i="1"/>
  <c r="Q2628" i="1"/>
  <c r="P2628" i="1"/>
  <c r="O2628" i="1"/>
  <c r="Q2627" i="1"/>
  <c r="P2627" i="1"/>
  <c r="O2627" i="1"/>
  <c r="Q2626" i="1"/>
  <c r="P2626" i="1"/>
  <c r="O2626" i="1"/>
  <c r="Q2625" i="1"/>
  <c r="P2625" i="1"/>
  <c r="O2625" i="1"/>
  <c r="Q2624" i="1"/>
  <c r="P2624" i="1"/>
  <c r="O2624" i="1"/>
  <c r="Q2623" i="1"/>
  <c r="P2623" i="1"/>
  <c r="O2623" i="1"/>
  <c r="Q2622" i="1"/>
  <c r="P2622" i="1"/>
  <c r="O2622" i="1"/>
  <c r="Q2621" i="1"/>
  <c r="P2621" i="1"/>
  <c r="O2621" i="1"/>
  <c r="Q2620" i="1"/>
  <c r="P2620" i="1"/>
  <c r="O2620" i="1"/>
  <c r="Q2619" i="1"/>
  <c r="P2619" i="1"/>
  <c r="O2619" i="1"/>
  <c r="Q2618" i="1"/>
  <c r="P2618" i="1"/>
  <c r="O2618" i="1"/>
  <c r="Q2617" i="1"/>
  <c r="P2617" i="1"/>
  <c r="O2617" i="1"/>
  <c r="Q2616" i="1"/>
  <c r="P2616" i="1"/>
  <c r="O2616" i="1"/>
  <c r="Q2615" i="1"/>
  <c r="P2615" i="1"/>
  <c r="O2615" i="1"/>
  <c r="Q2614" i="1"/>
  <c r="P2614" i="1"/>
  <c r="O2614" i="1"/>
  <c r="Q2613" i="1"/>
  <c r="P2613" i="1"/>
  <c r="O2613" i="1"/>
  <c r="Q2612" i="1"/>
  <c r="P2612" i="1"/>
  <c r="O2612" i="1"/>
  <c r="Q2611" i="1"/>
  <c r="P2611" i="1"/>
  <c r="O2611" i="1"/>
  <c r="Q2610" i="1"/>
  <c r="P2610" i="1"/>
  <c r="O2610" i="1"/>
  <c r="Q2609" i="1"/>
  <c r="P2609" i="1"/>
  <c r="O2609" i="1"/>
  <c r="Q2608" i="1"/>
  <c r="P2608" i="1"/>
  <c r="O2608" i="1"/>
  <c r="Q2607" i="1"/>
  <c r="P2607" i="1"/>
  <c r="O2607" i="1"/>
  <c r="Q2606" i="1"/>
  <c r="P2606" i="1"/>
  <c r="O2606" i="1"/>
  <c r="Q2605" i="1"/>
  <c r="P2605" i="1"/>
  <c r="O2605" i="1"/>
  <c r="Q2604" i="1"/>
  <c r="P2604" i="1"/>
  <c r="O2604" i="1"/>
  <c r="Q2603" i="1"/>
  <c r="P2603" i="1"/>
  <c r="O2603" i="1"/>
  <c r="Q2602" i="1"/>
  <c r="P2602" i="1"/>
  <c r="O2602" i="1"/>
  <c r="Q2601" i="1"/>
  <c r="P2601" i="1"/>
  <c r="O2601" i="1"/>
  <c r="Q2600" i="1"/>
  <c r="P2600" i="1"/>
  <c r="O2600" i="1"/>
  <c r="Q2599" i="1"/>
  <c r="P2599" i="1"/>
  <c r="O2599" i="1"/>
  <c r="Q2598" i="1"/>
  <c r="P2598" i="1"/>
  <c r="O2598" i="1"/>
  <c r="Q2597" i="1"/>
  <c r="P2597" i="1"/>
  <c r="O2597" i="1"/>
  <c r="Q2596" i="1"/>
  <c r="P2596" i="1"/>
  <c r="O2596" i="1"/>
  <c r="Q2595" i="1"/>
  <c r="P2595" i="1"/>
  <c r="O2595" i="1"/>
  <c r="Q2594" i="1"/>
  <c r="P2594" i="1"/>
  <c r="O2594" i="1"/>
  <c r="Q2593" i="1"/>
  <c r="P2593" i="1"/>
  <c r="O2593" i="1"/>
  <c r="Q2592" i="1"/>
  <c r="P2592" i="1"/>
  <c r="O2592" i="1"/>
  <c r="Q2591" i="1"/>
  <c r="P2591" i="1"/>
  <c r="O2591" i="1"/>
  <c r="Q2590" i="1"/>
  <c r="P2590" i="1"/>
  <c r="O2590" i="1"/>
  <c r="Q2589" i="1"/>
  <c r="P2589" i="1"/>
  <c r="O2589" i="1"/>
  <c r="Q2588" i="1"/>
  <c r="P2588" i="1"/>
  <c r="O2588" i="1"/>
  <c r="Q2587" i="1"/>
  <c r="P2587" i="1"/>
  <c r="O2587" i="1"/>
  <c r="Q2586" i="1"/>
  <c r="P2586" i="1"/>
  <c r="O2586" i="1"/>
  <c r="Q2585" i="1"/>
  <c r="P2585" i="1"/>
  <c r="O2585" i="1"/>
  <c r="Q2584" i="1"/>
  <c r="P2584" i="1"/>
  <c r="O2584" i="1"/>
  <c r="Q2583" i="1"/>
  <c r="P2583" i="1"/>
  <c r="O2583" i="1"/>
  <c r="Q2582" i="1"/>
  <c r="P2582" i="1"/>
  <c r="O2582" i="1"/>
  <c r="Q2581" i="1"/>
  <c r="P2581" i="1"/>
  <c r="O2581" i="1"/>
  <c r="Q2580" i="1"/>
  <c r="P2580" i="1"/>
  <c r="O2580" i="1"/>
  <c r="Q2579" i="1"/>
  <c r="P2579" i="1"/>
  <c r="O2579" i="1"/>
  <c r="Q2578" i="1"/>
  <c r="P2578" i="1"/>
  <c r="O2578" i="1"/>
  <c r="Q2577" i="1"/>
  <c r="P2577" i="1"/>
  <c r="O2577" i="1"/>
  <c r="Q2576" i="1"/>
  <c r="P2576" i="1"/>
  <c r="O2576" i="1"/>
  <c r="Q2575" i="1"/>
  <c r="P2575" i="1"/>
  <c r="O2575" i="1"/>
  <c r="Q2574" i="1"/>
  <c r="P2574" i="1"/>
  <c r="O2574" i="1"/>
  <c r="Q2573" i="1"/>
  <c r="P2573" i="1"/>
  <c r="O2573" i="1"/>
  <c r="Q2572" i="1"/>
  <c r="P2572" i="1"/>
  <c r="O2572" i="1"/>
  <c r="Q2571" i="1"/>
  <c r="P2571" i="1"/>
  <c r="O2571" i="1"/>
  <c r="Q2570" i="1"/>
  <c r="P2570" i="1"/>
  <c r="O2570" i="1"/>
  <c r="Q2569" i="1"/>
  <c r="P2569" i="1"/>
  <c r="O2569" i="1"/>
  <c r="Q2568" i="1"/>
  <c r="P2568" i="1"/>
  <c r="O2568" i="1"/>
  <c r="Q2567" i="1"/>
  <c r="P2567" i="1"/>
  <c r="O2567" i="1"/>
  <c r="Q2566" i="1"/>
  <c r="P2566" i="1"/>
  <c r="O2566" i="1"/>
  <c r="Q2565" i="1"/>
  <c r="P2565" i="1"/>
  <c r="O2565" i="1"/>
  <c r="Q2564" i="1"/>
  <c r="P2564" i="1"/>
  <c r="O2564" i="1"/>
  <c r="Q2563" i="1"/>
  <c r="P2563" i="1"/>
  <c r="O2563" i="1"/>
  <c r="Q2562" i="1"/>
  <c r="P2562" i="1"/>
  <c r="O2562" i="1"/>
  <c r="Q2561" i="1"/>
  <c r="P2561" i="1"/>
  <c r="O2561" i="1"/>
  <c r="Q2560" i="1"/>
  <c r="P2560" i="1"/>
  <c r="O2560" i="1"/>
  <c r="Q2559" i="1"/>
  <c r="P2559" i="1"/>
  <c r="O2559" i="1"/>
  <c r="Q2558" i="1"/>
  <c r="P2558" i="1"/>
  <c r="O2558" i="1"/>
  <c r="Q2557" i="1"/>
  <c r="P2557" i="1"/>
  <c r="O2557" i="1"/>
  <c r="Q2556" i="1"/>
  <c r="P2556" i="1"/>
  <c r="O2556" i="1"/>
  <c r="Q2555" i="1"/>
  <c r="P2555" i="1"/>
  <c r="O2555" i="1"/>
  <c r="Q2554" i="1"/>
  <c r="P2554" i="1"/>
  <c r="O2554" i="1"/>
  <c r="Q2553" i="1"/>
  <c r="P2553" i="1"/>
  <c r="O2553" i="1"/>
  <c r="Q2552" i="1"/>
  <c r="P2552" i="1"/>
  <c r="O2552" i="1"/>
  <c r="Q2551" i="1"/>
  <c r="P2551" i="1"/>
  <c r="O2551" i="1"/>
  <c r="Q2550" i="1"/>
  <c r="P2550" i="1"/>
  <c r="O2550" i="1"/>
  <c r="Q2549" i="1"/>
  <c r="P2549" i="1"/>
  <c r="O2549" i="1"/>
  <c r="Q2548" i="1"/>
  <c r="P2548" i="1"/>
  <c r="O2548" i="1"/>
  <c r="Q2547" i="1"/>
  <c r="P2547" i="1"/>
  <c r="O2547" i="1"/>
  <c r="Q2546" i="1"/>
  <c r="P2546" i="1"/>
  <c r="O2546" i="1"/>
  <c r="Q2545" i="1"/>
  <c r="P2545" i="1"/>
  <c r="O2545" i="1"/>
  <c r="Q2544" i="1"/>
  <c r="P2544" i="1"/>
  <c r="O2544" i="1"/>
  <c r="Q2543" i="1"/>
  <c r="P2543" i="1"/>
  <c r="O2543" i="1"/>
  <c r="Q2542" i="1"/>
  <c r="P2542" i="1"/>
  <c r="O2542" i="1"/>
  <c r="Q2541" i="1"/>
  <c r="P2541" i="1"/>
  <c r="O2541" i="1"/>
  <c r="Q2540" i="1"/>
  <c r="P2540" i="1"/>
  <c r="O2540" i="1"/>
  <c r="Q2539" i="1"/>
  <c r="P2539" i="1"/>
  <c r="O2539" i="1"/>
  <c r="Q2538" i="1"/>
  <c r="P2538" i="1"/>
  <c r="O2538" i="1"/>
  <c r="Q2537" i="1"/>
  <c r="P2537" i="1"/>
  <c r="O2537" i="1"/>
  <c r="Q2536" i="1"/>
  <c r="P2536" i="1"/>
  <c r="O2536" i="1"/>
  <c r="Q2535" i="1"/>
  <c r="P2535" i="1"/>
  <c r="O2535" i="1"/>
  <c r="Q2534" i="1"/>
  <c r="P2534" i="1"/>
  <c r="O2534" i="1"/>
  <c r="Q2533" i="1"/>
  <c r="P2533" i="1"/>
  <c r="O2533" i="1"/>
  <c r="Q2532" i="1"/>
  <c r="P2532" i="1"/>
  <c r="O2532" i="1"/>
  <c r="Q2531" i="1"/>
  <c r="P2531" i="1"/>
  <c r="O2531" i="1"/>
  <c r="Q2530" i="1"/>
  <c r="P2530" i="1"/>
  <c r="O2530" i="1"/>
  <c r="Q2529" i="1"/>
  <c r="P2529" i="1"/>
  <c r="O2529" i="1"/>
  <c r="Q2528" i="1"/>
  <c r="P2528" i="1"/>
  <c r="O2528" i="1"/>
  <c r="Q2527" i="1"/>
  <c r="P2527" i="1"/>
  <c r="O2527" i="1"/>
  <c r="Q2526" i="1"/>
  <c r="P2526" i="1"/>
  <c r="O2526" i="1"/>
  <c r="Q2525" i="1"/>
  <c r="P2525" i="1"/>
  <c r="O2525" i="1"/>
  <c r="Q2524" i="1"/>
  <c r="P2524" i="1"/>
  <c r="O2524" i="1"/>
  <c r="Q2523" i="1"/>
  <c r="P2523" i="1"/>
  <c r="O2523" i="1"/>
  <c r="Q2522" i="1"/>
  <c r="P2522" i="1"/>
  <c r="O2522" i="1"/>
  <c r="Q2521" i="1"/>
  <c r="P2521" i="1"/>
  <c r="O2521" i="1"/>
  <c r="Q2520" i="1"/>
  <c r="P2520" i="1"/>
  <c r="O2520" i="1"/>
  <c r="Q2519" i="1"/>
  <c r="P2519" i="1"/>
  <c r="O2519" i="1"/>
  <c r="Q2518" i="1"/>
  <c r="P2518" i="1"/>
  <c r="O2518" i="1"/>
  <c r="Q2517" i="1"/>
  <c r="P2517" i="1"/>
  <c r="O2517" i="1"/>
  <c r="Q2516" i="1"/>
  <c r="P2516" i="1"/>
  <c r="O2516" i="1"/>
  <c r="Q2515" i="1"/>
  <c r="P2515" i="1"/>
  <c r="O2515" i="1"/>
  <c r="Q2514" i="1"/>
  <c r="P2514" i="1"/>
  <c r="O2514" i="1"/>
  <c r="Q2513" i="1"/>
  <c r="P2513" i="1"/>
  <c r="O2513" i="1"/>
  <c r="Q2512" i="1"/>
  <c r="P2512" i="1"/>
  <c r="O2512" i="1"/>
  <c r="Q2511" i="1"/>
  <c r="P2511" i="1"/>
  <c r="O2511" i="1"/>
  <c r="Q2510" i="1"/>
  <c r="P2510" i="1"/>
  <c r="O2510" i="1"/>
  <c r="Q2509" i="1"/>
  <c r="P2509" i="1"/>
  <c r="O2509" i="1"/>
  <c r="Q2508" i="1"/>
  <c r="P2508" i="1"/>
  <c r="O2508" i="1"/>
  <c r="Q2507" i="1"/>
  <c r="P2507" i="1"/>
  <c r="O2507" i="1"/>
  <c r="Q2506" i="1"/>
  <c r="P2506" i="1"/>
  <c r="O2506" i="1"/>
  <c r="Q2505" i="1"/>
  <c r="P2505" i="1"/>
  <c r="O2505" i="1"/>
  <c r="Q2504" i="1"/>
  <c r="P2504" i="1"/>
  <c r="O2504" i="1"/>
  <c r="Q2503" i="1"/>
  <c r="P2503" i="1"/>
  <c r="O2503" i="1"/>
  <c r="Q2502" i="1"/>
  <c r="P2502" i="1"/>
  <c r="O2502" i="1"/>
  <c r="Q2501" i="1"/>
  <c r="P2501" i="1"/>
  <c r="O2501" i="1"/>
  <c r="Q2500" i="1"/>
  <c r="P2500" i="1"/>
  <c r="O2500" i="1"/>
  <c r="Q2499" i="1"/>
  <c r="P2499" i="1"/>
  <c r="O2499" i="1"/>
  <c r="Q2498" i="1"/>
  <c r="P2498" i="1"/>
  <c r="O2498" i="1"/>
  <c r="Q2497" i="1"/>
  <c r="P2497" i="1"/>
  <c r="O2497" i="1"/>
  <c r="Q2496" i="1"/>
  <c r="P2496" i="1"/>
  <c r="O2496" i="1"/>
  <c r="Q2495" i="1"/>
  <c r="P2495" i="1"/>
  <c r="O2495" i="1"/>
  <c r="Q2494" i="1"/>
  <c r="P2494" i="1"/>
  <c r="O2494" i="1"/>
  <c r="Q2493" i="1"/>
  <c r="P2493" i="1"/>
  <c r="O2493" i="1"/>
  <c r="Q2492" i="1"/>
  <c r="P2492" i="1"/>
  <c r="O2492" i="1"/>
  <c r="Q2491" i="1"/>
  <c r="P2491" i="1"/>
  <c r="O2491" i="1"/>
  <c r="Q2490" i="1"/>
  <c r="P2490" i="1"/>
  <c r="O2490" i="1"/>
  <c r="Q2489" i="1"/>
  <c r="P2489" i="1"/>
  <c r="O2489" i="1"/>
  <c r="Q2488" i="1"/>
  <c r="P2488" i="1"/>
  <c r="O2488" i="1"/>
  <c r="Q2487" i="1"/>
  <c r="P2487" i="1"/>
  <c r="O2487" i="1"/>
  <c r="Q2486" i="1"/>
  <c r="P2486" i="1"/>
  <c r="O2486" i="1"/>
  <c r="Q2485" i="1"/>
  <c r="P2485" i="1"/>
  <c r="O2485" i="1"/>
  <c r="Q2484" i="1"/>
  <c r="P2484" i="1"/>
  <c r="O2484" i="1"/>
  <c r="Q2483" i="1"/>
  <c r="P2483" i="1"/>
  <c r="O2483" i="1"/>
  <c r="Q2482" i="1"/>
  <c r="P2482" i="1"/>
  <c r="O2482" i="1"/>
  <c r="Q2481" i="1"/>
  <c r="P2481" i="1"/>
  <c r="O2481" i="1"/>
  <c r="Q2480" i="1"/>
  <c r="P2480" i="1"/>
  <c r="O2480" i="1"/>
  <c r="Q2479" i="1"/>
  <c r="P2479" i="1"/>
  <c r="O2479" i="1"/>
  <c r="Q2478" i="1"/>
  <c r="P2478" i="1"/>
  <c r="O2478" i="1"/>
  <c r="Q2477" i="1"/>
  <c r="P2477" i="1"/>
  <c r="O2477" i="1"/>
  <c r="Q2476" i="1"/>
  <c r="P2476" i="1"/>
  <c r="O2476" i="1"/>
  <c r="Q2475" i="1"/>
  <c r="P2475" i="1"/>
  <c r="O2475" i="1"/>
  <c r="Q2474" i="1"/>
  <c r="P2474" i="1"/>
  <c r="O2474" i="1"/>
  <c r="Q2473" i="1"/>
  <c r="P2473" i="1"/>
  <c r="O2473" i="1"/>
  <c r="Q2472" i="1"/>
  <c r="P2472" i="1"/>
  <c r="O2472" i="1"/>
  <c r="Q2471" i="1"/>
  <c r="P2471" i="1"/>
  <c r="O2471" i="1"/>
  <c r="Q2470" i="1"/>
  <c r="P2470" i="1"/>
  <c r="O2470" i="1"/>
  <c r="Q2469" i="1"/>
  <c r="P2469" i="1"/>
  <c r="O2469" i="1"/>
  <c r="Q2468" i="1"/>
  <c r="P2468" i="1"/>
  <c r="O2468" i="1"/>
  <c r="Q2467" i="1"/>
  <c r="P2467" i="1"/>
  <c r="O2467" i="1"/>
  <c r="Q2466" i="1"/>
  <c r="P2466" i="1"/>
  <c r="O2466" i="1"/>
  <c r="Q2465" i="1"/>
  <c r="P2465" i="1"/>
  <c r="O2465" i="1"/>
  <c r="Q2464" i="1"/>
  <c r="P2464" i="1"/>
  <c r="O2464" i="1"/>
  <c r="Q2463" i="1"/>
  <c r="P2463" i="1"/>
  <c r="O2463" i="1"/>
  <c r="Q2462" i="1"/>
  <c r="P2462" i="1"/>
  <c r="O2462" i="1"/>
  <c r="Q2461" i="1"/>
  <c r="P2461" i="1"/>
  <c r="O2461" i="1"/>
  <c r="Q2460" i="1"/>
  <c r="P2460" i="1"/>
  <c r="O2460" i="1"/>
  <c r="Q2459" i="1"/>
  <c r="P2459" i="1"/>
  <c r="O2459" i="1"/>
  <c r="Q2458" i="1"/>
  <c r="P2458" i="1"/>
  <c r="O2458" i="1"/>
  <c r="Q2457" i="1"/>
  <c r="P2457" i="1"/>
  <c r="O2457" i="1"/>
  <c r="Q2456" i="1"/>
  <c r="P2456" i="1"/>
  <c r="O2456" i="1"/>
  <c r="Q2455" i="1"/>
  <c r="P2455" i="1"/>
  <c r="O2455" i="1"/>
  <c r="Q2454" i="1"/>
  <c r="P2454" i="1"/>
  <c r="O2454" i="1"/>
  <c r="Q2453" i="1"/>
  <c r="P2453" i="1"/>
  <c r="O2453" i="1"/>
  <c r="Q2452" i="1"/>
  <c r="P2452" i="1"/>
  <c r="O2452" i="1"/>
  <c r="Q2451" i="1"/>
  <c r="P2451" i="1"/>
  <c r="O2451" i="1"/>
  <c r="Q2450" i="1"/>
  <c r="P2450" i="1"/>
  <c r="O2450" i="1"/>
  <c r="Q2449" i="1"/>
  <c r="P2449" i="1"/>
  <c r="O2449" i="1"/>
  <c r="Q2448" i="1"/>
  <c r="P2448" i="1"/>
  <c r="O2448" i="1"/>
  <c r="Q2447" i="1"/>
  <c r="P2447" i="1"/>
  <c r="O2447" i="1"/>
  <c r="Q2446" i="1"/>
  <c r="P2446" i="1"/>
  <c r="O2446" i="1"/>
  <c r="Q2445" i="1"/>
  <c r="P2445" i="1"/>
  <c r="O2445" i="1"/>
  <c r="Q2444" i="1"/>
  <c r="P2444" i="1"/>
  <c r="O2444" i="1"/>
  <c r="Q2443" i="1"/>
  <c r="P2443" i="1"/>
  <c r="O2443" i="1"/>
  <c r="Q2442" i="1"/>
  <c r="P2442" i="1"/>
  <c r="O2442" i="1"/>
  <c r="Q2441" i="1"/>
  <c r="P2441" i="1"/>
  <c r="O2441" i="1"/>
  <c r="Q2440" i="1"/>
  <c r="P2440" i="1"/>
  <c r="O2440" i="1"/>
  <c r="Q2439" i="1"/>
  <c r="P2439" i="1"/>
  <c r="O2439" i="1"/>
  <c r="Q2438" i="1"/>
  <c r="P2438" i="1"/>
  <c r="O2438" i="1"/>
  <c r="Q2437" i="1"/>
  <c r="P2437" i="1"/>
  <c r="O2437" i="1"/>
  <c r="Q2436" i="1"/>
  <c r="P2436" i="1"/>
  <c r="O2436" i="1"/>
  <c r="Q2435" i="1"/>
  <c r="P2435" i="1"/>
  <c r="O2435" i="1"/>
  <c r="Q2434" i="1"/>
  <c r="P2434" i="1"/>
  <c r="O2434" i="1"/>
  <c r="Q2433" i="1"/>
  <c r="P2433" i="1"/>
  <c r="O2433" i="1"/>
  <c r="Q2432" i="1"/>
  <c r="P2432" i="1"/>
  <c r="O2432" i="1"/>
  <c r="Q2431" i="1"/>
  <c r="P2431" i="1"/>
  <c r="O2431" i="1"/>
  <c r="Q2430" i="1"/>
  <c r="P2430" i="1"/>
  <c r="O2430" i="1"/>
  <c r="Q2429" i="1"/>
  <c r="P2429" i="1"/>
  <c r="O2429" i="1"/>
  <c r="Q2428" i="1"/>
  <c r="P2428" i="1"/>
  <c r="O2428" i="1"/>
  <c r="Q2427" i="1"/>
  <c r="P2427" i="1"/>
  <c r="O2427" i="1"/>
  <c r="Q2426" i="1"/>
  <c r="P2426" i="1"/>
  <c r="O2426" i="1"/>
  <c r="Q2425" i="1"/>
  <c r="P2425" i="1"/>
  <c r="O2425" i="1"/>
  <c r="Q2424" i="1"/>
  <c r="P2424" i="1"/>
  <c r="O2424" i="1"/>
  <c r="Q2423" i="1"/>
  <c r="P2423" i="1"/>
  <c r="O2423" i="1"/>
  <c r="Q2422" i="1"/>
  <c r="P2422" i="1"/>
  <c r="O2422" i="1"/>
  <c r="Q2421" i="1"/>
  <c r="P2421" i="1"/>
  <c r="O2421" i="1"/>
  <c r="Q2420" i="1"/>
  <c r="P2420" i="1"/>
  <c r="O2420" i="1"/>
  <c r="Q2419" i="1"/>
  <c r="P2419" i="1"/>
  <c r="O2419" i="1"/>
  <c r="Q2418" i="1"/>
  <c r="P2418" i="1"/>
  <c r="O2418" i="1"/>
  <c r="Q2417" i="1"/>
  <c r="P2417" i="1"/>
  <c r="O2417" i="1"/>
  <c r="Q2416" i="1"/>
  <c r="P2416" i="1"/>
  <c r="O2416" i="1"/>
  <c r="Q2415" i="1"/>
  <c r="P2415" i="1"/>
  <c r="O2415" i="1"/>
  <c r="Q2414" i="1"/>
  <c r="P2414" i="1"/>
  <c r="O2414" i="1"/>
  <c r="Q2413" i="1"/>
  <c r="P2413" i="1"/>
  <c r="O2413" i="1"/>
  <c r="Q2412" i="1"/>
  <c r="P2412" i="1"/>
  <c r="O2412" i="1"/>
  <c r="Q2411" i="1"/>
  <c r="P2411" i="1"/>
  <c r="O2411" i="1"/>
  <c r="Q2410" i="1"/>
  <c r="P2410" i="1"/>
  <c r="O2410" i="1"/>
  <c r="Q2409" i="1"/>
  <c r="P2409" i="1"/>
  <c r="O2409" i="1"/>
  <c r="Q2408" i="1"/>
  <c r="P2408" i="1"/>
  <c r="O2408" i="1"/>
  <c r="Q2407" i="1"/>
  <c r="P2407" i="1"/>
  <c r="O2407" i="1"/>
  <c r="Q2406" i="1"/>
  <c r="P2406" i="1"/>
  <c r="O2406" i="1"/>
  <c r="Q2405" i="1"/>
  <c r="P2405" i="1"/>
  <c r="O2405" i="1"/>
  <c r="Q2404" i="1"/>
  <c r="P2404" i="1"/>
  <c r="O2404" i="1"/>
  <c r="Q2403" i="1"/>
  <c r="P2403" i="1"/>
  <c r="O2403" i="1"/>
  <c r="Q2402" i="1"/>
  <c r="P2402" i="1"/>
  <c r="O2402" i="1"/>
  <c r="Q2401" i="1"/>
  <c r="P2401" i="1"/>
  <c r="O2401" i="1"/>
  <c r="Q2400" i="1"/>
  <c r="P2400" i="1"/>
  <c r="O2400" i="1"/>
  <c r="Q2399" i="1"/>
  <c r="P2399" i="1"/>
  <c r="O2399" i="1"/>
  <c r="Q2398" i="1"/>
  <c r="P2398" i="1"/>
  <c r="O2398" i="1"/>
  <c r="Q2397" i="1"/>
  <c r="P2397" i="1"/>
  <c r="O2397" i="1"/>
  <c r="Q2396" i="1"/>
  <c r="P2396" i="1"/>
  <c r="O2396" i="1"/>
  <c r="Q2395" i="1"/>
  <c r="P2395" i="1"/>
  <c r="O2395" i="1"/>
  <c r="Q2394" i="1"/>
  <c r="P2394" i="1"/>
  <c r="O2394" i="1"/>
  <c r="Q2393" i="1"/>
  <c r="P2393" i="1"/>
  <c r="O2393" i="1"/>
  <c r="Q2392" i="1"/>
  <c r="P2392" i="1"/>
  <c r="O2392" i="1"/>
  <c r="Q2391" i="1"/>
  <c r="P2391" i="1"/>
  <c r="O2391" i="1"/>
  <c r="Q2390" i="1"/>
  <c r="P2390" i="1"/>
  <c r="O2390" i="1"/>
  <c r="Q2389" i="1"/>
  <c r="P2389" i="1"/>
  <c r="O2389" i="1"/>
  <c r="Q2388" i="1"/>
  <c r="P2388" i="1"/>
  <c r="O2388" i="1"/>
  <c r="Q2387" i="1"/>
  <c r="P2387" i="1"/>
  <c r="O2387" i="1"/>
  <c r="Q2386" i="1"/>
  <c r="P2386" i="1"/>
  <c r="O2386" i="1"/>
  <c r="Q2385" i="1"/>
  <c r="P2385" i="1"/>
  <c r="O2385" i="1"/>
  <c r="Q2384" i="1"/>
  <c r="P2384" i="1"/>
  <c r="O2384" i="1"/>
  <c r="Q2383" i="1"/>
  <c r="P2383" i="1"/>
  <c r="O2383" i="1"/>
  <c r="Q2382" i="1"/>
  <c r="P2382" i="1"/>
  <c r="O2382" i="1"/>
  <c r="Q2381" i="1"/>
  <c r="P2381" i="1"/>
  <c r="O2381" i="1"/>
  <c r="Q2380" i="1"/>
  <c r="P2380" i="1"/>
  <c r="O2380" i="1"/>
  <c r="Q2379" i="1"/>
  <c r="P2379" i="1"/>
  <c r="O2379" i="1"/>
  <c r="Q2378" i="1"/>
  <c r="P2378" i="1"/>
  <c r="O2378" i="1"/>
  <c r="Q2377" i="1"/>
  <c r="P2377" i="1"/>
  <c r="O2377" i="1"/>
  <c r="Q2376" i="1"/>
  <c r="P2376" i="1"/>
  <c r="O2376" i="1"/>
  <c r="Q2375" i="1"/>
  <c r="P2375" i="1"/>
  <c r="O2375" i="1"/>
  <c r="Q2374" i="1"/>
  <c r="P2374" i="1"/>
  <c r="O2374" i="1"/>
  <c r="Q2373" i="1"/>
  <c r="P2373" i="1"/>
  <c r="O2373" i="1"/>
  <c r="Q2372" i="1"/>
  <c r="P2372" i="1"/>
  <c r="O2372" i="1"/>
  <c r="Q2371" i="1"/>
  <c r="P2371" i="1"/>
  <c r="O2371" i="1"/>
  <c r="Q2370" i="1"/>
  <c r="P2370" i="1"/>
  <c r="O2370" i="1"/>
  <c r="Q2369" i="1"/>
  <c r="P2369" i="1"/>
  <c r="O2369" i="1"/>
  <c r="Q2368" i="1"/>
  <c r="P2368" i="1"/>
  <c r="O2368" i="1"/>
  <c r="Q2367" i="1"/>
  <c r="P2367" i="1"/>
  <c r="O2367" i="1"/>
  <c r="Q2366" i="1"/>
  <c r="P2366" i="1"/>
  <c r="O2366" i="1"/>
  <c r="Q2365" i="1"/>
  <c r="P2365" i="1"/>
  <c r="O2365" i="1"/>
  <c r="Q2364" i="1"/>
  <c r="P2364" i="1"/>
  <c r="O2364" i="1"/>
  <c r="Q2363" i="1"/>
  <c r="P2363" i="1"/>
  <c r="O2363" i="1"/>
  <c r="Q2362" i="1"/>
  <c r="P2362" i="1"/>
  <c r="O2362" i="1"/>
  <c r="Q2361" i="1"/>
  <c r="P2361" i="1"/>
  <c r="O2361" i="1"/>
  <c r="Q2360" i="1"/>
  <c r="P2360" i="1"/>
  <c r="O2360" i="1"/>
  <c r="Q2359" i="1"/>
  <c r="P2359" i="1"/>
  <c r="O2359" i="1"/>
  <c r="Q2358" i="1"/>
  <c r="P2358" i="1"/>
  <c r="O2358" i="1"/>
  <c r="Q2357" i="1"/>
  <c r="P2357" i="1"/>
  <c r="O2357" i="1"/>
  <c r="Q2356" i="1"/>
  <c r="P2356" i="1"/>
  <c r="O2356" i="1"/>
  <c r="Q2355" i="1"/>
  <c r="P2355" i="1"/>
  <c r="O2355" i="1"/>
  <c r="Q2354" i="1"/>
  <c r="P2354" i="1"/>
  <c r="O2354" i="1"/>
  <c r="Q2353" i="1"/>
  <c r="P2353" i="1"/>
  <c r="O2353" i="1"/>
  <c r="Q2352" i="1"/>
  <c r="P2352" i="1"/>
  <c r="O2352" i="1"/>
  <c r="Q2351" i="1"/>
  <c r="P2351" i="1"/>
  <c r="O2351" i="1"/>
  <c r="Q2350" i="1"/>
  <c r="P2350" i="1"/>
  <c r="O2350" i="1"/>
  <c r="Q2349" i="1"/>
  <c r="P2349" i="1"/>
  <c r="O2349" i="1"/>
  <c r="Q2348" i="1"/>
  <c r="P2348" i="1"/>
  <c r="O2348" i="1"/>
  <c r="Q2347" i="1"/>
  <c r="P2347" i="1"/>
  <c r="O2347" i="1"/>
  <c r="Q2346" i="1"/>
  <c r="P2346" i="1"/>
  <c r="O2346" i="1"/>
  <c r="Q2345" i="1"/>
  <c r="P2345" i="1"/>
  <c r="O2345" i="1"/>
  <c r="Q2344" i="1"/>
  <c r="P2344" i="1"/>
  <c r="O2344" i="1"/>
  <c r="Q2343" i="1"/>
  <c r="P2343" i="1"/>
  <c r="O2343" i="1"/>
  <c r="Q2342" i="1"/>
  <c r="P2342" i="1"/>
  <c r="O2342" i="1"/>
  <c r="Q2341" i="1"/>
  <c r="P2341" i="1"/>
  <c r="O2341" i="1"/>
  <c r="Q2340" i="1"/>
  <c r="P2340" i="1"/>
  <c r="O2340" i="1"/>
  <c r="Q2339" i="1"/>
  <c r="P2339" i="1"/>
  <c r="O2339" i="1"/>
  <c r="Q2338" i="1"/>
  <c r="P2338" i="1"/>
  <c r="O2338" i="1"/>
  <c r="Q2337" i="1"/>
  <c r="P2337" i="1"/>
  <c r="O2337" i="1"/>
  <c r="Q2336" i="1"/>
  <c r="P2336" i="1"/>
  <c r="O2336" i="1"/>
  <c r="Q2335" i="1"/>
  <c r="P2335" i="1"/>
  <c r="O2335" i="1"/>
  <c r="Q2334" i="1"/>
  <c r="P2334" i="1"/>
  <c r="O2334" i="1"/>
  <c r="Q2333" i="1"/>
  <c r="P2333" i="1"/>
  <c r="O2333" i="1"/>
  <c r="Q2332" i="1"/>
  <c r="P2332" i="1"/>
  <c r="O2332" i="1"/>
  <c r="Q2331" i="1"/>
  <c r="P2331" i="1"/>
  <c r="O2331" i="1"/>
  <c r="Q2330" i="1"/>
  <c r="P2330" i="1"/>
  <c r="O2330" i="1"/>
  <c r="Q2329" i="1"/>
  <c r="P2329" i="1"/>
  <c r="O2329" i="1"/>
  <c r="Q2328" i="1"/>
  <c r="P2328" i="1"/>
  <c r="O2328" i="1"/>
  <c r="Q2327" i="1"/>
  <c r="P2327" i="1"/>
  <c r="O2327" i="1"/>
  <c r="Q2326" i="1"/>
  <c r="P2326" i="1"/>
  <c r="O2326" i="1"/>
  <c r="Q2325" i="1"/>
  <c r="P2325" i="1"/>
  <c r="O2325" i="1"/>
  <c r="Q2324" i="1"/>
  <c r="P2324" i="1"/>
  <c r="O2324" i="1"/>
  <c r="Q2323" i="1"/>
  <c r="P2323" i="1"/>
  <c r="O2323" i="1"/>
  <c r="Q2322" i="1"/>
  <c r="P2322" i="1"/>
  <c r="O2322" i="1"/>
  <c r="Q2321" i="1"/>
  <c r="P2321" i="1"/>
  <c r="O2321" i="1"/>
  <c r="Q2320" i="1"/>
  <c r="P2320" i="1"/>
  <c r="O2320" i="1"/>
  <c r="Q2319" i="1"/>
  <c r="P2319" i="1"/>
  <c r="O2319" i="1"/>
  <c r="Q2318" i="1"/>
  <c r="P2318" i="1"/>
  <c r="O2318" i="1"/>
  <c r="Q2317" i="1"/>
  <c r="P2317" i="1"/>
  <c r="O2317" i="1"/>
  <c r="Q2316" i="1"/>
  <c r="P2316" i="1"/>
  <c r="O2316" i="1"/>
  <c r="Q2315" i="1"/>
  <c r="P2315" i="1"/>
  <c r="O2315" i="1"/>
  <c r="Q2314" i="1"/>
  <c r="P2314" i="1"/>
  <c r="O2314" i="1"/>
  <c r="Q2313" i="1"/>
  <c r="P2313" i="1"/>
  <c r="O2313" i="1"/>
  <c r="Q2312" i="1"/>
  <c r="P2312" i="1"/>
  <c r="O2312" i="1"/>
  <c r="Q2311" i="1"/>
  <c r="P2311" i="1"/>
  <c r="O2311" i="1"/>
  <c r="Q2310" i="1"/>
  <c r="P2310" i="1"/>
  <c r="O2310" i="1"/>
  <c r="Q2309" i="1"/>
  <c r="P2309" i="1"/>
  <c r="O2309" i="1"/>
  <c r="Q2308" i="1"/>
  <c r="P2308" i="1"/>
  <c r="O2308" i="1"/>
  <c r="Q2307" i="1"/>
  <c r="P2307" i="1"/>
  <c r="O2307" i="1"/>
  <c r="Q2306" i="1"/>
  <c r="P2306" i="1"/>
  <c r="O2306" i="1"/>
  <c r="Q2305" i="1"/>
  <c r="P2305" i="1"/>
  <c r="O2305" i="1"/>
  <c r="Q2304" i="1"/>
  <c r="P2304" i="1"/>
  <c r="O2304" i="1"/>
  <c r="Q2303" i="1"/>
  <c r="P2303" i="1"/>
  <c r="O2303" i="1"/>
  <c r="Q2302" i="1"/>
  <c r="P2302" i="1"/>
  <c r="O2302" i="1"/>
  <c r="Q2301" i="1"/>
  <c r="P2301" i="1"/>
  <c r="O2301" i="1"/>
  <c r="Q2300" i="1"/>
  <c r="P2300" i="1"/>
  <c r="O2300" i="1"/>
  <c r="Q2299" i="1"/>
  <c r="P2299" i="1"/>
  <c r="O2299" i="1"/>
  <c r="Q2298" i="1"/>
  <c r="P2298" i="1"/>
  <c r="O2298" i="1"/>
  <c r="Q2297" i="1"/>
  <c r="P2297" i="1"/>
  <c r="O2297" i="1"/>
  <c r="Q2296" i="1"/>
  <c r="P2296" i="1"/>
  <c r="O2296" i="1"/>
  <c r="Q2295" i="1"/>
  <c r="P2295" i="1"/>
  <c r="O2295" i="1"/>
  <c r="Q2294" i="1"/>
  <c r="P2294" i="1"/>
  <c r="O2294" i="1"/>
  <c r="Q2293" i="1"/>
  <c r="P2293" i="1"/>
  <c r="O2293" i="1"/>
  <c r="Q2292" i="1"/>
  <c r="P2292" i="1"/>
  <c r="O2292" i="1"/>
  <c r="Q2291" i="1"/>
  <c r="P2291" i="1"/>
  <c r="O2291" i="1"/>
  <c r="Q2290" i="1"/>
  <c r="P2290" i="1"/>
  <c r="O2290" i="1"/>
  <c r="Q2289" i="1"/>
  <c r="P2289" i="1"/>
  <c r="O2289" i="1"/>
  <c r="Q2288" i="1"/>
  <c r="P2288" i="1"/>
  <c r="O2288" i="1"/>
  <c r="Q2287" i="1"/>
  <c r="P2287" i="1"/>
  <c r="O2287" i="1"/>
  <c r="Q2286" i="1"/>
  <c r="P2286" i="1"/>
  <c r="O2286" i="1"/>
  <c r="Q2285" i="1"/>
  <c r="P2285" i="1"/>
  <c r="O2285" i="1"/>
  <c r="Q2284" i="1"/>
  <c r="P2284" i="1"/>
  <c r="O2284" i="1"/>
  <c r="Q2283" i="1"/>
  <c r="P2283" i="1"/>
  <c r="O2283" i="1"/>
  <c r="Q2282" i="1"/>
  <c r="P2282" i="1"/>
  <c r="O2282" i="1"/>
  <c r="Q2281" i="1"/>
  <c r="P2281" i="1"/>
  <c r="O2281" i="1"/>
  <c r="Q2280" i="1"/>
  <c r="P2280" i="1"/>
  <c r="O2280" i="1"/>
  <c r="Q2279" i="1"/>
  <c r="P2279" i="1"/>
  <c r="O2279" i="1"/>
  <c r="Q2278" i="1"/>
  <c r="P2278" i="1"/>
  <c r="O2278" i="1"/>
  <c r="Q2277" i="1"/>
  <c r="P2277" i="1"/>
  <c r="O2277" i="1"/>
  <c r="Q2276" i="1"/>
  <c r="P2276" i="1"/>
  <c r="O2276" i="1"/>
  <c r="Q2275" i="1"/>
  <c r="P2275" i="1"/>
  <c r="O2275" i="1"/>
  <c r="Q2274" i="1"/>
  <c r="P2274" i="1"/>
  <c r="O2274" i="1"/>
  <c r="Q2273" i="1"/>
  <c r="P2273" i="1"/>
  <c r="O2273" i="1"/>
  <c r="Q2272" i="1"/>
  <c r="P2272" i="1"/>
  <c r="O2272" i="1"/>
  <c r="Q2271" i="1"/>
  <c r="P2271" i="1"/>
  <c r="O2271" i="1"/>
  <c r="Q2270" i="1"/>
  <c r="P2270" i="1"/>
  <c r="O2270" i="1"/>
  <c r="Q2269" i="1"/>
  <c r="P2269" i="1"/>
  <c r="O2269" i="1"/>
  <c r="Q2268" i="1"/>
  <c r="P2268" i="1"/>
  <c r="O2268" i="1"/>
  <c r="Q2267" i="1"/>
  <c r="P2267" i="1"/>
  <c r="O2267" i="1"/>
  <c r="Q2266" i="1"/>
  <c r="P2266" i="1"/>
  <c r="O2266" i="1"/>
  <c r="Q2265" i="1"/>
  <c r="P2265" i="1"/>
  <c r="O2265" i="1"/>
  <c r="Q2264" i="1"/>
  <c r="P2264" i="1"/>
  <c r="O2264" i="1"/>
  <c r="Q2263" i="1"/>
  <c r="P2263" i="1"/>
  <c r="O2263" i="1"/>
  <c r="Q2262" i="1"/>
  <c r="P2262" i="1"/>
  <c r="O2262" i="1"/>
  <c r="Q2261" i="1"/>
  <c r="P2261" i="1"/>
  <c r="O2261" i="1"/>
  <c r="Q2260" i="1"/>
  <c r="P2260" i="1"/>
  <c r="O2260" i="1"/>
  <c r="Q2259" i="1"/>
  <c r="P2259" i="1"/>
  <c r="O2259" i="1"/>
  <c r="Q2258" i="1"/>
  <c r="P2258" i="1"/>
  <c r="O2258" i="1"/>
  <c r="Q2257" i="1"/>
  <c r="P2257" i="1"/>
  <c r="O2257" i="1"/>
  <c r="Q2256" i="1"/>
  <c r="P2256" i="1"/>
  <c r="O2256" i="1"/>
  <c r="Q2255" i="1"/>
  <c r="P2255" i="1"/>
  <c r="O2255" i="1"/>
  <c r="Q2254" i="1"/>
  <c r="P2254" i="1"/>
  <c r="O2254" i="1"/>
  <c r="Q2253" i="1"/>
  <c r="P2253" i="1"/>
  <c r="O2253" i="1"/>
  <c r="Q2252" i="1"/>
  <c r="P2252" i="1"/>
  <c r="O2252" i="1"/>
  <c r="Q2251" i="1"/>
  <c r="P2251" i="1"/>
  <c r="O2251" i="1"/>
  <c r="Q2250" i="1"/>
  <c r="P2250" i="1"/>
  <c r="O2250" i="1"/>
  <c r="Q2249" i="1"/>
  <c r="P2249" i="1"/>
  <c r="O2249" i="1"/>
  <c r="Q2248" i="1"/>
  <c r="P2248" i="1"/>
  <c r="O2248" i="1"/>
  <c r="Q2247" i="1"/>
  <c r="P2247" i="1"/>
  <c r="O2247" i="1"/>
  <c r="Q2246" i="1"/>
  <c r="P2246" i="1"/>
  <c r="O2246" i="1"/>
  <c r="Q2245" i="1"/>
  <c r="P2245" i="1"/>
  <c r="O2245" i="1"/>
  <c r="Q2244" i="1"/>
  <c r="P2244" i="1"/>
  <c r="O2244" i="1"/>
  <c r="Q2243" i="1"/>
  <c r="P2243" i="1"/>
  <c r="O2243" i="1"/>
  <c r="Q2242" i="1"/>
  <c r="P2242" i="1"/>
  <c r="O2242" i="1"/>
  <c r="Q2241" i="1"/>
  <c r="P2241" i="1"/>
  <c r="O2241" i="1"/>
  <c r="Q2240" i="1"/>
  <c r="P2240" i="1"/>
  <c r="O2240" i="1"/>
  <c r="Q2239" i="1"/>
  <c r="P2239" i="1"/>
  <c r="O2239" i="1"/>
  <c r="Q2238" i="1"/>
  <c r="P2238" i="1"/>
  <c r="O2238" i="1"/>
  <c r="Q2237" i="1"/>
  <c r="P2237" i="1"/>
  <c r="O2237" i="1"/>
  <c r="Q2236" i="1"/>
  <c r="P2236" i="1"/>
  <c r="O2236" i="1"/>
  <c r="Q2235" i="1"/>
  <c r="P2235" i="1"/>
  <c r="O2235" i="1"/>
  <c r="Q2234" i="1"/>
  <c r="P2234" i="1"/>
  <c r="O2234" i="1"/>
  <c r="Q2233" i="1"/>
  <c r="P2233" i="1"/>
  <c r="O2233" i="1"/>
  <c r="Q2232" i="1"/>
  <c r="P2232" i="1"/>
  <c r="O2232" i="1"/>
  <c r="Q2231" i="1"/>
  <c r="P2231" i="1"/>
  <c r="O2231" i="1"/>
  <c r="Q2230" i="1"/>
  <c r="P2230" i="1"/>
  <c r="O2230" i="1"/>
  <c r="Q2229" i="1"/>
  <c r="P2229" i="1"/>
  <c r="O2229" i="1"/>
  <c r="Q2228" i="1"/>
  <c r="P2228" i="1"/>
  <c r="O2228" i="1"/>
  <c r="Q2227" i="1"/>
  <c r="P2227" i="1"/>
  <c r="O2227" i="1"/>
  <c r="Q2226" i="1"/>
  <c r="P2226" i="1"/>
  <c r="O2226" i="1"/>
  <c r="Q2225" i="1"/>
  <c r="P2225" i="1"/>
  <c r="O2225" i="1"/>
  <c r="Q2224" i="1"/>
  <c r="P2224" i="1"/>
  <c r="O2224" i="1"/>
  <c r="Q2223" i="1"/>
  <c r="P2223" i="1"/>
  <c r="O2223" i="1"/>
  <c r="Q2222" i="1"/>
  <c r="P2222" i="1"/>
  <c r="O2222" i="1"/>
  <c r="Q2221" i="1"/>
  <c r="P2221" i="1"/>
  <c r="O2221" i="1"/>
  <c r="Q2220" i="1"/>
  <c r="P2220" i="1"/>
  <c r="O2220" i="1"/>
  <c r="Q2219" i="1"/>
  <c r="P2219" i="1"/>
  <c r="O2219" i="1"/>
  <c r="Q2218" i="1"/>
  <c r="P2218" i="1"/>
  <c r="O2218" i="1"/>
  <c r="Q2217" i="1"/>
  <c r="P2217" i="1"/>
  <c r="O2217" i="1"/>
  <c r="Q2216" i="1"/>
  <c r="P2216" i="1"/>
  <c r="O2216" i="1"/>
  <c r="Q2215" i="1"/>
  <c r="P2215" i="1"/>
  <c r="O2215" i="1"/>
  <c r="Q2214" i="1"/>
  <c r="P2214" i="1"/>
  <c r="O2214" i="1"/>
  <c r="Q2213" i="1"/>
  <c r="P2213" i="1"/>
  <c r="O2213" i="1"/>
  <c r="Q2212" i="1"/>
  <c r="P2212" i="1"/>
  <c r="O2212" i="1"/>
  <c r="Q2211" i="1"/>
  <c r="P2211" i="1"/>
  <c r="O2211" i="1"/>
  <c r="Q2210" i="1"/>
  <c r="P2210" i="1"/>
  <c r="O2210" i="1"/>
  <c r="Q2209" i="1"/>
  <c r="P2209" i="1"/>
  <c r="O2209" i="1"/>
  <c r="Q2208" i="1"/>
  <c r="P2208" i="1"/>
  <c r="O2208" i="1"/>
  <c r="Q2207" i="1"/>
  <c r="P2207" i="1"/>
  <c r="O2207" i="1"/>
  <c r="Q2206" i="1"/>
  <c r="P2206" i="1"/>
  <c r="O2206" i="1"/>
  <c r="Q2205" i="1"/>
  <c r="P2205" i="1"/>
  <c r="O2205" i="1"/>
  <c r="Q2204" i="1"/>
  <c r="P2204" i="1"/>
  <c r="O2204" i="1"/>
  <c r="Q2203" i="1"/>
  <c r="P2203" i="1"/>
  <c r="O2203" i="1"/>
  <c r="Q2202" i="1"/>
  <c r="P2202" i="1"/>
  <c r="O2202" i="1"/>
  <c r="Q2201" i="1"/>
  <c r="P2201" i="1"/>
  <c r="O2201" i="1"/>
  <c r="Q2200" i="1"/>
  <c r="P2200" i="1"/>
  <c r="O2200" i="1"/>
  <c r="Q2199" i="1"/>
  <c r="P2199" i="1"/>
  <c r="O2199" i="1"/>
  <c r="Q2198" i="1"/>
  <c r="P2198" i="1"/>
  <c r="O2198" i="1"/>
  <c r="Q2197" i="1"/>
  <c r="P2197" i="1"/>
  <c r="O2197" i="1"/>
  <c r="Q2196" i="1"/>
  <c r="P2196" i="1"/>
  <c r="O2196" i="1"/>
  <c r="Q2195" i="1"/>
  <c r="P2195" i="1"/>
  <c r="O2195" i="1"/>
  <c r="Q2194" i="1"/>
  <c r="P2194" i="1"/>
  <c r="O2194" i="1"/>
  <c r="Q2193" i="1"/>
  <c r="P2193" i="1"/>
  <c r="O2193" i="1"/>
  <c r="Q2192" i="1"/>
  <c r="P2192" i="1"/>
  <c r="O2192" i="1"/>
  <c r="Q2191" i="1"/>
  <c r="P2191" i="1"/>
  <c r="O2191" i="1"/>
  <c r="Q2190" i="1"/>
  <c r="P2190" i="1"/>
  <c r="O2190" i="1"/>
  <c r="Q2189" i="1"/>
  <c r="P2189" i="1"/>
  <c r="O2189" i="1"/>
  <c r="Q2188" i="1"/>
  <c r="P2188" i="1"/>
  <c r="O2188" i="1"/>
  <c r="Q2187" i="1"/>
  <c r="P2187" i="1"/>
  <c r="O2187" i="1"/>
  <c r="Q2186" i="1"/>
  <c r="P2186" i="1"/>
  <c r="O2186" i="1"/>
  <c r="Q2185" i="1"/>
  <c r="P2185" i="1"/>
  <c r="O2185" i="1"/>
  <c r="Q2184" i="1"/>
  <c r="P2184" i="1"/>
  <c r="O2184" i="1"/>
  <c r="Q2183" i="1"/>
  <c r="P2183" i="1"/>
  <c r="O2183" i="1"/>
  <c r="Q2182" i="1"/>
  <c r="P2182" i="1"/>
  <c r="O2182" i="1"/>
  <c r="Q2181" i="1"/>
  <c r="P2181" i="1"/>
  <c r="O2181" i="1"/>
  <c r="Q2180" i="1"/>
  <c r="P2180" i="1"/>
  <c r="O2180" i="1"/>
  <c r="Q2179" i="1"/>
  <c r="P2179" i="1"/>
  <c r="O2179" i="1"/>
  <c r="Q2178" i="1"/>
  <c r="P2178" i="1"/>
  <c r="O2178" i="1"/>
  <c r="Q2177" i="1"/>
  <c r="P2177" i="1"/>
  <c r="O2177" i="1"/>
  <c r="Q2176" i="1"/>
  <c r="P2176" i="1"/>
  <c r="O2176" i="1"/>
  <c r="Q2175" i="1"/>
  <c r="P2175" i="1"/>
  <c r="O2175" i="1"/>
  <c r="Q2174" i="1"/>
  <c r="P2174" i="1"/>
  <c r="O2174" i="1"/>
  <c r="Q2173" i="1"/>
  <c r="P2173" i="1"/>
  <c r="O2173" i="1"/>
  <c r="Q2172" i="1"/>
  <c r="P2172" i="1"/>
  <c r="O2172" i="1"/>
  <c r="Q2171" i="1"/>
  <c r="P2171" i="1"/>
  <c r="O2171" i="1"/>
  <c r="Q2170" i="1"/>
  <c r="P2170" i="1"/>
  <c r="O2170" i="1"/>
  <c r="Q2169" i="1"/>
  <c r="P2169" i="1"/>
  <c r="O2169" i="1"/>
  <c r="Q2168" i="1"/>
  <c r="P2168" i="1"/>
  <c r="O2168" i="1"/>
  <c r="Q2167" i="1"/>
  <c r="P2167" i="1"/>
  <c r="O2167" i="1"/>
  <c r="Q2166" i="1"/>
  <c r="P2166" i="1"/>
  <c r="O2166" i="1"/>
  <c r="Q2165" i="1"/>
  <c r="P2165" i="1"/>
  <c r="O2165" i="1"/>
  <c r="Q2164" i="1"/>
  <c r="P2164" i="1"/>
  <c r="O2164" i="1"/>
  <c r="Q2163" i="1"/>
  <c r="P2163" i="1"/>
  <c r="O2163" i="1"/>
  <c r="Q2162" i="1"/>
  <c r="P2162" i="1"/>
  <c r="O2162" i="1"/>
  <c r="Q2161" i="1"/>
  <c r="P2161" i="1"/>
  <c r="O2161" i="1"/>
  <c r="Q2160" i="1"/>
  <c r="P2160" i="1"/>
  <c r="O2160" i="1"/>
  <c r="Q2159" i="1"/>
  <c r="P2159" i="1"/>
  <c r="O2159" i="1"/>
  <c r="Q2158" i="1"/>
  <c r="P2158" i="1"/>
  <c r="O2158" i="1"/>
  <c r="Q2157" i="1"/>
  <c r="P2157" i="1"/>
  <c r="O2157" i="1"/>
  <c r="Q2156" i="1"/>
  <c r="P2156" i="1"/>
  <c r="O2156" i="1"/>
  <c r="Q2155" i="1"/>
  <c r="P2155" i="1"/>
  <c r="O2155" i="1"/>
  <c r="Q2154" i="1"/>
  <c r="P2154" i="1"/>
  <c r="O2154" i="1"/>
  <c r="Q2153" i="1"/>
  <c r="P2153" i="1"/>
  <c r="O2153" i="1"/>
  <c r="Q2152" i="1"/>
  <c r="P2152" i="1"/>
  <c r="O2152" i="1"/>
  <c r="Q2151" i="1"/>
  <c r="P2151" i="1"/>
  <c r="O2151" i="1"/>
  <c r="Q2150" i="1"/>
  <c r="P2150" i="1"/>
  <c r="O2150" i="1"/>
  <c r="Q2149" i="1"/>
  <c r="P2149" i="1"/>
  <c r="O2149" i="1"/>
  <c r="Q2148" i="1"/>
  <c r="P2148" i="1"/>
  <c r="O2148" i="1"/>
  <c r="Q2147" i="1"/>
  <c r="P2147" i="1"/>
  <c r="O2147" i="1"/>
  <c r="Q2146" i="1"/>
  <c r="P2146" i="1"/>
  <c r="O2146" i="1"/>
  <c r="Q2145" i="1"/>
  <c r="P2145" i="1"/>
  <c r="O2145" i="1"/>
  <c r="Q2144" i="1"/>
  <c r="P2144" i="1"/>
  <c r="O2144" i="1"/>
  <c r="Q2143" i="1"/>
  <c r="P2143" i="1"/>
  <c r="O2143" i="1"/>
  <c r="Q2142" i="1"/>
  <c r="P2142" i="1"/>
  <c r="O2142" i="1"/>
  <c r="Q2141" i="1"/>
  <c r="P2141" i="1"/>
  <c r="O2141" i="1"/>
  <c r="Q2140" i="1"/>
  <c r="P2140" i="1"/>
  <c r="O2140" i="1"/>
  <c r="Q2139" i="1"/>
  <c r="P2139" i="1"/>
  <c r="O2139" i="1"/>
  <c r="Q2138" i="1"/>
  <c r="P2138" i="1"/>
  <c r="O2138" i="1"/>
  <c r="Q2137" i="1"/>
  <c r="P2137" i="1"/>
  <c r="O2137" i="1"/>
  <c r="Q2136" i="1"/>
  <c r="P2136" i="1"/>
  <c r="O2136" i="1"/>
  <c r="Q2135" i="1"/>
  <c r="P2135" i="1"/>
  <c r="O2135" i="1"/>
  <c r="Q2134" i="1"/>
  <c r="P2134" i="1"/>
  <c r="O2134" i="1"/>
  <c r="Q2133" i="1"/>
  <c r="P2133" i="1"/>
  <c r="O2133" i="1"/>
  <c r="Q2132" i="1"/>
  <c r="P2132" i="1"/>
  <c r="O2132" i="1"/>
  <c r="Q2131" i="1"/>
  <c r="P2131" i="1"/>
  <c r="O2131" i="1"/>
  <c r="Q2130" i="1"/>
  <c r="P2130" i="1"/>
  <c r="O2130" i="1"/>
  <c r="Q2129" i="1"/>
  <c r="P2129" i="1"/>
  <c r="O2129" i="1"/>
  <c r="Q2128" i="1"/>
  <c r="P2128" i="1"/>
  <c r="O2128" i="1"/>
  <c r="Q2127" i="1"/>
  <c r="P2127" i="1"/>
  <c r="O2127" i="1"/>
  <c r="Q2126" i="1"/>
  <c r="P2126" i="1"/>
  <c r="O2126" i="1"/>
  <c r="Q2125" i="1"/>
  <c r="P2125" i="1"/>
  <c r="O2125" i="1"/>
  <c r="Q2124" i="1"/>
  <c r="P2124" i="1"/>
  <c r="O2124" i="1"/>
  <c r="Q2123" i="1"/>
  <c r="P2123" i="1"/>
  <c r="O2123" i="1"/>
  <c r="Q2122" i="1"/>
  <c r="P2122" i="1"/>
  <c r="O2122" i="1"/>
  <c r="Q2121" i="1"/>
  <c r="P2121" i="1"/>
  <c r="O2121" i="1"/>
  <c r="Q2120" i="1"/>
  <c r="P2120" i="1"/>
  <c r="O2120" i="1"/>
  <c r="Q2119" i="1"/>
  <c r="P2119" i="1"/>
  <c r="O2119" i="1"/>
  <c r="Q2118" i="1"/>
  <c r="P2118" i="1"/>
  <c r="O2118" i="1"/>
  <c r="Q2117" i="1"/>
  <c r="P2117" i="1"/>
  <c r="O2117" i="1"/>
  <c r="Q2116" i="1"/>
  <c r="P2116" i="1"/>
  <c r="O2116" i="1"/>
  <c r="Q2115" i="1"/>
  <c r="P2115" i="1"/>
  <c r="O2115" i="1"/>
  <c r="Q2114" i="1"/>
  <c r="P2114" i="1"/>
  <c r="O2114" i="1"/>
  <c r="Q2113" i="1"/>
  <c r="P2113" i="1"/>
  <c r="O2113" i="1"/>
  <c r="Q2112" i="1"/>
  <c r="P2112" i="1"/>
  <c r="O2112" i="1"/>
  <c r="Q2111" i="1"/>
  <c r="P2111" i="1"/>
  <c r="O2111" i="1"/>
  <c r="Q2110" i="1"/>
  <c r="P2110" i="1"/>
  <c r="O2110" i="1"/>
  <c r="Q2109" i="1"/>
  <c r="P2109" i="1"/>
  <c r="O2109" i="1"/>
  <c r="Q2108" i="1"/>
  <c r="P2108" i="1"/>
  <c r="O2108" i="1"/>
  <c r="Q2107" i="1"/>
  <c r="P2107" i="1"/>
  <c r="O2107" i="1"/>
  <c r="Q2106" i="1"/>
  <c r="P2106" i="1"/>
  <c r="O2106" i="1"/>
  <c r="Q2105" i="1"/>
  <c r="P2105" i="1"/>
  <c r="O2105" i="1"/>
  <c r="Q2104" i="1"/>
  <c r="P2104" i="1"/>
  <c r="O2104" i="1"/>
  <c r="Q2103" i="1"/>
  <c r="P2103" i="1"/>
  <c r="O2103" i="1"/>
  <c r="Q2102" i="1"/>
  <c r="P2102" i="1"/>
  <c r="O2102" i="1"/>
  <c r="Q2101" i="1"/>
  <c r="P2101" i="1"/>
  <c r="O2101" i="1"/>
  <c r="Q2100" i="1"/>
  <c r="P2100" i="1"/>
  <c r="O2100" i="1"/>
  <c r="Q2099" i="1"/>
  <c r="P2099" i="1"/>
  <c r="O2099" i="1"/>
  <c r="Q2098" i="1"/>
  <c r="P2098" i="1"/>
  <c r="O2098" i="1"/>
  <c r="Q2097" i="1"/>
  <c r="P2097" i="1"/>
  <c r="O2097" i="1"/>
  <c r="Q2096" i="1"/>
  <c r="P2096" i="1"/>
  <c r="O2096" i="1"/>
  <c r="Q2095" i="1"/>
  <c r="P2095" i="1"/>
  <c r="O2095" i="1"/>
  <c r="Q2094" i="1"/>
  <c r="P2094" i="1"/>
  <c r="O2094" i="1"/>
  <c r="Q2093" i="1"/>
  <c r="P2093" i="1"/>
  <c r="O2093" i="1"/>
  <c r="Q2092" i="1"/>
  <c r="P2092" i="1"/>
  <c r="O2092" i="1"/>
  <c r="Q2091" i="1"/>
  <c r="P2091" i="1"/>
  <c r="O2091" i="1"/>
  <c r="Q2090" i="1"/>
  <c r="P2090" i="1"/>
  <c r="O2090" i="1"/>
  <c r="Q2089" i="1"/>
  <c r="P2089" i="1"/>
  <c r="O2089" i="1"/>
  <c r="Q2088" i="1"/>
  <c r="P2088" i="1"/>
  <c r="O2088" i="1"/>
  <c r="Q2087" i="1"/>
  <c r="P2087" i="1"/>
  <c r="O2087" i="1"/>
  <c r="Q2086" i="1"/>
  <c r="P2086" i="1"/>
  <c r="O2086" i="1"/>
  <c r="Q2085" i="1"/>
  <c r="P2085" i="1"/>
  <c r="O2085" i="1"/>
  <c r="Q2084" i="1"/>
  <c r="P2084" i="1"/>
  <c r="O2084" i="1"/>
  <c r="Q2083" i="1"/>
  <c r="P2083" i="1"/>
  <c r="O2083" i="1"/>
  <c r="Q2082" i="1"/>
  <c r="P2082" i="1"/>
  <c r="O2082" i="1"/>
  <c r="Q2081" i="1"/>
  <c r="P2081" i="1"/>
  <c r="O2081" i="1"/>
  <c r="Q2080" i="1"/>
  <c r="P2080" i="1"/>
  <c r="O2080" i="1"/>
  <c r="Q2079" i="1"/>
  <c r="P2079" i="1"/>
  <c r="O2079" i="1"/>
  <c r="Q2078" i="1"/>
  <c r="P2078" i="1"/>
  <c r="O2078" i="1"/>
  <c r="Q2077" i="1"/>
  <c r="P2077" i="1"/>
  <c r="O2077" i="1"/>
  <c r="Q2076" i="1"/>
  <c r="P2076" i="1"/>
  <c r="O2076" i="1"/>
  <c r="Q2075" i="1"/>
  <c r="P2075" i="1"/>
  <c r="O2075" i="1"/>
  <c r="Q2074" i="1"/>
  <c r="P2074" i="1"/>
  <c r="O2074" i="1"/>
  <c r="Q2073" i="1"/>
  <c r="P2073" i="1"/>
  <c r="O2073" i="1"/>
  <c r="Q2072" i="1"/>
  <c r="P2072" i="1"/>
  <c r="O2072" i="1"/>
  <c r="Q2071" i="1"/>
  <c r="P2071" i="1"/>
  <c r="O2071" i="1"/>
  <c r="Q2070" i="1"/>
  <c r="P2070" i="1"/>
  <c r="O2070" i="1"/>
  <c r="Q2069" i="1"/>
  <c r="P2069" i="1"/>
  <c r="O2069" i="1"/>
  <c r="Q2068" i="1"/>
  <c r="P2068" i="1"/>
  <c r="O2068" i="1"/>
  <c r="Q2067" i="1"/>
  <c r="P2067" i="1"/>
  <c r="O2067" i="1"/>
  <c r="Q2066" i="1"/>
  <c r="P2066" i="1"/>
  <c r="O2066" i="1"/>
  <c r="Q2065" i="1"/>
  <c r="P2065" i="1"/>
  <c r="O2065" i="1"/>
  <c r="Q2064" i="1"/>
  <c r="P2064" i="1"/>
  <c r="O2064" i="1"/>
  <c r="Q2063" i="1"/>
  <c r="P2063" i="1"/>
  <c r="O2063" i="1"/>
  <c r="Q2062" i="1"/>
  <c r="P2062" i="1"/>
  <c r="O2062" i="1"/>
  <c r="Q2061" i="1"/>
  <c r="P2061" i="1"/>
  <c r="O2061" i="1"/>
  <c r="Q2060" i="1"/>
  <c r="P2060" i="1"/>
  <c r="O2060" i="1"/>
  <c r="Q2059" i="1"/>
  <c r="P2059" i="1"/>
  <c r="O2059" i="1"/>
  <c r="Q2058" i="1"/>
  <c r="P2058" i="1"/>
  <c r="O2058" i="1"/>
  <c r="Q2057" i="1"/>
  <c r="P2057" i="1"/>
  <c r="O2057" i="1"/>
  <c r="Q2056" i="1"/>
  <c r="P2056" i="1"/>
  <c r="O2056" i="1"/>
  <c r="Q2055" i="1"/>
  <c r="P2055" i="1"/>
  <c r="O2055" i="1"/>
  <c r="Q2054" i="1"/>
  <c r="P2054" i="1"/>
  <c r="O2054" i="1"/>
  <c r="Q2053" i="1"/>
  <c r="P2053" i="1"/>
  <c r="O2053" i="1"/>
  <c r="Q2052" i="1"/>
  <c r="P2052" i="1"/>
  <c r="O2052" i="1"/>
  <c r="Q2051" i="1"/>
  <c r="P2051" i="1"/>
  <c r="O2051" i="1"/>
  <c r="Q2050" i="1"/>
  <c r="P2050" i="1"/>
  <c r="O2050" i="1"/>
  <c r="Q2049" i="1"/>
  <c r="P2049" i="1"/>
  <c r="O2049" i="1"/>
  <c r="Q2048" i="1"/>
  <c r="P2048" i="1"/>
  <c r="O2048" i="1"/>
  <c r="Q2047" i="1"/>
  <c r="P2047" i="1"/>
  <c r="O2047" i="1"/>
  <c r="Q2046" i="1"/>
  <c r="P2046" i="1"/>
  <c r="O2046" i="1"/>
  <c r="Q2045" i="1"/>
  <c r="P2045" i="1"/>
  <c r="O2045" i="1"/>
  <c r="Q2044" i="1"/>
  <c r="P2044" i="1"/>
  <c r="O2044" i="1"/>
  <c r="Q2043" i="1"/>
  <c r="P2043" i="1"/>
  <c r="O2043" i="1"/>
  <c r="Q2042" i="1"/>
  <c r="P2042" i="1"/>
  <c r="O2042" i="1"/>
  <c r="Q2041" i="1"/>
  <c r="P2041" i="1"/>
  <c r="O2041" i="1"/>
  <c r="Q2040" i="1"/>
  <c r="P2040" i="1"/>
  <c r="O2040" i="1"/>
  <c r="Q2039" i="1"/>
  <c r="P2039" i="1"/>
  <c r="O2039" i="1"/>
  <c r="Q2038" i="1"/>
  <c r="P2038" i="1"/>
  <c r="O2038" i="1"/>
  <c r="Q2037" i="1"/>
  <c r="P2037" i="1"/>
  <c r="O2037" i="1"/>
  <c r="Q2036" i="1"/>
  <c r="P2036" i="1"/>
  <c r="O2036" i="1"/>
  <c r="Q2035" i="1"/>
  <c r="P2035" i="1"/>
  <c r="O2035" i="1"/>
  <c r="Q2034" i="1"/>
  <c r="P2034" i="1"/>
  <c r="O2034" i="1"/>
  <c r="Q2033" i="1"/>
  <c r="P2033" i="1"/>
  <c r="O2033" i="1"/>
  <c r="Q2032" i="1"/>
  <c r="P2032" i="1"/>
  <c r="O2032" i="1"/>
  <c r="Q2031" i="1"/>
  <c r="P2031" i="1"/>
  <c r="O2031" i="1"/>
  <c r="Q2030" i="1"/>
  <c r="P2030" i="1"/>
  <c r="O2030" i="1"/>
  <c r="Q2029" i="1"/>
  <c r="P2029" i="1"/>
  <c r="O2029" i="1"/>
  <c r="Q2028" i="1"/>
  <c r="P2028" i="1"/>
  <c r="O2028" i="1"/>
  <c r="Q2027" i="1"/>
  <c r="P2027" i="1"/>
  <c r="O2027" i="1"/>
  <c r="Q2026" i="1"/>
  <c r="P2026" i="1"/>
  <c r="O2026" i="1"/>
  <c r="Q2025" i="1"/>
  <c r="P2025" i="1"/>
  <c r="O2025" i="1"/>
  <c r="Q2024" i="1"/>
  <c r="P2024" i="1"/>
  <c r="O2024" i="1"/>
  <c r="Q2023" i="1"/>
  <c r="P2023" i="1"/>
  <c r="O2023" i="1"/>
  <c r="Q2022" i="1"/>
  <c r="P2022" i="1"/>
  <c r="O2022" i="1"/>
  <c r="Q2021" i="1"/>
  <c r="P2021" i="1"/>
  <c r="O2021" i="1"/>
  <c r="Q2020" i="1"/>
  <c r="P2020" i="1"/>
  <c r="O2020" i="1"/>
  <c r="Q2019" i="1"/>
  <c r="P2019" i="1"/>
  <c r="O2019" i="1"/>
  <c r="Q2018" i="1"/>
  <c r="P2018" i="1"/>
  <c r="O2018" i="1"/>
  <c r="Q2017" i="1"/>
  <c r="P2017" i="1"/>
  <c r="O2017" i="1"/>
  <c r="Q2016" i="1"/>
  <c r="P2016" i="1"/>
  <c r="O2016" i="1"/>
  <c r="Q2015" i="1"/>
  <c r="P2015" i="1"/>
  <c r="O2015" i="1"/>
  <c r="Q2014" i="1"/>
  <c r="P2014" i="1"/>
  <c r="O2014" i="1"/>
  <c r="Q2013" i="1"/>
  <c r="P2013" i="1"/>
  <c r="O2013" i="1"/>
  <c r="Q2012" i="1"/>
  <c r="P2012" i="1"/>
  <c r="O2012" i="1"/>
  <c r="Q2011" i="1"/>
  <c r="P2011" i="1"/>
  <c r="O2011" i="1"/>
  <c r="Q2010" i="1"/>
  <c r="P2010" i="1"/>
  <c r="O2010" i="1"/>
  <c r="Q2009" i="1"/>
  <c r="P2009" i="1"/>
  <c r="O2009" i="1"/>
  <c r="Q2008" i="1"/>
  <c r="P2008" i="1"/>
  <c r="O2008" i="1"/>
  <c r="Q2007" i="1"/>
  <c r="P2007" i="1"/>
  <c r="O2007" i="1"/>
  <c r="Q2006" i="1"/>
  <c r="P2006" i="1"/>
  <c r="O2006" i="1"/>
  <c r="Q2005" i="1"/>
  <c r="P2005" i="1"/>
  <c r="O2005" i="1"/>
  <c r="Q2004" i="1"/>
  <c r="P2004" i="1"/>
  <c r="O2004" i="1"/>
  <c r="Q2003" i="1"/>
  <c r="P2003" i="1"/>
  <c r="O2003" i="1"/>
  <c r="Q2002" i="1"/>
  <c r="P2002" i="1"/>
  <c r="O2002" i="1"/>
  <c r="Q2001" i="1"/>
  <c r="P2001" i="1"/>
  <c r="O2001" i="1"/>
  <c r="Q2000" i="1"/>
  <c r="P2000" i="1"/>
  <c r="O2000" i="1"/>
  <c r="Q1999" i="1"/>
  <c r="P1999" i="1"/>
  <c r="O1999" i="1"/>
  <c r="Q1998" i="1"/>
  <c r="P1998" i="1"/>
  <c r="O1998" i="1"/>
  <c r="Q1997" i="1"/>
  <c r="P1997" i="1"/>
  <c r="O1997" i="1"/>
  <c r="Q1996" i="1"/>
  <c r="P1996" i="1"/>
  <c r="O1996" i="1"/>
  <c r="Q1995" i="1"/>
  <c r="P1995" i="1"/>
  <c r="O1995" i="1"/>
  <c r="Q1994" i="1"/>
  <c r="P1994" i="1"/>
  <c r="O1994" i="1"/>
  <c r="Q1993" i="1"/>
  <c r="P1993" i="1"/>
  <c r="O1993" i="1"/>
  <c r="Q1992" i="1"/>
  <c r="P1992" i="1"/>
  <c r="O1992" i="1"/>
  <c r="Q1991" i="1"/>
  <c r="P1991" i="1"/>
  <c r="O1991" i="1"/>
  <c r="Q1990" i="1"/>
  <c r="P1990" i="1"/>
  <c r="O1990" i="1"/>
  <c r="Q1989" i="1"/>
  <c r="P1989" i="1"/>
  <c r="O1989" i="1"/>
  <c r="Q1988" i="1"/>
  <c r="P1988" i="1"/>
  <c r="O1988" i="1"/>
  <c r="Q1987" i="1"/>
  <c r="P1987" i="1"/>
  <c r="O1987" i="1"/>
  <c r="Q1986" i="1"/>
  <c r="P1986" i="1"/>
  <c r="O1986" i="1"/>
  <c r="Q1985" i="1"/>
  <c r="P1985" i="1"/>
  <c r="O1985" i="1"/>
  <c r="Q1984" i="1"/>
  <c r="P1984" i="1"/>
  <c r="O1984" i="1"/>
  <c r="Q1983" i="1"/>
  <c r="P1983" i="1"/>
  <c r="O1983" i="1"/>
  <c r="Q1982" i="1"/>
  <c r="P1982" i="1"/>
  <c r="O1982" i="1"/>
  <c r="Q1981" i="1"/>
  <c r="P1981" i="1"/>
  <c r="O1981" i="1"/>
  <c r="Q1980" i="1"/>
  <c r="P1980" i="1"/>
  <c r="O1980" i="1"/>
  <c r="Q1979" i="1"/>
  <c r="P1979" i="1"/>
  <c r="O1979" i="1"/>
  <c r="Q1978" i="1"/>
  <c r="P1978" i="1"/>
  <c r="O1978" i="1"/>
  <c r="Q1977" i="1"/>
  <c r="P1977" i="1"/>
  <c r="O1977" i="1"/>
  <c r="Q1976" i="1"/>
  <c r="P1976" i="1"/>
  <c r="O1976" i="1"/>
  <c r="Q1975" i="1"/>
  <c r="P1975" i="1"/>
  <c r="O1975" i="1"/>
  <c r="Q1974" i="1"/>
  <c r="P1974" i="1"/>
  <c r="O1974" i="1"/>
  <c r="Q1973" i="1"/>
  <c r="P1973" i="1"/>
  <c r="O1973" i="1"/>
  <c r="Q1972" i="1"/>
  <c r="P1972" i="1"/>
  <c r="O1972" i="1"/>
  <c r="Q1971" i="1"/>
  <c r="P1971" i="1"/>
  <c r="O1971" i="1"/>
  <c r="Q1970" i="1"/>
  <c r="P1970" i="1"/>
  <c r="O1970" i="1"/>
  <c r="Q1969" i="1"/>
  <c r="P1969" i="1"/>
  <c r="O1969" i="1"/>
  <c r="Q1968" i="1"/>
  <c r="P1968" i="1"/>
  <c r="O1968" i="1"/>
  <c r="Q1967" i="1"/>
  <c r="P1967" i="1"/>
  <c r="O1967" i="1"/>
  <c r="Q1966" i="1"/>
  <c r="P1966" i="1"/>
  <c r="O1966" i="1"/>
  <c r="Q1965" i="1"/>
  <c r="P1965" i="1"/>
  <c r="O1965" i="1"/>
  <c r="Q1964" i="1"/>
  <c r="P1964" i="1"/>
  <c r="O1964" i="1"/>
  <c r="Q1963" i="1"/>
  <c r="P1963" i="1"/>
  <c r="O1963" i="1"/>
  <c r="Q1962" i="1"/>
  <c r="P1962" i="1"/>
  <c r="O1962" i="1"/>
  <c r="Q1961" i="1"/>
  <c r="P1961" i="1"/>
  <c r="O1961" i="1"/>
  <c r="Q1960" i="1"/>
  <c r="P1960" i="1"/>
  <c r="O1960" i="1"/>
  <c r="Q1959" i="1"/>
  <c r="P1959" i="1"/>
  <c r="O1959" i="1"/>
  <c r="Q1958" i="1"/>
  <c r="P1958" i="1"/>
  <c r="O1958" i="1"/>
  <c r="Q1957" i="1"/>
  <c r="P1957" i="1"/>
  <c r="O1957" i="1"/>
  <c r="Q1956" i="1"/>
  <c r="P1956" i="1"/>
  <c r="O1956" i="1"/>
  <c r="Q1955" i="1"/>
  <c r="P1955" i="1"/>
  <c r="O1955" i="1"/>
  <c r="Q1954" i="1"/>
  <c r="P1954" i="1"/>
  <c r="O1954" i="1"/>
  <c r="Q1953" i="1"/>
  <c r="P1953" i="1"/>
  <c r="O1953" i="1"/>
  <c r="Q1952" i="1"/>
  <c r="P1952" i="1"/>
  <c r="O1952" i="1"/>
  <c r="Q1951" i="1"/>
  <c r="P1951" i="1"/>
  <c r="O1951" i="1"/>
  <c r="Q1950" i="1"/>
  <c r="P1950" i="1"/>
  <c r="O1950" i="1"/>
  <c r="Q1949" i="1"/>
  <c r="P1949" i="1"/>
  <c r="O1949" i="1"/>
  <c r="Q1948" i="1"/>
  <c r="P1948" i="1"/>
  <c r="O1948" i="1"/>
  <c r="Q1947" i="1"/>
  <c r="P1947" i="1"/>
  <c r="O1947" i="1"/>
  <c r="Q1946" i="1"/>
  <c r="P1946" i="1"/>
  <c r="O1946" i="1"/>
  <c r="Q1945" i="1"/>
  <c r="P1945" i="1"/>
  <c r="O1945" i="1"/>
  <c r="Q1944" i="1"/>
  <c r="P1944" i="1"/>
  <c r="O1944" i="1"/>
  <c r="Q1943" i="1"/>
  <c r="P1943" i="1"/>
  <c r="O1943" i="1"/>
  <c r="Q1942" i="1"/>
  <c r="P1942" i="1"/>
  <c r="O1942" i="1"/>
  <c r="Q1941" i="1"/>
  <c r="P1941" i="1"/>
  <c r="O1941" i="1"/>
  <c r="Q1940" i="1"/>
  <c r="P1940" i="1"/>
  <c r="O1940" i="1"/>
  <c r="Q1939" i="1"/>
  <c r="P1939" i="1"/>
  <c r="O1939" i="1"/>
  <c r="Q1938" i="1"/>
  <c r="P1938" i="1"/>
  <c r="O1938" i="1"/>
  <c r="Q1937" i="1"/>
  <c r="P1937" i="1"/>
  <c r="O1937" i="1"/>
  <c r="Q1936" i="1"/>
  <c r="P1936" i="1"/>
  <c r="O1936" i="1"/>
  <c r="Q1935" i="1"/>
  <c r="P1935" i="1"/>
  <c r="O1935" i="1"/>
  <c r="Q1934" i="1"/>
  <c r="P1934" i="1"/>
  <c r="O1934" i="1"/>
  <c r="Q1933" i="1"/>
  <c r="P1933" i="1"/>
  <c r="O1933" i="1"/>
  <c r="Q1932" i="1"/>
  <c r="P1932" i="1"/>
  <c r="O1932" i="1"/>
  <c r="Q1931" i="1"/>
  <c r="P1931" i="1"/>
  <c r="O1931" i="1"/>
  <c r="Q1930" i="1"/>
  <c r="P1930" i="1"/>
  <c r="O1930" i="1"/>
  <c r="Q1929" i="1"/>
  <c r="P1929" i="1"/>
  <c r="O1929" i="1"/>
  <c r="Q1928" i="1"/>
  <c r="P1928" i="1"/>
  <c r="O1928" i="1"/>
  <c r="Q1927" i="1"/>
  <c r="P1927" i="1"/>
  <c r="O1927" i="1"/>
  <c r="Q1926" i="1"/>
  <c r="P1926" i="1"/>
  <c r="O1926" i="1"/>
  <c r="Q1925" i="1"/>
  <c r="P1925" i="1"/>
  <c r="O1925" i="1"/>
  <c r="Q1924" i="1"/>
  <c r="P1924" i="1"/>
  <c r="O1924" i="1"/>
  <c r="Q1923" i="1"/>
  <c r="P1923" i="1"/>
  <c r="O1923" i="1"/>
  <c r="Q1922" i="1"/>
  <c r="P1922" i="1"/>
  <c r="O1922" i="1"/>
  <c r="Q1921" i="1"/>
  <c r="P1921" i="1"/>
  <c r="O1921" i="1"/>
  <c r="Q1920" i="1"/>
  <c r="P1920" i="1"/>
  <c r="O1920" i="1"/>
  <c r="Q1919" i="1"/>
  <c r="P1919" i="1"/>
  <c r="O1919" i="1"/>
  <c r="Q1918" i="1"/>
  <c r="P1918" i="1"/>
  <c r="O1918" i="1"/>
  <c r="Q1917" i="1"/>
  <c r="P1917" i="1"/>
  <c r="O1917" i="1"/>
  <c r="Q1916" i="1"/>
  <c r="P1916" i="1"/>
  <c r="O1916" i="1"/>
  <c r="Q1915" i="1"/>
  <c r="P1915" i="1"/>
  <c r="O1915" i="1"/>
  <c r="Q1914" i="1"/>
  <c r="P1914" i="1"/>
  <c r="O1914" i="1"/>
  <c r="Q1913" i="1"/>
  <c r="P1913" i="1"/>
  <c r="O1913" i="1"/>
  <c r="Q1912" i="1"/>
  <c r="P1912" i="1"/>
  <c r="O1912" i="1"/>
  <c r="Q1911" i="1"/>
  <c r="P1911" i="1"/>
  <c r="O1911" i="1"/>
  <c r="Q1910" i="1"/>
  <c r="P1910" i="1"/>
  <c r="O1910" i="1"/>
  <c r="Q1909" i="1"/>
  <c r="P1909" i="1"/>
  <c r="O1909" i="1"/>
  <c r="Q1908" i="1"/>
  <c r="P1908" i="1"/>
  <c r="O1908" i="1"/>
  <c r="Q1907" i="1"/>
  <c r="P1907" i="1"/>
  <c r="O1907" i="1"/>
  <c r="Q1906" i="1"/>
  <c r="P1906" i="1"/>
  <c r="O1906" i="1"/>
  <c r="Q1905" i="1"/>
  <c r="P1905" i="1"/>
  <c r="O1905" i="1"/>
  <c r="Q1904" i="1"/>
  <c r="P1904" i="1"/>
  <c r="O1904" i="1"/>
  <c r="Q1903" i="1"/>
  <c r="P1903" i="1"/>
  <c r="O1903" i="1"/>
  <c r="Q1902" i="1"/>
  <c r="P1902" i="1"/>
  <c r="O1902" i="1"/>
  <c r="Q1901" i="1"/>
  <c r="P1901" i="1"/>
  <c r="O1901" i="1"/>
  <c r="Q1900" i="1"/>
  <c r="P1900" i="1"/>
  <c r="O1900" i="1"/>
  <c r="Q1899" i="1"/>
  <c r="P1899" i="1"/>
  <c r="O1899" i="1"/>
  <c r="Q1898" i="1"/>
  <c r="P1898" i="1"/>
  <c r="O1898" i="1"/>
  <c r="Q1897" i="1"/>
  <c r="P1897" i="1"/>
  <c r="O1897" i="1"/>
  <c r="Q1896" i="1"/>
  <c r="P1896" i="1"/>
  <c r="O1896" i="1"/>
  <c r="Q1895" i="1"/>
  <c r="P1895" i="1"/>
  <c r="O1895" i="1"/>
  <c r="Q1894" i="1"/>
  <c r="P1894" i="1"/>
  <c r="O1894" i="1"/>
  <c r="Q1893" i="1"/>
  <c r="P1893" i="1"/>
  <c r="O1893" i="1"/>
  <c r="Q1892" i="1"/>
  <c r="P1892" i="1"/>
  <c r="O1892" i="1"/>
  <c r="Q1891" i="1"/>
  <c r="P1891" i="1"/>
  <c r="O1891" i="1"/>
  <c r="Q1890" i="1"/>
  <c r="P1890" i="1"/>
  <c r="O1890" i="1"/>
  <c r="Q1889" i="1"/>
  <c r="P1889" i="1"/>
  <c r="O1889" i="1"/>
  <c r="Q1888" i="1"/>
  <c r="P1888" i="1"/>
  <c r="O1888" i="1"/>
  <c r="Q1887" i="1"/>
  <c r="P1887" i="1"/>
  <c r="O1887" i="1"/>
  <c r="Q1886" i="1"/>
  <c r="P1886" i="1"/>
  <c r="O1886" i="1"/>
  <c r="Q1885" i="1"/>
  <c r="P1885" i="1"/>
  <c r="O1885" i="1"/>
  <c r="Q1884" i="1"/>
  <c r="P1884" i="1"/>
  <c r="O1884" i="1"/>
  <c r="Q1883" i="1"/>
  <c r="P1883" i="1"/>
  <c r="O1883" i="1"/>
  <c r="Q1882" i="1"/>
  <c r="P1882" i="1"/>
  <c r="O1882" i="1"/>
  <c r="Q1881" i="1"/>
  <c r="P1881" i="1"/>
  <c r="O1881" i="1"/>
  <c r="Q1880" i="1"/>
  <c r="P1880" i="1"/>
  <c r="O1880" i="1"/>
  <c r="Q1879" i="1"/>
  <c r="P1879" i="1"/>
  <c r="O1879" i="1"/>
  <c r="Q1878" i="1"/>
  <c r="P1878" i="1"/>
  <c r="O1878" i="1"/>
  <c r="Q1877" i="1"/>
  <c r="P1877" i="1"/>
  <c r="O1877" i="1"/>
  <c r="Q1876" i="1"/>
  <c r="P1876" i="1"/>
  <c r="O1876" i="1"/>
  <c r="Q1875" i="1"/>
  <c r="P1875" i="1"/>
  <c r="O1875" i="1"/>
  <c r="Q1874" i="1"/>
  <c r="P1874" i="1"/>
  <c r="O1874" i="1"/>
  <c r="Q1873" i="1"/>
  <c r="P1873" i="1"/>
  <c r="O1873" i="1"/>
  <c r="Q1872" i="1"/>
  <c r="P1872" i="1"/>
  <c r="O1872" i="1"/>
  <c r="Q1871" i="1"/>
  <c r="P1871" i="1"/>
  <c r="O1871" i="1"/>
  <c r="Q1870" i="1"/>
  <c r="P1870" i="1"/>
  <c r="O1870" i="1"/>
  <c r="Q1869" i="1"/>
  <c r="P1869" i="1"/>
  <c r="O1869" i="1"/>
  <c r="Q1868" i="1"/>
  <c r="P1868" i="1"/>
  <c r="O1868" i="1"/>
  <c r="Q1867" i="1"/>
  <c r="P1867" i="1"/>
  <c r="O1867" i="1"/>
  <c r="Q1866" i="1"/>
  <c r="P1866" i="1"/>
  <c r="O1866" i="1"/>
  <c r="Q1865" i="1"/>
  <c r="P1865" i="1"/>
  <c r="O1865" i="1"/>
  <c r="Q1864" i="1"/>
  <c r="P1864" i="1"/>
  <c r="O1864" i="1"/>
  <c r="Q1863" i="1"/>
  <c r="P1863" i="1"/>
  <c r="O1863" i="1"/>
  <c r="Q1862" i="1"/>
  <c r="P1862" i="1"/>
  <c r="O1862" i="1"/>
  <c r="Q1861" i="1"/>
  <c r="P1861" i="1"/>
  <c r="O1861" i="1"/>
  <c r="Q1860" i="1"/>
  <c r="P1860" i="1"/>
  <c r="O1860" i="1"/>
  <c r="Q1859" i="1"/>
  <c r="P1859" i="1"/>
  <c r="O1859" i="1"/>
  <c r="Q1858" i="1"/>
  <c r="P1858" i="1"/>
  <c r="O1858" i="1"/>
  <c r="Q1857" i="1"/>
  <c r="P1857" i="1"/>
  <c r="O1857" i="1"/>
  <c r="Q1856" i="1"/>
  <c r="P1856" i="1"/>
  <c r="O1856" i="1"/>
  <c r="Q1855" i="1"/>
  <c r="P1855" i="1"/>
  <c r="O1855" i="1"/>
  <c r="Q1854" i="1"/>
  <c r="P1854" i="1"/>
  <c r="O1854" i="1"/>
  <c r="Q1853" i="1"/>
  <c r="P1853" i="1"/>
  <c r="O1853" i="1"/>
  <c r="Q1852" i="1"/>
  <c r="P1852" i="1"/>
  <c r="O1852" i="1"/>
  <c r="Q1851" i="1"/>
  <c r="P1851" i="1"/>
  <c r="O1851" i="1"/>
  <c r="Q1850" i="1"/>
  <c r="P1850" i="1"/>
  <c r="O1850" i="1"/>
  <c r="Q1849" i="1"/>
  <c r="P1849" i="1"/>
  <c r="O1849" i="1"/>
  <c r="Q1848" i="1"/>
  <c r="P1848" i="1"/>
  <c r="O1848" i="1"/>
  <c r="Q1847" i="1"/>
  <c r="P1847" i="1"/>
  <c r="O1847" i="1"/>
  <c r="Q1846" i="1"/>
  <c r="P1846" i="1"/>
  <c r="O1846" i="1"/>
  <c r="Q1845" i="1"/>
  <c r="P1845" i="1"/>
  <c r="O1845" i="1"/>
  <c r="Q1844" i="1"/>
  <c r="P1844" i="1"/>
  <c r="O1844" i="1"/>
  <c r="Q1843" i="1"/>
  <c r="P1843" i="1"/>
  <c r="O1843" i="1"/>
  <c r="Q1842" i="1"/>
  <c r="P1842" i="1"/>
  <c r="O1842" i="1"/>
  <c r="Q1841" i="1"/>
  <c r="P1841" i="1"/>
  <c r="O1841" i="1"/>
  <c r="Q1840" i="1"/>
  <c r="P1840" i="1"/>
  <c r="O1840" i="1"/>
  <c r="Q1839" i="1"/>
  <c r="P1839" i="1"/>
  <c r="O1839" i="1"/>
  <c r="Q1838" i="1"/>
  <c r="P1838" i="1"/>
  <c r="O1838" i="1"/>
  <c r="Q1837" i="1"/>
  <c r="P1837" i="1"/>
  <c r="O1837" i="1"/>
  <c r="Q1836" i="1"/>
  <c r="P1836" i="1"/>
  <c r="O1836" i="1"/>
  <c r="Q1835" i="1"/>
  <c r="P1835" i="1"/>
  <c r="O1835" i="1"/>
  <c r="Q1834" i="1"/>
  <c r="P1834" i="1"/>
  <c r="O1834" i="1"/>
  <c r="Q1833" i="1"/>
  <c r="P1833" i="1"/>
  <c r="O1833" i="1"/>
  <c r="Q1832" i="1"/>
  <c r="P1832" i="1"/>
  <c r="O1832" i="1"/>
  <c r="Q1831" i="1"/>
  <c r="P1831" i="1"/>
  <c r="O1831" i="1"/>
  <c r="Q1830" i="1"/>
  <c r="P1830" i="1"/>
  <c r="O1830" i="1"/>
  <c r="Q1829" i="1"/>
  <c r="P1829" i="1"/>
  <c r="O1829" i="1"/>
  <c r="Q1828" i="1"/>
  <c r="P1828" i="1"/>
  <c r="O1828" i="1"/>
  <c r="Q1827" i="1"/>
  <c r="P1827" i="1"/>
  <c r="O1827" i="1"/>
  <c r="Q1826" i="1"/>
  <c r="P1826" i="1"/>
  <c r="O1826" i="1"/>
  <c r="Q1825" i="1"/>
  <c r="P1825" i="1"/>
  <c r="O1825" i="1"/>
  <c r="Q1824" i="1"/>
  <c r="P1824" i="1"/>
  <c r="O1824" i="1"/>
  <c r="Q1823" i="1"/>
  <c r="P1823" i="1"/>
  <c r="O1823" i="1"/>
  <c r="Q1822" i="1"/>
  <c r="P1822" i="1"/>
  <c r="O1822" i="1"/>
  <c r="Q1821" i="1"/>
  <c r="P1821" i="1"/>
  <c r="O1821" i="1"/>
  <c r="Q1820" i="1"/>
  <c r="P1820" i="1"/>
  <c r="O1820" i="1"/>
  <c r="Q1819" i="1"/>
  <c r="P1819" i="1"/>
  <c r="O1819" i="1"/>
  <c r="Q1818" i="1"/>
  <c r="P1818" i="1"/>
  <c r="O1818" i="1"/>
  <c r="Q1817" i="1"/>
  <c r="P1817" i="1"/>
  <c r="O1817" i="1"/>
  <c r="Q1816" i="1"/>
  <c r="P1816" i="1"/>
  <c r="O1816" i="1"/>
  <c r="Q1815" i="1"/>
  <c r="P1815" i="1"/>
  <c r="O1815" i="1"/>
  <c r="Q1814" i="1"/>
  <c r="P1814" i="1"/>
  <c r="O1814" i="1"/>
  <c r="Q1813" i="1"/>
  <c r="P1813" i="1"/>
  <c r="O1813" i="1"/>
  <c r="Q1812" i="1"/>
  <c r="P1812" i="1"/>
  <c r="O1812" i="1"/>
  <c r="Q1811" i="1"/>
  <c r="P1811" i="1"/>
  <c r="O1811" i="1"/>
  <c r="Q1810" i="1"/>
  <c r="P1810" i="1"/>
  <c r="O1810" i="1"/>
  <c r="Q1809" i="1"/>
  <c r="P1809" i="1"/>
  <c r="O1809" i="1"/>
  <c r="Q1808" i="1"/>
  <c r="P1808" i="1"/>
  <c r="O1808" i="1"/>
  <c r="Q1807" i="1"/>
  <c r="P1807" i="1"/>
  <c r="O1807" i="1"/>
  <c r="Q1806" i="1"/>
  <c r="P1806" i="1"/>
  <c r="O1806" i="1"/>
  <c r="Q1805" i="1"/>
  <c r="P1805" i="1"/>
  <c r="O1805" i="1"/>
  <c r="Q1804" i="1"/>
  <c r="P1804" i="1"/>
  <c r="O1804" i="1"/>
  <c r="Q1803" i="1"/>
  <c r="P1803" i="1"/>
  <c r="O1803" i="1"/>
  <c r="Q1802" i="1"/>
  <c r="P1802" i="1"/>
  <c r="O1802" i="1"/>
  <c r="Q1801" i="1"/>
  <c r="P1801" i="1"/>
  <c r="O1801" i="1"/>
  <c r="Q1800" i="1"/>
  <c r="P1800" i="1"/>
  <c r="O1800" i="1"/>
  <c r="Q1799" i="1"/>
  <c r="P1799" i="1"/>
  <c r="O1799" i="1"/>
  <c r="Q1798" i="1"/>
  <c r="P1798" i="1"/>
  <c r="O1798" i="1"/>
  <c r="Q1797" i="1"/>
  <c r="P1797" i="1"/>
  <c r="O1797" i="1"/>
  <c r="Q1796" i="1"/>
  <c r="P1796" i="1"/>
  <c r="O1796" i="1"/>
  <c r="Q1795" i="1"/>
  <c r="P1795" i="1"/>
  <c r="O1795" i="1"/>
  <c r="Q1794" i="1"/>
  <c r="P1794" i="1"/>
  <c r="O1794" i="1"/>
  <c r="Q1793" i="1"/>
  <c r="P1793" i="1"/>
  <c r="O1793" i="1"/>
  <c r="Q1792" i="1"/>
  <c r="P1792" i="1"/>
  <c r="O1792" i="1"/>
  <c r="Q1791" i="1"/>
  <c r="P1791" i="1"/>
  <c r="O1791" i="1"/>
  <c r="Q1790" i="1"/>
  <c r="P1790" i="1"/>
  <c r="O1790" i="1"/>
  <c r="Q1789" i="1"/>
  <c r="P1789" i="1"/>
  <c r="O1789" i="1"/>
  <c r="Q1788" i="1"/>
  <c r="P1788" i="1"/>
  <c r="O1788" i="1"/>
  <c r="Q1787" i="1"/>
  <c r="P1787" i="1"/>
  <c r="O1787" i="1"/>
  <c r="Q1786" i="1"/>
  <c r="P1786" i="1"/>
  <c r="O1786" i="1"/>
  <c r="Q1785" i="1"/>
  <c r="P1785" i="1"/>
  <c r="O1785" i="1"/>
  <c r="Q1784" i="1"/>
  <c r="P1784" i="1"/>
  <c r="O1784" i="1"/>
  <c r="Q1783" i="1"/>
  <c r="P1783" i="1"/>
  <c r="O1783" i="1"/>
  <c r="Q1782" i="1"/>
  <c r="P1782" i="1"/>
  <c r="O1782" i="1"/>
  <c r="Q1781" i="1"/>
  <c r="P1781" i="1"/>
  <c r="O1781" i="1"/>
  <c r="Q1780" i="1"/>
  <c r="P1780" i="1"/>
  <c r="O1780" i="1"/>
  <c r="Q1779" i="1"/>
  <c r="P1779" i="1"/>
  <c r="O1779" i="1"/>
  <c r="Q1778" i="1"/>
  <c r="P1778" i="1"/>
  <c r="O1778" i="1"/>
  <c r="Q1777" i="1"/>
  <c r="P1777" i="1"/>
  <c r="O1777" i="1"/>
  <c r="Q1776" i="1"/>
  <c r="P1776" i="1"/>
  <c r="O1776" i="1"/>
  <c r="Q1775" i="1"/>
  <c r="P1775" i="1"/>
  <c r="O1775" i="1"/>
  <c r="Q1774" i="1"/>
  <c r="P1774" i="1"/>
  <c r="O1774" i="1"/>
  <c r="Q1773" i="1"/>
  <c r="P1773" i="1"/>
  <c r="O1773" i="1"/>
  <c r="Q1772" i="1"/>
  <c r="P1772" i="1"/>
  <c r="O1772" i="1"/>
  <c r="Q1771" i="1"/>
  <c r="P1771" i="1"/>
  <c r="O1771" i="1"/>
  <c r="Q1770" i="1"/>
  <c r="P1770" i="1"/>
  <c r="O1770" i="1"/>
  <c r="Q1769" i="1"/>
  <c r="P1769" i="1"/>
  <c r="O1769" i="1"/>
  <c r="Q1768" i="1"/>
  <c r="P1768" i="1"/>
  <c r="O1768" i="1"/>
  <c r="Q1767" i="1"/>
  <c r="P1767" i="1"/>
  <c r="O1767" i="1"/>
  <c r="Q1766" i="1"/>
  <c r="P1766" i="1"/>
  <c r="O1766" i="1"/>
  <c r="Q1765" i="1"/>
  <c r="P1765" i="1"/>
  <c r="O1765" i="1"/>
  <c r="Q1764" i="1"/>
  <c r="P1764" i="1"/>
  <c r="O1764" i="1"/>
  <c r="Q1763" i="1"/>
  <c r="P1763" i="1"/>
  <c r="O1763" i="1"/>
  <c r="Q1762" i="1"/>
  <c r="P1762" i="1"/>
  <c r="O1762" i="1"/>
  <c r="Q1761" i="1"/>
  <c r="P1761" i="1"/>
  <c r="O1761" i="1"/>
  <c r="Q1760" i="1"/>
  <c r="P1760" i="1"/>
  <c r="O1760" i="1"/>
  <c r="Q1759" i="1"/>
  <c r="P1759" i="1"/>
  <c r="O1759" i="1"/>
  <c r="Q1758" i="1"/>
  <c r="P1758" i="1"/>
  <c r="O1758" i="1"/>
  <c r="Q1757" i="1"/>
  <c r="P1757" i="1"/>
  <c r="O1757" i="1"/>
  <c r="Q1756" i="1"/>
  <c r="P1756" i="1"/>
  <c r="O1756" i="1"/>
  <c r="Q1755" i="1"/>
  <c r="P1755" i="1"/>
  <c r="O1755" i="1"/>
  <c r="Q1754" i="1"/>
  <c r="P1754" i="1"/>
  <c r="O1754" i="1"/>
  <c r="Q1753" i="1"/>
  <c r="P1753" i="1"/>
  <c r="O1753" i="1"/>
  <c r="Q1752" i="1"/>
  <c r="P1752" i="1"/>
  <c r="O1752" i="1"/>
  <c r="Q1751" i="1"/>
  <c r="P1751" i="1"/>
  <c r="O1751" i="1"/>
  <c r="Q1750" i="1"/>
  <c r="P1750" i="1"/>
  <c r="O1750" i="1"/>
  <c r="Q1749" i="1"/>
  <c r="P1749" i="1"/>
  <c r="O1749" i="1"/>
  <c r="Q1748" i="1"/>
  <c r="P1748" i="1"/>
  <c r="O1748" i="1"/>
  <c r="Q1747" i="1"/>
  <c r="P1747" i="1"/>
  <c r="O1747" i="1"/>
  <c r="Q1746" i="1"/>
  <c r="P1746" i="1"/>
  <c r="O1746" i="1"/>
  <c r="Q1745" i="1"/>
  <c r="P1745" i="1"/>
  <c r="O1745" i="1"/>
  <c r="Q1744" i="1"/>
  <c r="P1744" i="1"/>
  <c r="O1744" i="1"/>
  <c r="Q1743" i="1"/>
  <c r="P1743" i="1"/>
  <c r="O1743" i="1"/>
  <c r="Q1742" i="1"/>
  <c r="P1742" i="1"/>
  <c r="O1742" i="1"/>
  <c r="Q1741" i="1"/>
  <c r="P1741" i="1"/>
  <c r="O1741" i="1"/>
  <c r="Q1740" i="1"/>
  <c r="P1740" i="1"/>
  <c r="O1740" i="1"/>
  <c r="Q1739" i="1"/>
  <c r="P1739" i="1"/>
  <c r="O1739" i="1"/>
  <c r="Q1738" i="1"/>
  <c r="P1738" i="1"/>
  <c r="O1738" i="1"/>
  <c r="Q1737" i="1"/>
  <c r="P1737" i="1"/>
  <c r="O1737" i="1"/>
  <c r="Q1736" i="1"/>
  <c r="P1736" i="1"/>
  <c r="O1736" i="1"/>
  <c r="Q1735" i="1"/>
  <c r="P1735" i="1"/>
  <c r="O1735" i="1"/>
  <c r="Q1734" i="1"/>
  <c r="P1734" i="1"/>
  <c r="O1734" i="1"/>
  <c r="Q1733" i="1"/>
  <c r="P1733" i="1"/>
  <c r="O1733" i="1"/>
  <c r="Q1732" i="1"/>
  <c r="P1732" i="1"/>
  <c r="O1732" i="1"/>
  <c r="Q1731" i="1"/>
  <c r="P1731" i="1"/>
  <c r="O1731" i="1"/>
  <c r="Q1730" i="1"/>
  <c r="P1730" i="1"/>
  <c r="O1730" i="1"/>
  <c r="Q1729" i="1"/>
  <c r="P1729" i="1"/>
  <c r="O1729" i="1"/>
  <c r="Q1728" i="1"/>
  <c r="P1728" i="1"/>
  <c r="O1728" i="1"/>
  <c r="Q1727" i="1"/>
  <c r="P1727" i="1"/>
  <c r="O1727" i="1"/>
  <c r="Q1726" i="1"/>
  <c r="P1726" i="1"/>
  <c r="O1726" i="1"/>
  <c r="Q1725" i="1"/>
  <c r="P1725" i="1"/>
  <c r="O1725" i="1"/>
  <c r="Q1724" i="1"/>
  <c r="P1724" i="1"/>
  <c r="O1724" i="1"/>
  <c r="Q1723" i="1"/>
  <c r="P1723" i="1"/>
  <c r="O1723" i="1"/>
  <c r="Q1722" i="1"/>
  <c r="P1722" i="1"/>
  <c r="O1722" i="1"/>
  <c r="Q1721" i="1"/>
  <c r="P1721" i="1"/>
  <c r="O1721" i="1"/>
  <c r="Q1720" i="1"/>
  <c r="P1720" i="1"/>
  <c r="O1720" i="1"/>
  <c r="Q1719" i="1"/>
  <c r="P1719" i="1"/>
  <c r="O1719" i="1"/>
  <c r="Q1718" i="1"/>
  <c r="P1718" i="1"/>
  <c r="O1718" i="1"/>
  <c r="Q1717" i="1"/>
  <c r="P1717" i="1"/>
  <c r="O1717" i="1"/>
  <c r="Q1716" i="1"/>
  <c r="P1716" i="1"/>
  <c r="O1716" i="1"/>
  <c r="Q1715" i="1"/>
  <c r="P1715" i="1"/>
  <c r="O1715" i="1"/>
  <c r="Q1714" i="1"/>
  <c r="P1714" i="1"/>
  <c r="O1714" i="1"/>
  <c r="Q1713" i="1"/>
  <c r="P1713" i="1"/>
  <c r="O1713" i="1"/>
  <c r="Q1712" i="1"/>
  <c r="P1712" i="1"/>
  <c r="O1712" i="1"/>
  <c r="Q1711" i="1"/>
  <c r="P1711" i="1"/>
  <c r="O1711" i="1"/>
  <c r="Q1710" i="1"/>
  <c r="P1710" i="1"/>
  <c r="O1710" i="1"/>
  <c r="Q1709" i="1"/>
  <c r="P1709" i="1"/>
  <c r="O1709" i="1"/>
  <c r="Q1708" i="1"/>
  <c r="P1708" i="1"/>
  <c r="O1708" i="1"/>
  <c r="Q1707" i="1"/>
  <c r="P1707" i="1"/>
  <c r="O1707" i="1"/>
  <c r="Q1706" i="1"/>
  <c r="P1706" i="1"/>
  <c r="O1706" i="1"/>
  <c r="Q1705" i="1"/>
  <c r="P1705" i="1"/>
  <c r="O1705" i="1"/>
  <c r="Q1704" i="1"/>
  <c r="P1704" i="1"/>
  <c r="O1704" i="1"/>
  <c r="Q1703" i="1"/>
  <c r="P1703" i="1"/>
  <c r="O1703" i="1"/>
  <c r="Q1702" i="1"/>
  <c r="P1702" i="1"/>
  <c r="O1702" i="1"/>
  <c r="Q1701" i="1"/>
  <c r="P1701" i="1"/>
  <c r="O1701" i="1"/>
  <c r="Q1700" i="1"/>
  <c r="P1700" i="1"/>
  <c r="O1700" i="1"/>
  <c r="Q1699" i="1"/>
  <c r="P1699" i="1"/>
  <c r="O1699" i="1"/>
  <c r="Q1698" i="1"/>
  <c r="P1698" i="1"/>
  <c r="O1698" i="1"/>
  <c r="Q1697" i="1"/>
  <c r="P1697" i="1"/>
  <c r="O1697" i="1"/>
  <c r="Q1696" i="1"/>
  <c r="P1696" i="1"/>
  <c r="O1696" i="1"/>
  <c r="Q1695" i="1"/>
  <c r="P1695" i="1"/>
  <c r="O1695" i="1"/>
  <c r="Q1694" i="1"/>
  <c r="P1694" i="1"/>
  <c r="O1694" i="1"/>
  <c r="Q1693" i="1"/>
  <c r="P1693" i="1"/>
  <c r="O1693" i="1"/>
  <c r="Q1692" i="1"/>
  <c r="P1692" i="1"/>
  <c r="O1692" i="1"/>
  <c r="Q1691" i="1"/>
  <c r="P1691" i="1"/>
  <c r="O1691" i="1"/>
  <c r="Q1690" i="1"/>
  <c r="P1690" i="1"/>
  <c r="O1690" i="1"/>
  <c r="Q1689" i="1"/>
  <c r="P1689" i="1"/>
  <c r="O1689" i="1"/>
  <c r="Q1688" i="1"/>
  <c r="P1688" i="1"/>
  <c r="O1688" i="1"/>
  <c r="Q1687" i="1"/>
  <c r="P1687" i="1"/>
  <c r="O1687" i="1"/>
  <c r="Q1686" i="1"/>
  <c r="P1686" i="1"/>
  <c r="O1686" i="1"/>
  <c r="Q1685" i="1"/>
  <c r="P1685" i="1"/>
  <c r="O1685" i="1"/>
  <c r="Q1684" i="1"/>
  <c r="P1684" i="1"/>
  <c r="O1684" i="1"/>
  <c r="Q1683" i="1"/>
  <c r="P1683" i="1"/>
  <c r="O1683" i="1"/>
  <c r="Q1682" i="1"/>
  <c r="P1682" i="1"/>
  <c r="O1682" i="1"/>
  <c r="Q1681" i="1"/>
  <c r="P1681" i="1"/>
  <c r="O1681" i="1"/>
  <c r="Q1680" i="1"/>
  <c r="P1680" i="1"/>
  <c r="O1680" i="1"/>
  <c r="Q1679" i="1"/>
  <c r="P1679" i="1"/>
  <c r="O1679" i="1"/>
  <c r="Q1678" i="1"/>
  <c r="P1678" i="1"/>
  <c r="O1678" i="1"/>
  <c r="Q1677" i="1"/>
  <c r="P1677" i="1"/>
  <c r="O1677" i="1"/>
  <c r="Q1676" i="1"/>
  <c r="P1676" i="1"/>
  <c r="O1676" i="1"/>
  <c r="Q1675" i="1"/>
  <c r="P1675" i="1"/>
  <c r="O1675" i="1"/>
  <c r="Q1674" i="1"/>
  <c r="P1674" i="1"/>
  <c r="O1674" i="1"/>
  <c r="Q1673" i="1"/>
  <c r="P1673" i="1"/>
  <c r="O1673" i="1"/>
  <c r="Q1672" i="1"/>
  <c r="P1672" i="1"/>
  <c r="O1672" i="1"/>
  <c r="Q1671" i="1"/>
  <c r="P1671" i="1"/>
  <c r="O1671" i="1"/>
  <c r="Q1670" i="1"/>
  <c r="P1670" i="1"/>
  <c r="O1670" i="1"/>
  <c r="Q1669" i="1"/>
  <c r="P1669" i="1"/>
  <c r="O1669" i="1"/>
  <c r="Q1668" i="1"/>
  <c r="P1668" i="1"/>
  <c r="O1668" i="1"/>
  <c r="Q1667" i="1"/>
  <c r="P1667" i="1"/>
  <c r="O1667" i="1"/>
  <c r="Q1666" i="1"/>
  <c r="P1666" i="1"/>
  <c r="O1666" i="1"/>
  <c r="Q1665" i="1"/>
  <c r="P1665" i="1"/>
  <c r="O1665" i="1"/>
  <c r="Q1664" i="1"/>
  <c r="P1664" i="1"/>
  <c r="O1664" i="1"/>
  <c r="Q1663" i="1"/>
  <c r="P1663" i="1"/>
  <c r="O1663" i="1"/>
  <c r="Q1662" i="1"/>
  <c r="P1662" i="1"/>
  <c r="O1662" i="1"/>
  <c r="Q1661" i="1"/>
  <c r="P1661" i="1"/>
  <c r="O1661" i="1"/>
  <c r="Q1660" i="1"/>
  <c r="P1660" i="1"/>
  <c r="O1660" i="1"/>
  <c r="Q1659" i="1"/>
  <c r="P1659" i="1"/>
  <c r="O1659" i="1"/>
  <c r="Q1658" i="1"/>
  <c r="P1658" i="1"/>
  <c r="O1658" i="1"/>
  <c r="Q1657" i="1"/>
  <c r="P1657" i="1"/>
  <c r="O1657" i="1"/>
  <c r="Q1656" i="1"/>
  <c r="P1656" i="1"/>
  <c r="O1656" i="1"/>
  <c r="Q1655" i="1"/>
  <c r="P1655" i="1"/>
  <c r="O1655" i="1"/>
  <c r="Q1654" i="1"/>
  <c r="P1654" i="1"/>
  <c r="O1654" i="1"/>
  <c r="Q1653" i="1"/>
  <c r="P1653" i="1"/>
  <c r="O1653" i="1"/>
  <c r="Q1652" i="1"/>
  <c r="P1652" i="1"/>
  <c r="O1652" i="1"/>
  <c r="Q1651" i="1"/>
  <c r="P1651" i="1"/>
  <c r="O1651" i="1"/>
  <c r="Q1650" i="1"/>
  <c r="P1650" i="1"/>
  <c r="O1650" i="1"/>
  <c r="Q1649" i="1"/>
  <c r="P1649" i="1"/>
  <c r="O1649" i="1"/>
  <c r="Q1648" i="1"/>
  <c r="P1648" i="1"/>
  <c r="O1648" i="1"/>
  <c r="Q1647" i="1"/>
  <c r="P1647" i="1"/>
  <c r="O1647" i="1"/>
  <c r="Q1646" i="1"/>
  <c r="P1646" i="1"/>
  <c r="O1646" i="1"/>
  <c r="Q1645" i="1"/>
  <c r="P1645" i="1"/>
  <c r="O1645" i="1"/>
  <c r="Q1644" i="1"/>
  <c r="P1644" i="1"/>
  <c r="O1644" i="1"/>
  <c r="Q1643" i="1"/>
  <c r="P1643" i="1"/>
  <c r="O1643" i="1"/>
  <c r="Q1642" i="1"/>
  <c r="P1642" i="1"/>
  <c r="O1642" i="1"/>
  <c r="Q1641" i="1"/>
  <c r="P1641" i="1"/>
  <c r="O1641" i="1"/>
  <c r="Q1640" i="1"/>
  <c r="P1640" i="1"/>
  <c r="O1640" i="1"/>
  <c r="Q1639" i="1"/>
  <c r="P1639" i="1"/>
  <c r="O1639" i="1"/>
  <c r="Q1638" i="1"/>
  <c r="P1638" i="1"/>
  <c r="O1638" i="1"/>
  <c r="Q1637" i="1"/>
  <c r="P1637" i="1"/>
  <c r="O1637" i="1"/>
  <c r="Q1636" i="1"/>
  <c r="P1636" i="1"/>
  <c r="O1636" i="1"/>
  <c r="Q1635" i="1"/>
  <c r="P1635" i="1"/>
  <c r="O1635" i="1"/>
  <c r="Q1634" i="1"/>
  <c r="P1634" i="1"/>
  <c r="O1634" i="1"/>
  <c r="Q1633" i="1"/>
  <c r="P1633" i="1"/>
  <c r="O1633" i="1"/>
  <c r="Q1632" i="1"/>
  <c r="P1632" i="1"/>
  <c r="O1632" i="1"/>
  <c r="Q1631" i="1"/>
  <c r="P1631" i="1"/>
  <c r="O1631" i="1"/>
  <c r="Q1630" i="1"/>
  <c r="P1630" i="1"/>
  <c r="O1630" i="1"/>
  <c r="Q1629" i="1"/>
  <c r="P1629" i="1"/>
  <c r="O1629" i="1"/>
  <c r="Q1628" i="1"/>
  <c r="P1628" i="1"/>
  <c r="O1628" i="1"/>
  <c r="Q1627" i="1"/>
  <c r="P1627" i="1"/>
  <c r="O1627" i="1"/>
  <c r="Q1626" i="1"/>
  <c r="P1626" i="1"/>
  <c r="O1626" i="1"/>
  <c r="Q1625" i="1"/>
  <c r="P1625" i="1"/>
  <c r="O1625" i="1"/>
  <c r="Q1624" i="1"/>
  <c r="P1624" i="1"/>
  <c r="O1624" i="1"/>
  <c r="Q1623" i="1"/>
  <c r="P1623" i="1"/>
  <c r="O1623" i="1"/>
  <c r="Q1622" i="1"/>
  <c r="P1622" i="1"/>
  <c r="O1622" i="1"/>
  <c r="Q1621" i="1"/>
  <c r="P1621" i="1"/>
  <c r="O1621" i="1"/>
  <c r="Q1620" i="1"/>
  <c r="P1620" i="1"/>
  <c r="O1620" i="1"/>
  <c r="Q1619" i="1"/>
  <c r="P1619" i="1"/>
  <c r="O1619" i="1"/>
  <c r="Q1618" i="1"/>
  <c r="P1618" i="1"/>
  <c r="O1618" i="1"/>
  <c r="Q1617" i="1"/>
  <c r="P1617" i="1"/>
  <c r="O1617" i="1"/>
  <c r="Q1616" i="1"/>
  <c r="P1616" i="1"/>
  <c r="O1616" i="1"/>
  <c r="Q1615" i="1"/>
  <c r="P1615" i="1"/>
  <c r="O1615" i="1"/>
  <c r="Q1614" i="1"/>
  <c r="P1614" i="1"/>
  <c r="O1614" i="1"/>
  <c r="Q1613" i="1"/>
  <c r="P1613" i="1"/>
  <c r="O1613" i="1"/>
  <c r="Q1612" i="1"/>
  <c r="P1612" i="1"/>
  <c r="O1612" i="1"/>
  <c r="Q1611" i="1"/>
  <c r="P1611" i="1"/>
  <c r="O1611" i="1"/>
  <c r="Q1610" i="1"/>
  <c r="P1610" i="1"/>
  <c r="O1610" i="1"/>
  <c r="Q1609" i="1"/>
  <c r="P1609" i="1"/>
  <c r="O1609" i="1"/>
  <c r="Q1608" i="1"/>
  <c r="P1608" i="1"/>
  <c r="O1608" i="1"/>
  <c r="Q1607" i="1"/>
  <c r="P1607" i="1"/>
  <c r="O1607" i="1"/>
  <c r="Q1606" i="1"/>
  <c r="P1606" i="1"/>
  <c r="O1606" i="1"/>
  <c r="Q1605" i="1"/>
  <c r="P1605" i="1"/>
  <c r="O1605" i="1"/>
  <c r="Q1604" i="1"/>
  <c r="P1604" i="1"/>
  <c r="O1604" i="1"/>
  <c r="Q1603" i="1"/>
  <c r="P1603" i="1"/>
  <c r="O1603" i="1"/>
  <c r="Q1602" i="1"/>
  <c r="P1602" i="1"/>
  <c r="O1602" i="1"/>
  <c r="Q1601" i="1"/>
  <c r="P1601" i="1"/>
  <c r="O1601" i="1"/>
  <c r="Q1600" i="1"/>
  <c r="P1600" i="1"/>
  <c r="O1600" i="1"/>
  <c r="Q1599" i="1"/>
  <c r="P1599" i="1"/>
  <c r="O1599" i="1"/>
  <c r="Q1598" i="1"/>
  <c r="P1598" i="1"/>
  <c r="O1598" i="1"/>
  <c r="Q1597" i="1"/>
  <c r="P1597" i="1"/>
  <c r="O1597" i="1"/>
  <c r="Q1596" i="1"/>
  <c r="P1596" i="1"/>
  <c r="O1596" i="1"/>
  <c r="Q1595" i="1"/>
  <c r="P1595" i="1"/>
  <c r="O1595" i="1"/>
  <c r="Q1594" i="1"/>
  <c r="P1594" i="1"/>
  <c r="O1594" i="1"/>
  <c r="Q1593" i="1"/>
  <c r="P1593" i="1"/>
  <c r="O1593" i="1"/>
  <c r="Q1592" i="1"/>
  <c r="P1592" i="1"/>
  <c r="O1592" i="1"/>
  <c r="Q1591" i="1"/>
  <c r="P1591" i="1"/>
  <c r="O1591" i="1"/>
  <c r="Q1590" i="1"/>
  <c r="P1590" i="1"/>
  <c r="O1590" i="1"/>
  <c r="Q1589" i="1"/>
  <c r="P1589" i="1"/>
  <c r="O1589" i="1"/>
  <c r="Q1588" i="1"/>
  <c r="P1588" i="1"/>
  <c r="O1588" i="1"/>
  <c r="Q1587" i="1"/>
  <c r="P1587" i="1"/>
  <c r="O1587" i="1"/>
  <c r="Q1586" i="1"/>
  <c r="P1586" i="1"/>
  <c r="O1586" i="1"/>
  <c r="Q1585" i="1"/>
  <c r="P1585" i="1"/>
  <c r="O1585" i="1"/>
  <c r="Q1584" i="1"/>
  <c r="P1584" i="1"/>
  <c r="O1584" i="1"/>
  <c r="Q1583" i="1"/>
  <c r="P1583" i="1"/>
  <c r="O1583" i="1"/>
  <c r="Q1582" i="1"/>
  <c r="P1582" i="1"/>
  <c r="O1582" i="1"/>
  <c r="Q1581" i="1"/>
  <c r="P1581" i="1"/>
  <c r="O1581" i="1"/>
  <c r="Q1580" i="1"/>
  <c r="P1580" i="1"/>
  <c r="O1580" i="1"/>
  <c r="Q1579" i="1"/>
  <c r="P1579" i="1"/>
  <c r="O1579" i="1"/>
  <c r="Q1578" i="1"/>
  <c r="P1578" i="1"/>
  <c r="O1578" i="1"/>
  <c r="Q1577" i="1"/>
  <c r="P1577" i="1"/>
  <c r="O1577" i="1"/>
  <c r="Q1576" i="1"/>
  <c r="P1576" i="1"/>
  <c r="O1576" i="1"/>
  <c r="Q1575" i="1"/>
  <c r="P1575" i="1"/>
  <c r="O1575" i="1"/>
  <c r="Q1574" i="1"/>
  <c r="P1574" i="1"/>
  <c r="O1574" i="1"/>
  <c r="Q1573" i="1"/>
  <c r="P1573" i="1"/>
  <c r="O1573" i="1"/>
  <c r="Q1572" i="1"/>
  <c r="P1572" i="1"/>
  <c r="O1572" i="1"/>
  <c r="Q1571" i="1"/>
  <c r="P1571" i="1"/>
  <c r="O1571" i="1"/>
  <c r="Q1570" i="1"/>
  <c r="P1570" i="1"/>
  <c r="O1570" i="1"/>
  <c r="Q1569" i="1"/>
  <c r="P1569" i="1"/>
  <c r="O1569" i="1"/>
  <c r="Q1568" i="1"/>
  <c r="P1568" i="1"/>
  <c r="O1568" i="1"/>
  <c r="Q1567" i="1"/>
  <c r="P1567" i="1"/>
  <c r="O1567" i="1"/>
  <c r="Q1566" i="1"/>
  <c r="P1566" i="1"/>
  <c r="O1566" i="1"/>
  <c r="Q1565" i="1"/>
  <c r="P1565" i="1"/>
  <c r="O1565" i="1"/>
  <c r="Q1564" i="1"/>
  <c r="P1564" i="1"/>
  <c r="O1564" i="1"/>
  <c r="Q1563" i="1"/>
  <c r="P1563" i="1"/>
  <c r="O1563" i="1"/>
  <c r="Q1562" i="1"/>
  <c r="P1562" i="1"/>
  <c r="O1562" i="1"/>
  <c r="Q1561" i="1"/>
  <c r="P1561" i="1"/>
  <c r="O1561" i="1"/>
  <c r="Q1560" i="1"/>
  <c r="P1560" i="1"/>
  <c r="O1560" i="1"/>
  <c r="Q1559" i="1"/>
  <c r="P1559" i="1"/>
  <c r="O1559" i="1"/>
  <c r="Q1558" i="1"/>
  <c r="P1558" i="1"/>
  <c r="O1558" i="1"/>
  <c r="Q1557" i="1"/>
  <c r="P1557" i="1"/>
  <c r="O1557" i="1"/>
  <c r="Q1556" i="1"/>
  <c r="P1556" i="1"/>
  <c r="O1556" i="1"/>
  <c r="Q1555" i="1"/>
  <c r="P1555" i="1"/>
  <c r="O1555" i="1"/>
  <c r="Q1554" i="1"/>
  <c r="P1554" i="1"/>
  <c r="O1554" i="1"/>
  <c r="Q1553" i="1"/>
  <c r="P1553" i="1"/>
  <c r="O1553" i="1"/>
  <c r="Q1552" i="1"/>
  <c r="P1552" i="1"/>
  <c r="O1552" i="1"/>
  <c r="Q1551" i="1"/>
  <c r="P1551" i="1"/>
  <c r="O1551" i="1"/>
  <c r="Q1550" i="1"/>
  <c r="P1550" i="1"/>
  <c r="O1550" i="1"/>
  <c r="Q1549" i="1"/>
  <c r="P1549" i="1"/>
  <c r="O1549" i="1"/>
  <c r="Q1548" i="1"/>
  <c r="P1548" i="1"/>
  <c r="O1548" i="1"/>
  <c r="Q1547" i="1"/>
  <c r="P1547" i="1"/>
  <c r="O1547" i="1"/>
  <c r="Q1546" i="1"/>
  <c r="P1546" i="1"/>
  <c r="O1546" i="1"/>
  <c r="Q1545" i="1"/>
  <c r="P1545" i="1"/>
  <c r="O1545" i="1"/>
  <c r="Q1544" i="1"/>
  <c r="P1544" i="1"/>
  <c r="O1544" i="1"/>
  <c r="Q1543" i="1"/>
  <c r="P1543" i="1"/>
  <c r="O1543" i="1"/>
  <c r="Q1542" i="1"/>
  <c r="P1542" i="1"/>
  <c r="O1542" i="1"/>
  <c r="Q1541" i="1"/>
  <c r="P1541" i="1"/>
  <c r="O1541" i="1"/>
  <c r="Q1540" i="1"/>
  <c r="P1540" i="1"/>
  <c r="O1540" i="1"/>
  <c r="Q1539" i="1"/>
  <c r="P1539" i="1"/>
  <c r="O1539" i="1"/>
  <c r="Q1538" i="1"/>
  <c r="P1538" i="1"/>
  <c r="O1538" i="1"/>
  <c r="Q1537" i="1"/>
  <c r="P1537" i="1"/>
  <c r="O1537" i="1"/>
  <c r="Q1536" i="1"/>
  <c r="P1536" i="1"/>
  <c r="O1536" i="1"/>
  <c r="Q1535" i="1"/>
  <c r="P1535" i="1"/>
  <c r="O1535" i="1"/>
  <c r="Q1534" i="1"/>
  <c r="P1534" i="1"/>
  <c r="O1534" i="1"/>
  <c r="Q1533" i="1"/>
  <c r="P1533" i="1"/>
  <c r="O1533" i="1"/>
  <c r="Q1532" i="1"/>
  <c r="P1532" i="1"/>
  <c r="O1532" i="1"/>
  <c r="Q1531" i="1"/>
  <c r="P1531" i="1"/>
  <c r="O1531" i="1"/>
  <c r="Q1530" i="1"/>
  <c r="P1530" i="1"/>
  <c r="O1530" i="1"/>
  <c r="Q1529" i="1"/>
  <c r="P1529" i="1"/>
  <c r="O1529" i="1"/>
  <c r="Q1528" i="1"/>
  <c r="P1528" i="1"/>
  <c r="O1528" i="1"/>
  <c r="Q1527" i="1"/>
  <c r="P1527" i="1"/>
  <c r="O1527" i="1"/>
  <c r="Q1526" i="1"/>
  <c r="P1526" i="1"/>
  <c r="O1526" i="1"/>
  <c r="Q1525" i="1"/>
  <c r="P1525" i="1"/>
  <c r="O1525" i="1"/>
  <c r="Q1524" i="1"/>
  <c r="P1524" i="1"/>
  <c r="O1524" i="1"/>
  <c r="Q1523" i="1"/>
  <c r="P1523" i="1"/>
  <c r="O1523" i="1"/>
  <c r="Q1522" i="1"/>
  <c r="P1522" i="1"/>
  <c r="O1522" i="1"/>
  <c r="Q1521" i="1"/>
  <c r="P1521" i="1"/>
  <c r="O1521" i="1"/>
  <c r="Q1520" i="1"/>
  <c r="P1520" i="1"/>
  <c r="O1520" i="1"/>
  <c r="Q1519" i="1"/>
  <c r="P1519" i="1"/>
  <c r="O1519" i="1"/>
  <c r="Q1518" i="1"/>
  <c r="P1518" i="1"/>
  <c r="O1518" i="1"/>
  <c r="Q1517" i="1"/>
  <c r="P1517" i="1"/>
  <c r="O1517" i="1"/>
  <c r="Q1516" i="1"/>
  <c r="P1516" i="1"/>
  <c r="O1516" i="1"/>
  <c r="Q1515" i="1"/>
  <c r="P1515" i="1"/>
  <c r="O1515" i="1"/>
  <c r="Q1514" i="1"/>
  <c r="P1514" i="1"/>
  <c r="O1514" i="1"/>
  <c r="Q1513" i="1"/>
  <c r="P1513" i="1"/>
  <c r="O1513" i="1"/>
  <c r="Q1512" i="1"/>
  <c r="P1512" i="1"/>
  <c r="O1512" i="1"/>
  <c r="Q1511" i="1"/>
  <c r="P1511" i="1"/>
  <c r="O1511" i="1"/>
  <c r="Q1510" i="1"/>
  <c r="P1510" i="1"/>
  <c r="O1510" i="1"/>
  <c r="Q1509" i="1"/>
  <c r="P1509" i="1"/>
  <c r="O1509" i="1"/>
  <c r="Q1508" i="1"/>
  <c r="P1508" i="1"/>
  <c r="O1508" i="1"/>
  <c r="Q1507" i="1"/>
  <c r="P1507" i="1"/>
  <c r="O1507" i="1"/>
  <c r="Q1506" i="1"/>
  <c r="P1506" i="1"/>
  <c r="O1506" i="1"/>
  <c r="Q1505" i="1"/>
  <c r="P1505" i="1"/>
  <c r="O1505" i="1"/>
  <c r="Q1504" i="1"/>
  <c r="P1504" i="1"/>
  <c r="O1504" i="1"/>
  <c r="Q1503" i="1"/>
  <c r="P1503" i="1"/>
  <c r="O1503" i="1"/>
  <c r="Q1502" i="1"/>
  <c r="P1502" i="1"/>
  <c r="O1502" i="1"/>
  <c r="Q1501" i="1"/>
  <c r="P1501" i="1"/>
  <c r="O1501" i="1"/>
  <c r="Q1500" i="1"/>
  <c r="P1500" i="1"/>
  <c r="O1500" i="1"/>
  <c r="Q1499" i="1"/>
  <c r="P1499" i="1"/>
  <c r="O1499" i="1"/>
  <c r="Q1498" i="1"/>
  <c r="P1498" i="1"/>
  <c r="O1498" i="1"/>
  <c r="Q1497" i="1"/>
  <c r="P1497" i="1"/>
  <c r="O1497" i="1"/>
  <c r="Q1496" i="1"/>
  <c r="P1496" i="1"/>
  <c r="O1496" i="1"/>
  <c r="Q1495" i="1"/>
  <c r="P1495" i="1"/>
  <c r="O1495" i="1"/>
  <c r="Q1494" i="1"/>
  <c r="P1494" i="1"/>
  <c r="O1494" i="1"/>
  <c r="Q1493" i="1"/>
  <c r="P1493" i="1"/>
  <c r="O1493" i="1"/>
  <c r="Q1492" i="1"/>
  <c r="P1492" i="1"/>
  <c r="O1492" i="1"/>
  <c r="Q1491" i="1"/>
  <c r="P1491" i="1"/>
  <c r="O1491" i="1"/>
  <c r="Q1490" i="1"/>
  <c r="P1490" i="1"/>
  <c r="O1490" i="1"/>
  <c r="Q1489" i="1"/>
  <c r="P1489" i="1"/>
  <c r="O1489" i="1"/>
  <c r="Q1488" i="1"/>
  <c r="P1488" i="1"/>
  <c r="O1488" i="1"/>
  <c r="Q1487" i="1"/>
  <c r="P1487" i="1"/>
  <c r="O1487" i="1"/>
  <c r="Q1486" i="1"/>
  <c r="P1486" i="1"/>
  <c r="O1486" i="1"/>
  <c r="Q1485" i="1"/>
  <c r="P1485" i="1"/>
  <c r="O1485" i="1"/>
  <c r="Q1484" i="1"/>
  <c r="P1484" i="1"/>
  <c r="O1484" i="1"/>
  <c r="Q1483" i="1"/>
  <c r="P1483" i="1"/>
  <c r="O1483" i="1"/>
  <c r="Q1482" i="1"/>
  <c r="P1482" i="1"/>
  <c r="O1482" i="1"/>
  <c r="Q1481" i="1"/>
  <c r="P1481" i="1"/>
  <c r="O1481" i="1"/>
  <c r="Q1480" i="1"/>
  <c r="P1480" i="1"/>
  <c r="O1480" i="1"/>
  <c r="Q1479" i="1"/>
  <c r="P1479" i="1"/>
  <c r="O1479" i="1"/>
  <c r="Q1478" i="1"/>
  <c r="P1478" i="1"/>
  <c r="O1478" i="1"/>
  <c r="Q1477" i="1"/>
  <c r="P1477" i="1"/>
  <c r="O1477" i="1"/>
  <c r="Q1476" i="1"/>
  <c r="P1476" i="1"/>
  <c r="O1476" i="1"/>
  <c r="Q1475" i="1"/>
  <c r="P1475" i="1"/>
  <c r="O1475" i="1"/>
  <c r="Q1474" i="1"/>
  <c r="P1474" i="1"/>
  <c r="O1474" i="1"/>
  <c r="Q1473" i="1"/>
  <c r="P1473" i="1"/>
  <c r="O1473" i="1"/>
  <c r="Q1472" i="1"/>
  <c r="P1472" i="1"/>
  <c r="O1472" i="1"/>
  <c r="Q1471" i="1"/>
  <c r="P1471" i="1"/>
  <c r="O1471" i="1"/>
  <c r="Q1470" i="1"/>
  <c r="P1470" i="1"/>
  <c r="O1470" i="1"/>
  <c r="Q1469" i="1"/>
  <c r="P1469" i="1"/>
  <c r="O1469" i="1"/>
  <c r="Q1468" i="1"/>
  <c r="P1468" i="1"/>
  <c r="O1468" i="1"/>
  <c r="Q1467" i="1"/>
  <c r="P1467" i="1"/>
  <c r="O1467" i="1"/>
  <c r="Q1466" i="1"/>
  <c r="P1466" i="1"/>
  <c r="O1466" i="1"/>
  <c r="Q1465" i="1"/>
  <c r="P1465" i="1"/>
  <c r="O1465" i="1"/>
  <c r="Q1464" i="1"/>
  <c r="P1464" i="1"/>
  <c r="O1464" i="1"/>
  <c r="Q1463" i="1"/>
  <c r="P1463" i="1"/>
  <c r="O1463" i="1"/>
  <c r="Q1462" i="1"/>
  <c r="P1462" i="1"/>
  <c r="O1462" i="1"/>
  <c r="Q1461" i="1"/>
  <c r="P1461" i="1"/>
  <c r="O1461" i="1"/>
  <c r="Q1460" i="1"/>
  <c r="P1460" i="1"/>
  <c r="O1460" i="1"/>
  <c r="Q1459" i="1"/>
  <c r="P1459" i="1"/>
  <c r="O1459" i="1"/>
  <c r="Q1458" i="1"/>
  <c r="P1458" i="1"/>
  <c r="O1458" i="1"/>
  <c r="Q1457" i="1"/>
  <c r="P1457" i="1"/>
  <c r="O1457" i="1"/>
  <c r="Q1456" i="1"/>
  <c r="P1456" i="1"/>
  <c r="O1456" i="1"/>
  <c r="Q1455" i="1"/>
  <c r="P1455" i="1"/>
  <c r="O1455" i="1"/>
  <c r="Q1454" i="1"/>
  <c r="P1454" i="1"/>
  <c r="O1454" i="1"/>
  <c r="Q1453" i="1"/>
  <c r="P1453" i="1"/>
  <c r="O1453" i="1"/>
  <c r="Q1452" i="1"/>
  <c r="P1452" i="1"/>
  <c r="O1452" i="1"/>
  <c r="Q1451" i="1"/>
  <c r="P1451" i="1"/>
  <c r="O1451" i="1"/>
  <c r="Q1450" i="1"/>
  <c r="P1450" i="1"/>
  <c r="O1450" i="1"/>
  <c r="Q1449" i="1"/>
  <c r="P1449" i="1"/>
  <c r="O1449" i="1"/>
  <c r="Q1448" i="1"/>
  <c r="P1448" i="1"/>
  <c r="O1448" i="1"/>
  <c r="Q1447" i="1"/>
  <c r="P1447" i="1"/>
  <c r="O1447" i="1"/>
  <c r="Q1446" i="1"/>
  <c r="P1446" i="1"/>
  <c r="O1446" i="1"/>
  <c r="Q1445" i="1"/>
  <c r="P1445" i="1"/>
  <c r="O1445" i="1"/>
  <c r="Q1444" i="1"/>
  <c r="P1444" i="1"/>
  <c r="O1444" i="1"/>
  <c r="Q1443" i="1"/>
  <c r="P1443" i="1"/>
  <c r="O1443" i="1"/>
  <c r="Q1442" i="1"/>
  <c r="P1442" i="1"/>
  <c r="O1442" i="1"/>
  <c r="Q1441" i="1"/>
  <c r="P1441" i="1"/>
  <c r="O1441" i="1"/>
  <c r="Q1440" i="1"/>
  <c r="P1440" i="1"/>
  <c r="O1440" i="1"/>
  <c r="Q1439" i="1"/>
  <c r="P1439" i="1"/>
  <c r="O1439" i="1"/>
  <c r="Q1438" i="1"/>
  <c r="P1438" i="1"/>
  <c r="O1438" i="1"/>
  <c r="Q1437" i="1"/>
  <c r="P1437" i="1"/>
  <c r="O1437" i="1"/>
  <c r="Q1436" i="1"/>
  <c r="P1436" i="1"/>
  <c r="O1436" i="1"/>
  <c r="Q1435" i="1"/>
  <c r="P1435" i="1"/>
  <c r="O1435" i="1"/>
  <c r="Q1434" i="1"/>
  <c r="P1434" i="1"/>
  <c r="O1434" i="1"/>
  <c r="Q1433" i="1"/>
  <c r="P1433" i="1"/>
  <c r="O1433" i="1"/>
  <c r="Q1432" i="1"/>
  <c r="P1432" i="1"/>
  <c r="O1432" i="1"/>
  <c r="Q1431" i="1"/>
  <c r="P1431" i="1"/>
  <c r="O1431" i="1"/>
  <c r="Q1430" i="1"/>
  <c r="P1430" i="1"/>
  <c r="O1430" i="1"/>
  <c r="Q1429" i="1"/>
  <c r="P1429" i="1"/>
  <c r="O1429" i="1"/>
  <c r="Q1428" i="1"/>
  <c r="P1428" i="1"/>
  <c r="O1428" i="1"/>
  <c r="Q1427" i="1"/>
  <c r="P1427" i="1"/>
  <c r="O1427" i="1"/>
  <c r="Q1426" i="1"/>
  <c r="P1426" i="1"/>
  <c r="O1426" i="1"/>
  <c r="Q1425" i="1"/>
  <c r="P1425" i="1"/>
  <c r="O1425" i="1"/>
  <c r="Q1424" i="1"/>
  <c r="P1424" i="1"/>
  <c r="O1424" i="1"/>
  <c r="Q1423" i="1"/>
  <c r="P1423" i="1"/>
  <c r="O1423" i="1"/>
  <c r="Q1422" i="1"/>
  <c r="P1422" i="1"/>
  <c r="O1422" i="1"/>
  <c r="Q1421" i="1"/>
  <c r="P1421" i="1"/>
  <c r="O1421" i="1"/>
  <c r="Q1420" i="1"/>
  <c r="P1420" i="1"/>
  <c r="O1420" i="1"/>
  <c r="Q1419" i="1"/>
  <c r="P1419" i="1"/>
  <c r="O1419" i="1"/>
  <c r="Q1418" i="1"/>
  <c r="P1418" i="1"/>
  <c r="O1418" i="1"/>
  <c r="Q1417" i="1"/>
  <c r="P1417" i="1"/>
  <c r="O1417" i="1"/>
  <c r="Q1416" i="1"/>
  <c r="P1416" i="1"/>
  <c r="O1416" i="1"/>
  <c r="Q1415" i="1"/>
  <c r="P1415" i="1"/>
  <c r="O1415" i="1"/>
  <c r="Q1414" i="1"/>
  <c r="P1414" i="1"/>
  <c r="O1414" i="1"/>
  <c r="Q1413" i="1"/>
  <c r="P1413" i="1"/>
  <c r="O1413" i="1"/>
  <c r="Q1412" i="1"/>
  <c r="P1412" i="1"/>
  <c r="O1412" i="1"/>
  <c r="Q1411" i="1"/>
  <c r="P1411" i="1"/>
  <c r="O1411" i="1"/>
  <c r="Q1410" i="1"/>
  <c r="P1410" i="1"/>
  <c r="O1410" i="1"/>
  <c r="Q1409" i="1"/>
  <c r="P1409" i="1"/>
  <c r="O1409" i="1"/>
  <c r="Q1408" i="1"/>
  <c r="P1408" i="1"/>
  <c r="O1408" i="1"/>
  <c r="Q1407" i="1"/>
  <c r="P1407" i="1"/>
  <c r="O1407" i="1"/>
  <c r="Q1406" i="1"/>
  <c r="P1406" i="1"/>
  <c r="O1406" i="1"/>
  <c r="Q1405" i="1"/>
  <c r="P1405" i="1"/>
  <c r="O1405" i="1"/>
  <c r="Q1404" i="1"/>
  <c r="P1404" i="1"/>
  <c r="O1404" i="1"/>
  <c r="Q1403" i="1"/>
  <c r="P1403" i="1"/>
  <c r="O1403" i="1"/>
  <c r="Q1402" i="1"/>
  <c r="P1402" i="1"/>
  <c r="O1402" i="1"/>
  <c r="Q1401" i="1"/>
  <c r="P1401" i="1"/>
  <c r="O1401" i="1"/>
  <c r="Q1400" i="1"/>
  <c r="P1400" i="1"/>
  <c r="O1400" i="1"/>
  <c r="Q1399" i="1"/>
  <c r="P1399" i="1"/>
  <c r="O1399" i="1"/>
  <c r="Q1398" i="1"/>
  <c r="P1398" i="1"/>
  <c r="O1398" i="1"/>
  <c r="Q1397" i="1"/>
  <c r="P1397" i="1"/>
  <c r="O1397" i="1"/>
  <c r="Q1396" i="1"/>
  <c r="P1396" i="1"/>
  <c r="O1396" i="1"/>
  <c r="Q1395" i="1"/>
  <c r="P1395" i="1"/>
  <c r="O1395" i="1"/>
  <c r="Q1394" i="1"/>
  <c r="P1394" i="1"/>
  <c r="O1394" i="1"/>
  <c r="Q1393" i="1"/>
  <c r="P1393" i="1"/>
  <c r="O1393" i="1"/>
  <c r="Q1392" i="1"/>
  <c r="P1392" i="1"/>
  <c r="O1392" i="1"/>
  <c r="Q1391" i="1"/>
  <c r="P1391" i="1"/>
  <c r="O1391" i="1"/>
  <c r="Q1390" i="1"/>
  <c r="P1390" i="1"/>
  <c r="O1390" i="1"/>
  <c r="Q1389" i="1"/>
  <c r="P1389" i="1"/>
  <c r="O1389" i="1"/>
  <c r="Q1388" i="1"/>
  <c r="P1388" i="1"/>
  <c r="O1388" i="1"/>
  <c r="Q1387" i="1"/>
  <c r="P1387" i="1"/>
  <c r="O1387" i="1"/>
  <c r="Q1386" i="1"/>
  <c r="P1386" i="1"/>
  <c r="O1386" i="1"/>
  <c r="Q1385" i="1"/>
  <c r="P1385" i="1"/>
  <c r="O1385" i="1"/>
  <c r="Q1384" i="1"/>
  <c r="P1384" i="1"/>
  <c r="O1384" i="1"/>
  <c r="Q1383" i="1"/>
  <c r="P1383" i="1"/>
  <c r="O1383" i="1"/>
  <c r="Q1382" i="1"/>
  <c r="P1382" i="1"/>
  <c r="O1382" i="1"/>
  <c r="Q1381" i="1"/>
  <c r="P1381" i="1"/>
  <c r="O1381" i="1"/>
  <c r="Q1380" i="1"/>
  <c r="P1380" i="1"/>
  <c r="O1380" i="1"/>
  <c r="Q1379" i="1"/>
  <c r="P1379" i="1"/>
  <c r="O1379" i="1"/>
  <c r="Q1378" i="1"/>
  <c r="P1378" i="1"/>
  <c r="O1378" i="1"/>
  <c r="Q1377" i="1"/>
  <c r="P1377" i="1"/>
  <c r="O1377" i="1"/>
  <c r="Q1376" i="1"/>
  <c r="P1376" i="1"/>
  <c r="O1376" i="1"/>
  <c r="Q1375" i="1"/>
  <c r="P1375" i="1"/>
  <c r="O1375" i="1"/>
  <c r="Q1374" i="1"/>
  <c r="P1374" i="1"/>
  <c r="O1374" i="1"/>
  <c r="Q1373" i="1"/>
  <c r="P1373" i="1"/>
  <c r="O1373" i="1"/>
  <c r="Q1372" i="1"/>
  <c r="P1372" i="1"/>
  <c r="O1372" i="1"/>
  <c r="Q1371" i="1"/>
  <c r="P1371" i="1"/>
  <c r="O1371" i="1"/>
  <c r="Q1370" i="1"/>
  <c r="P1370" i="1"/>
  <c r="O1370" i="1"/>
  <c r="Q1369" i="1"/>
  <c r="P1369" i="1"/>
  <c r="O1369" i="1"/>
  <c r="Q1368" i="1"/>
  <c r="P1368" i="1"/>
  <c r="O1368" i="1"/>
  <c r="Q1367" i="1"/>
  <c r="P1367" i="1"/>
  <c r="O1367" i="1"/>
  <c r="Q1366" i="1"/>
  <c r="P1366" i="1"/>
  <c r="O1366" i="1"/>
  <c r="Q1365" i="1"/>
  <c r="P1365" i="1"/>
  <c r="O1365" i="1"/>
  <c r="Q1364" i="1"/>
  <c r="P1364" i="1"/>
  <c r="O1364" i="1"/>
  <c r="Q1363" i="1"/>
  <c r="P1363" i="1"/>
  <c r="O1363" i="1"/>
  <c r="Q1362" i="1"/>
  <c r="P1362" i="1"/>
  <c r="O1362" i="1"/>
  <c r="Q1361" i="1"/>
  <c r="P1361" i="1"/>
  <c r="O1361" i="1"/>
  <c r="Q1360" i="1"/>
  <c r="P1360" i="1"/>
  <c r="O1360" i="1"/>
  <c r="Q1359" i="1"/>
  <c r="P1359" i="1"/>
  <c r="O1359" i="1"/>
  <c r="Q1358" i="1"/>
  <c r="P1358" i="1"/>
  <c r="O1358" i="1"/>
  <c r="Q1357" i="1"/>
  <c r="P1357" i="1"/>
  <c r="O1357" i="1"/>
  <c r="Q1356" i="1"/>
  <c r="P1356" i="1"/>
  <c r="O1356" i="1"/>
  <c r="Q1355" i="1"/>
  <c r="P1355" i="1"/>
  <c r="O1355" i="1"/>
  <c r="Q1354" i="1"/>
  <c r="P1354" i="1"/>
  <c r="O1354" i="1"/>
  <c r="Q1353" i="1"/>
  <c r="P1353" i="1"/>
  <c r="O1353" i="1"/>
  <c r="Q1352" i="1"/>
  <c r="P1352" i="1"/>
  <c r="O1352" i="1"/>
  <c r="Q1351" i="1"/>
  <c r="P1351" i="1"/>
  <c r="O1351" i="1"/>
  <c r="Q1350" i="1"/>
  <c r="P1350" i="1"/>
  <c r="O1350" i="1"/>
  <c r="Q1349" i="1"/>
  <c r="P1349" i="1"/>
  <c r="O1349" i="1"/>
  <c r="Q1348" i="1"/>
  <c r="P1348" i="1"/>
  <c r="O1348" i="1"/>
  <c r="Q1347" i="1"/>
  <c r="P1347" i="1"/>
  <c r="O1347" i="1"/>
  <c r="Q1346" i="1"/>
  <c r="P1346" i="1"/>
  <c r="O1346" i="1"/>
  <c r="Q1345" i="1"/>
  <c r="P1345" i="1"/>
  <c r="O1345" i="1"/>
  <c r="Q1344" i="1"/>
  <c r="P1344" i="1"/>
  <c r="O1344" i="1"/>
  <c r="Q1343" i="1"/>
  <c r="P1343" i="1"/>
  <c r="O1343" i="1"/>
  <c r="Q1342" i="1"/>
  <c r="P1342" i="1"/>
  <c r="O1342" i="1"/>
  <c r="Q1341" i="1"/>
  <c r="P1341" i="1"/>
  <c r="O1341" i="1"/>
  <c r="Q1340" i="1"/>
  <c r="P1340" i="1"/>
  <c r="O1340" i="1"/>
  <c r="Q1339" i="1"/>
  <c r="P1339" i="1"/>
  <c r="O1339" i="1"/>
  <c r="Q1338" i="1"/>
  <c r="P1338" i="1"/>
  <c r="O1338" i="1"/>
  <c r="Q1337" i="1"/>
  <c r="P1337" i="1"/>
  <c r="O1337" i="1"/>
  <c r="Q1336" i="1"/>
  <c r="P1336" i="1"/>
  <c r="O1336" i="1"/>
  <c r="Q1335" i="1"/>
  <c r="P1335" i="1"/>
  <c r="O1335" i="1"/>
  <c r="Q1334" i="1"/>
  <c r="P1334" i="1"/>
  <c r="O1334" i="1"/>
  <c r="Q1333" i="1"/>
  <c r="P1333" i="1"/>
  <c r="O1333" i="1"/>
  <c r="Q1332" i="1"/>
  <c r="P1332" i="1"/>
  <c r="O1332" i="1"/>
  <c r="Q1331" i="1"/>
  <c r="P1331" i="1"/>
  <c r="O1331" i="1"/>
  <c r="Q1330" i="1"/>
  <c r="P1330" i="1"/>
  <c r="O1330" i="1"/>
  <c r="Q1329" i="1"/>
  <c r="P1329" i="1"/>
  <c r="O1329" i="1"/>
  <c r="Q1328" i="1"/>
  <c r="P1328" i="1"/>
  <c r="O1328" i="1"/>
  <c r="Q1327" i="1"/>
  <c r="P1327" i="1"/>
  <c r="O1327" i="1"/>
  <c r="Q1326" i="1"/>
  <c r="P1326" i="1"/>
  <c r="O1326" i="1"/>
  <c r="Q1325" i="1"/>
  <c r="P1325" i="1"/>
  <c r="O1325" i="1"/>
  <c r="Q1324" i="1"/>
  <c r="P1324" i="1"/>
  <c r="O1324" i="1"/>
  <c r="Q1323" i="1"/>
  <c r="P1323" i="1"/>
  <c r="O1323" i="1"/>
  <c r="Q1322" i="1"/>
  <c r="P1322" i="1"/>
  <c r="O1322" i="1"/>
  <c r="Q1321" i="1"/>
  <c r="P1321" i="1"/>
  <c r="O1321" i="1"/>
  <c r="Q1320" i="1"/>
  <c r="P1320" i="1"/>
  <c r="O1320" i="1"/>
  <c r="Q1319" i="1"/>
  <c r="P1319" i="1"/>
  <c r="O1319" i="1"/>
  <c r="Q1318" i="1"/>
  <c r="P1318" i="1"/>
  <c r="O1318" i="1"/>
  <c r="Q1317" i="1"/>
  <c r="P1317" i="1"/>
  <c r="O1317" i="1"/>
  <c r="Q1316" i="1"/>
  <c r="P1316" i="1"/>
  <c r="O1316" i="1"/>
  <c r="Q1315" i="1"/>
  <c r="P1315" i="1"/>
  <c r="O1315" i="1"/>
  <c r="Q1314" i="1"/>
  <c r="P1314" i="1"/>
  <c r="O1314" i="1"/>
  <c r="Q1313" i="1"/>
  <c r="P1313" i="1"/>
  <c r="O1313" i="1"/>
  <c r="Q1312" i="1"/>
  <c r="P1312" i="1"/>
  <c r="O1312" i="1"/>
  <c r="Q1311" i="1"/>
  <c r="P1311" i="1"/>
  <c r="O1311" i="1"/>
  <c r="Q1310" i="1"/>
  <c r="P1310" i="1"/>
  <c r="O1310" i="1"/>
  <c r="Q1309" i="1"/>
  <c r="P1309" i="1"/>
  <c r="O1309" i="1"/>
  <c r="Q1308" i="1"/>
  <c r="P1308" i="1"/>
  <c r="O1308" i="1"/>
  <c r="Q1307" i="1"/>
  <c r="P1307" i="1"/>
  <c r="O1307" i="1"/>
  <c r="Q1306" i="1"/>
  <c r="P1306" i="1"/>
  <c r="O1306" i="1"/>
  <c r="Q1305" i="1"/>
  <c r="P1305" i="1"/>
  <c r="O1305" i="1"/>
  <c r="Q1304" i="1"/>
  <c r="P1304" i="1"/>
  <c r="O1304" i="1"/>
  <c r="Q1303" i="1"/>
  <c r="P1303" i="1"/>
  <c r="O1303" i="1"/>
  <c r="Q1302" i="1"/>
  <c r="P1302" i="1"/>
  <c r="O1302" i="1"/>
  <c r="Q1301" i="1"/>
  <c r="P1301" i="1"/>
  <c r="O1301" i="1"/>
  <c r="Q1300" i="1"/>
  <c r="P1300" i="1"/>
  <c r="O1300" i="1"/>
  <c r="Q1299" i="1"/>
  <c r="P1299" i="1"/>
  <c r="O1299" i="1"/>
  <c r="Q1298" i="1"/>
  <c r="P1298" i="1"/>
  <c r="O1298" i="1"/>
  <c r="Q1297" i="1"/>
  <c r="P1297" i="1"/>
  <c r="O1297" i="1"/>
  <c r="Q1296" i="1"/>
  <c r="P1296" i="1"/>
  <c r="O1296" i="1"/>
  <c r="Q1295" i="1"/>
  <c r="P1295" i="1"/>
  <c r="O1295" i="1"/>
  <c r="Q1294" i="1"/>
  <c r="P1294" i="1"/>
  <c r="O1294" i="1"/>
  <c r="Q1293" i="1"/>
  <c r="P1293" i="1"/>
  <c r="O1293" i="1"/>
  <c r="Q1292" i="1"/>
  <c r="P1292" i="1"/>
  <c r="O1292" i="1"/>
  <c r="Q1291" i="1"/>
  <c r="P1291" i="1"/>
  <c r="O1291" i="1"/>
  <c r="Q1290" i="1"/>
  <c r="P1290" i="1"/>
  <c r="O1290" i="1"/>
  <c r="Q1289" i="1"/>
  <c r="P1289" i="1"/>
  <c r="O1289" i="1"/>
  <c r="Q1288" i="1"/>
  <c r="P1288" i="1"/>
  <c r="O1288" i="1"/>
  <c r="Q1287" i="1"/>
  <c r="P1287" i="1"/>
  <c r="O1287" i="1"/>
  <c r="Q1286" i="1"/>
  <c r="P1286" i="1"/>
  <c r="O1286" i="1"/>
  <c r="Q1285" i="1"/>
  <c r="P1285" i="1"/>
  <c r="O1285" i="1"/>
  <c r="Q1284" i="1"/>
  <c r="P1284" i="1"/>
  <c r="O1284" i="1"/>
  <c r="Q1283" i="1"/>
  <c r="P1283" i="1"/>
  <c r="O1283" i="1"/>
  <c r="Q1282" i="1"/>
  <c r="P1282" i="1"/>
  <c r="O1282" i="1"/>
  <c r="Q1281" i="1"/>
  <c r="P1281" i="1"/>
  <c r="O1281" i="1"/>
  <c r="Q1280" i="1"/>
  <c r="P1280" i="1"/>
  <c r="O1280" i="1"/>
  <c r="Q1279" i="1"/>
  <c r="P1279" i="1"/>
  <c r="O1279" i="1"/>
  <c r="Q1278" i="1"/>
  <c r="P1278" i="1"/>
  <c r="O1278" i="1"/>
  <c r="Q1277" i="1"/>
  <c r="P1277" i="1"/>
  <c r="O1277" i="1"/>
  <c r="Q1276" i="1"/>
  <c r="P1276" i="1"/>
  <c r="O1276" i="1"/>
  <c r="Q1275" i="1"/>
  <c r="P1275" i="1"/>
  <c r="O1275" i="1"/>
  <c r="Q1274" i="1"/>
  <c r="P1274" i="1"/>
  <c r="O1274" i="1"/>
  <c r="Q1273" i="1"/>
  <c r="P1273" i="1"/>
  <c r="O1273" i="1"/>
  <c r="Q1272" i="1"/>
  <c r="P1272" i="1"/>
  <c r="O1272" i="1"/>
  <c r="Q1271" i="1"/>
  <c r="P1271" i="1"/>
  <c r="O1271" i="1"/>
  <c r="Q1270" i="1"/>
  <c r="P1270" i="1"/>
  <c r="O1270" i="1"/>
  <c r="Q1269" i="1"/>
  <c r="P1269" i="1"/>
  <c r="O1269" i="1"/>
  <c r="Q1268" i="1"/>
  <c r="P1268" i="1"/>
  <c r="O1268" i="1"/>
  <c r="Q1267" i="1"/>
  <c r="P1267" i="1"/>
  <c r="O1267" i="1"/>
  <c r="Q1266" i="1"/>
  <c r="P1266" i="1"/>
  <c r="O1266" i="1"/>
  <c r="Q1265" i="1"/>
  <c r="P1265" i="1"/>
  <c r="O1265" i="1"/>
  <c r="Q1264" i="1"/>
  <c r="P1264" i="1"/>
  <c r="O1264" i="1"/>
  <c r="Q1263" i="1"/>
  <c r="P1263" i="1"/>
  <c r="O1263" i="1"/>
  <c r="Q1262" i="1"/>
  <c r="P1262" i="1"/>
  <c r="O1262" i="1"/>
  <c r="Q1261" i="1"/>
  <c r="P1261" i="1"/>
  <c r="O1261" i="1"/>
  <c r="Q1260" i="1"/>
  <c r="P1260" i="1"/>
  <c r="O1260" i="1"/>
  <c r="Q1259" i="1"/>
  <c r="P1259" i="1"/>
  <c r="O1259" i="1"/>
  <c r="Q1258" i="1"/>
  <c r="P1258" i="1"/>
  <c r="O1258" i="1"/>
  <c r="Q1257" i="1"/>
  <c r="P1257" i="1"/>
  <c r="O1257" i="1"/>
  <c r="Q1256" i="1"/>
  <c r="P1256" i="1"/>
  <c r="O1256" i="1"/>
  <c r="Q1255" i="1"/>
  <c r="P1255" i="1"/>
  <c r="O1255" i="1"/>
  <c r="Q1254" i="1"/>
  <c r="P1254" i="1"/>
  <c r="O1254" i="1"/>
  <c r="Q1253" i="1"/>
  <c r="P1253" i="1"/>
  <c r="O1253" i="1"/>
  <c r="Q1252" i="1"/>
  <c r="P1252" i="1"/>
  <c r="O1252" i="1"/>
  <c r="Q1251" i="1"/>
  <c r="P1251" i="1"/>
  <c r="O1251" i="1"/>
  <c r="Q1250" i="1"/>
  <c r="P1250" i="1"/>
  <c r="O1250" i="1"/>
  <c r="Q1249" i="1"/>
  <c r="P1249" i="1"/>
  <c r="O1249" i="1"/>
  <c r="Q1248" i="1"/>
  <c r="P1248" i="1"/>
  <c r="O1248" i="1"/>
  <c r="Q1247" i="1"/>
  <c r="P1247" i="1"/>
  <c r="O1247" i="1"/>
  <c r="Q1246" i="1"/>
  <c r="P1246" i="1"/>
  <c r="O1246" i="1"/>
  <c r="Q1245" i="1"/>
  <c r="P1245" i="1"/>
  <c r="O1245" i="1"/>
  <c r="Q1244" i="1"/>
  <c r="P1244" i="1"/>
  <c r="O1244" i="1"/>
  <c r="Q1243" i="1"/>
  <c r="P1243" i="1"/>
  <c r="O1243" i="1"/>
  <c r="Q1242" i="1"/>
  <c r="P1242" i="1"/>
  <c r="O1242" i="1"/>
  <c r="Q1241" i="1"/>
  <c r="P1241" i="1"/>
  <c r="O1241" i="1"/>
  <c r="Q1240" i="1"/>
  <c r="P1240" i="1"/>
  <c r="O1240" i="1"/>
  <c r="Q1239" i="1"/>
  <c r="P1239" i="1"/>
  <c r="O1239" i="1"/>
  <c r="Q1238" i="1"/>
  <c r="P1238" i="1"/>
  <c r="O1238" i="1"/>
  <c r="Q1237" i="1"/>
  <c r="P1237" i="1"/>
  <c r="O1237" i="1"/>
  <c r="Q1236" i="1"/>
  <c r="P1236" i="1"/>
  <c r="O1236" i="1"/>
  <c r="Q1235" i="1"/>
  <c r="P1235" i="1"/>
  <c r="O1235" i="1"/>
  <c r="Q1234" i="1"/>
  <c r="P1234" i="1"/>
  <c r="O1234" i="1"/>
  <c r="Q1233" i="1"/>
  <c r="P1233" i="1"/>
  <c r="O1233" i="1"/>
  <c r="Q1232" i="1"/>
  <c r="P1232" i="1"/>
  <c r="O1232" i="1"/>
  <c r="Q1231" i="1"/>
  <c r="P1231" i="1"/>
  <c r="O1231" i="1"/>
  <c r="Q1230" i="1"/>
  <c r="P1230" i="1"/>
  <c r="O1230" i="1"/>
  <c r="Q1229" i="1"/>
  <c r="P1229" i="1"/>
  <c r="O1229" i="1"/>
  <c r="Q1228" i="1"/>
  <c r="P1228" i="1"/>
  <c r="O1228" i="1"/>
  <c r="Q1227" i="1"/>
  <c r="P1227" i="1"/>
  <c r="O1227" i="1"/>
  <c r="Q1226" i="1"/>
  <c r="P1226" i="1"/>
  <c r="O1226" i="1"/>
  <c r="Q1225" i="1"/>
  <c r="P1225" i="1"/>
  <c r="O1225" i="1"/>
  <c r="Q1224" i="1"/>
  <c r="P1224" i="1"/>
  <c r="O1224" i="1"/>
  <c r="Q1223" i="1"/>
  <c r="P1223" i="1"/>
  <c r="O1223" i="1"/>
  <c r="Q1222" i="1"/>
  <c r="P1222" i="1"/>
  <c r="O1222" i="1"/>
  <c r="Q1221" i="1"/>
  <c r="P1221" i="1"/>
  <c r="O1221" i="1"/>
  <c r="Q1220" i="1"/>
  <c r="P1220" i="1"/>
  <c r="O1220" i="1"/>
  <c r="Q1219" i="1"/>
  <c r="P1219" i="1"/>
  <c r="O1219" i="1"/>
  <c r="Q1218" i="1"/>
  <c r="P1218" i="1"/>
  <c r="O1218" i="1"/>
  <c r="Q1217" i="1"/>
  <c r="P1217" i="1"/>
  <c r="O1217" i="1"/>
  <c r="Q1216" i="1"/>
  <c r="P1216" i="1"/>
  <c r="O1216" i="1"/>
  <c r="Q1215" i="1"/>
  <c r="P1215" i="1"/>
  <c r="O1215" i="1"/>
  <c r="Q1214" i="1"/>
  <c r="P1214" i="1"/>
  <c r="O1214" i="1"/>
  <c r="Q1213" i="1"/>
  <c r="P1213" i="1"/>
  <c r="O1213" i="1"/>
  <c r="Q1212" i="1"/>
  <c r="P1212" i="1"/>
  <c r="O1212" i="1"/>
  <c r="Q1211" i="1"/>
  <c r="P1211" i="1"/>
  <c r="O1211" i="1"/>
  <c r="Q1210" i="1"/>
  <c r="P1210" i="1"/>
  <c r="O1210" i="1"/>
  <c r="Q1209" i="1"/>
  <c r="P1209" i="1"/>
  <c r="O1209" i="1"/>
  <c r="Q1208" i="1"/>
  <c r="P1208" i="1"/>
  <c r="O1208" i="1"/>
  <c r="Q1207" i="1"/>
  <c r="P1207" i="1"/>
  <c r="O1207" i="1"/>
  <c r="Q1206" i="1"/>
  <c r="P1206" i="1"/>
  <c r="O1206" i="1"/>
  <c r="Q1205" i="1"/>
  <c r="P1205" i="1"/>
  <c r="O1205" i="1"/>
  <c r="Q1204" i="1"/>
  <c r="P1204" i="1"/>
  <c r="O1204" i="1"/>
  <c r="Q1203" i="1"/>
  <c r="P1203" i="1"/>
  <c r="O1203" i="1"/>
  <c r="Q1202" i="1"/>
  <c r="P1202" i="1"/>
  <c r="O1202" i="1"/>
  <c r="Q1201" i="1"/>
  <c r="P1201" i="1"/>
  <c r="O1201" i="1"/>
  <c r="Q1200" i="1"/>
  <c r="P1200" i="1"/>
  <c r="O1200" i="1"/>
  <c r="Q1199" i="1"/>
  <c r="P1199" i="1"/>
  <c r="O1199" i="1"/>
  <c r="Q1198" i="1"/>
  <c r="P1198" i="1"/>
  <c r="O1198" i="1"/>
  <c r="Q1197" i="1"/>
  <c r="P1197" i="1"/>
  <c r="O1197" i="1"/>
  <c r="Q1196" i="1"/>
  <c r="P1196" i="1"/>
  <c r="O1196" i="1"/>
  <c r="Q1195" i="1"/>
  <c r="P1195" i="1"/>
  <c r="O1195" i="1"/>
  <c r="Q1194" i="1"/>
  <c r="P1194" i="1"/>
  <c r="O1194" i="1"/>
  <c r="Q1193" i="1"/>
  <c r="P1193" i="1"/>
  <c r="O1193" i="1"/>
  <c r="Q1192" i="1"/>
  <c r="P1192" i="1"/>
  <c r="O1192" i="1"/>
  <c r="Q1191" i="1"/>
  <c r="P1191" i="1"/>
  <c r="O1191" i="1"/>
  <c r="Q1190" i="1"/>
  <c r="P1190" i="1"/>
  <c r="O1190" i="1"/>
  <c r="Q1189" i="1"/>
  <c r="P1189" i="1"/>
  <c r="O1189" i="1"/>
  <c r="Q1188" i="1"/>
  <c r="P1188" i="1"/>
  <c r="O1188" i="1"/>
  <c r="Q1187" i="1"/>
  <c r="P1187" i="1"/>
  <c r="O1187" i="1"/>
  <c r="Q1186" i="1"/>
  <c r="P1186" i="1"/>
  <c r="O1186" i="1"/>
  <c r="Q1185" i="1"/>
  <c r="P1185" i="1"/>
  <c r="O1185" i="1"/>
  <c r="Q1184" i="1"/>
  <c r="P1184" i="1"/>
  <c r="O1184" i="1"/>
  <c r="Q1183" i="1"/>
  <c r="P1183" i="1"/>
  <c r="O1183" i="1"/>
  <c r="Q1182" i="1"/>
  <c r="P1182" i="1"/>
  <c r="O1182" i="1"/>
  <c r="Q1181" i="1"/>
  <c r="P1181" i="1"/>
  <c r="O1181" i="1"/>
  <c r="Q1180" i="1"/>
  <c r="P1180" i="1"/>
  <c r="O1180" i="1"/>
  <c r="Q1179" i="1"/>
  <c r="P1179" i="1"/>
  <c r="O1179" i="1"/>
  <c r="Q1178" i="1"/>
  <c r="P1178" i="1"/>
  <c r="O1178" i="1"/>
  <c r="Q1177" i="1"/>
  <c r="P1177" i="1"/>
  <c r="O1177" i="1"/>
  <c r="Q1176" i="1"/>
  <c r="P1176" i="1"/>
  <c r="O1176" i="1"/>
  <c r="Q1175" i="1"/>
  <c r="P1175" i="1"/>
  <c r="O1175" i="1"/>
  <c r="Q1174" i="1"/>
  <c r="P1174" i="1"/>
  <c r="O1174" i="1"/>
  <c r="Q1173" i="1"/>
  <c r="P1173" i="1"/>
  <c r="O1173" i="1"/>
  <c r="Q1172" i="1"/>
  <c r="P1172" i="1"/>
  <c r="O1172" i="1"/>
  <c r="Q1171" i="1"/>
  <c r="P1171" i="1"/>
  <c r="O1171" i="1"/>
  <c r="Q1170" i="1"/>
  <c r="P1170" i="1"/>
  <c r="O1170" i="1"/>
  <c r="Q1169" i="1"/>
  <c r="P1169" i="1"/>
  <c r="O1169" i="1"/>
  <c r="Q1168" i="1"/>
  <c r="P1168" i="1"/>
  <c r="O1168" i="1"/>
  <c r="Q1167" i="1"/>
  <c r="P1167" i="1"/>
  <c r="O1167" i="1"/>
  <c r="Q1166" i="1"/>
  <c r="P1166" i="1"/>
  <c r="O1166" i="1"/>
  <c r="Q1165" i="1"/>
  <c r="P1165" i="1"/>
  <c r="O1165" i="1"/>
  <c r="Q1164" i="1"/>
  <c r="P1164" i="1"/>
  <c r="O1164" i="1"/>
  <c r="Q1163" i="1"/>
  <c r="P1163" i="1"/>
  <c r="O1163" i="1"/>
  <c r="Q1162" i="1"/>
  <c r="P1162" i="1"/>
  <c r="O1162" i="1"/>
  <c r="Q1161" i="1"/>
  <c r="P1161" i="1"/>
  <c r="O1161" i="1"/>
  <c r="Q1160" i="1"/>
  <c r="P1160" i="1"/>
  <c r="O1160" i="1"/>
  <c r="Q1159" i="1"/>
  <c r="P1159" i="1"/>
  <c r="O1159" i="1"/>
  <c r="Q1158" i="1"/>
  <c r="P1158" i="1"/>
  <c r="O1158" i="1"/>
  <c r="Q1157" i="1"/>
  <c r="P1157" i="1"/>
  <c r="O1157" i="1"/>
  <c r="Q1156" i="1"/>
  <c r="P1156" i="1"/>
  <c r="O1156" i="1"/>
  <c r="Q1155" i="1"/>
  <c r="P1155" i="1"/>
  <c r="O1155" i="1"/>
  <c r="Q1154" i="1"/>
  <c r="P1154" i="1"/>
  <c r="O1154" i="1"/>
  <c r="Q1153" i="1"/>
  <c r="P1153" i="1"/>
  <c r="O1153" i="1"/>
  <c r="Q1152" i="1"/>
  <c r="P1152" i="1"/>
  <c r="O1152" i="1"/>
  <c r="Q1151" i="1"/>
  <c r="P1151" i="1"/>
  <c r="O1151" i="1"/>
  <c r="Q1150" i="1"/>
  <c r="P1150" i="1"/>
  <c r="O1150" i="1"/>
  <c r="Q1149" i="1"/>
  <c r="P1149" i="1"/>
  <c r="O1149" i="1"/>
  <c r="Q1148" i="1"/>
  <c r="P1148" i="1"/>
  <c r="O1148" i="1"/>
  <c r="Q1147" i="1"/>
  <c r="P1147" i="1"/>
  <c r="O1147" i="1"/>
  <c r="Q1146" i="1"/>
  <c r="P1146" i="1"/>
  <c r="O1146" i="1"/>
  <c r="Q1145" i="1"/>
  <c r="P1145" i="1"/>
  <c r="O1145" i="1"/>
  <c r="Q1144" i="1"/>
  <c r="P1144" i="1"/>
  <c r="O1144" i="1"/>
  <c r="Q1143" i="1"/>
  <c r="P1143" i="1"/>
  <c r="O1143" i="1"/>
  <c r="Q1142" i="1"/>
  <c r="P1142" i="1"/>
  <c r="O1142" i="1"/>
  <c r="Q1141" i="1"/>
  <c r="P1141" i="1"/>
  <c r="O1141" i="1"/>
  <c r="Q1140" i="1"/>
  <c r="P1140" i="1"/>
  <c r="O1140" i="1"/>
  <c r="Q1139" i="1"/>
  <c r="P1139" i="1"/>
  <c r="O1139" i="1"/>
  <c r="Q1138" i="1"/>
  <c r="P1138" i="1"/>
  <c r="O1138" i="1"/>
  <c r="Q1137" i="1"/>
  <c r="P1137" i="1"/>
  <c r="O1137" i="1"/>
  <c r="Q1136" i="1"/>
  <c r="P1136" i="1"/>
  <c r="O1136" i="1"/>
  <c r="Q1135" i="1"/>
  <c r="P1135" i="1"/>
  <c r="O1135" i="1"/>
  <c r="Q1134" i="1"/>
  <c r="P1134" i="1"/>
  <c r="O1134" i="1"/>
  <c r="Q1133" i="1"/>
  <c r="P1133" i="1"/>
  <c r="O1133" i="1"/>
  <c r="Q1132" i="1"/>
  <c r="P1132" i="1"/>
  <c r="O1132" i="1"/>
  <c r="Q1131" i="1"/>
  <c r="P1131" i="1"/>
  <c r="O1131" i="1"/>
  <c r="Q1130" i="1"/>
  <c r="P1130" i="1"/>
  <c r="O1130" i="1"/>
  <c r="Q1129" i="1"/>
  <c r="P1129" i="1"/>
  <c r="O1129" i="1"/>
  <c r="Q1128" i="1"/>
  <c r="P1128" i="1"/>
  <c r="O1128" i="1"/>
  <c r="Q1127" i="1"/>
  <c r="P1127" i="1"/>
  <c r="O1127" i="1"/>
  <c r="Q1126" i="1"/>
  <c r="P1126" i="1"/>
  <c r="O1126" i="1"/>
  <c r="Q1125" i="1"/>
  <c r="P1125" i="1"/>
  <c r="O1125" i="1"/>
  <c r="Q1124" i="1"/>
  <c r="P1124" i="1"/>
  <c r="O1124" i="1"/>
  <c r="Q1123" i="1"/>
  <c r="P1123" i="1"/>
  <c r="O1123" i="1"/>
  <c r="Q1122" i="1"/>
  <c r="P1122" i="1"/>
  <c r="O1122" i="1"/>
  <c r="Q1121" i="1"/>
  <c r="P1121" i="1"/>
  <c r="O1121" i="1"/>
  <c r="Q1120" i="1"/>
  <c r="P1120" i="1"/>
  <c r="O1120" i="1"/>
  <c r="Q1119" i="1"/>
  <c r="P1119" i="1"/>
  <c r="O1119" i="1"/>
  <c r="Q1118" i="1"/>
  <c r="P1118" i="1"/>
  <c r="O1118" i="1"/>
  <c r="Q1117" i="1"/>
  <c r="P1117" i="1"/>
  <c r="O1117" i="1"/>
  <c r="Q1116" i="1"/>
  <c r="P1116" i="1"/>
  <c r="O1116" i="1"/>
  <c r="Q1115" i="1"/>
  <c r="P1115" i="1"/>
  <c r="O1115" i="1"/>
  <c r="Q1114" i="1"/>
  <c r="P1114" i="1"/>
  <c r="O1114" i="1"/>
  <c r="Q1113" i="1"/>
  <c r="P1113" i="1"/>
  <c r="O1113" i="1"/>
  <c r="Q1112" i="1"/>
  <c r="P1112" i="1"/>
  <c r="O1112" i="1"/>
  <c r="Q1111" i="1"/>
  <c r="P1111" i="1"/>
  <c r="O1111" i="1"/>
  <c r="Q1110" i="1"/>
  <c r="P1110" i="1"/>
  <c r="O1110" i="1"/>
  <c r="Q1109" i="1"/>
  <c r="P1109" i="1"/>
  <c r="O1109" i="1"/>
  <c r="Q1108" i="1"/>
  <c r="P1108" i="1"/>
  <c r="O1108" i="1"/>
  <c r="Q1107" i="1"/>
  <c r="P1107" i="1"/>
  <c r="O1107" i="1"/>
  <c r="Q1106" i="1"/>
  <c r="P1106" i="1"/>
  <c r="O1106" i="1"/>
  <c r="Q1105" i="1"/>
  <c r="P1105" i="1"/>
  <c r="O1105" i="1"/>
  <c r="Q1104" i="1"/>
  <c r="P1104" i="1"/>
  <c r="O1104" i="1"/>
  <c r="Q1103" i="1"/>
  <c r="P1103" i="1"/>
  <c r="O1103" i="1"/>
  <c r="Q1102" i="1"/>
  <c r="P1102" i="1"/>
  <c r="O1102" i="1"/>
  <c r="Q1101" i="1"/>
  <c r="P1101" i="1"/>
  <c r="O1101" i="1"/>
  <c r="Q1100" i="1"/>
  <c r="P1100" i="1"/>
  <c r="O1100" i="1"/>
  <c r="Q1099" i="1"/>
  <c r="P1099" i="1"/>
  <c r="O1099" i="1"/>
  <c r="Q1098" i="1"/>
  <c r="P1098" i="1"/>
  <c r="O1098" i="1"/>
  <c r="Q1097" i="1"/>
  <c r="P1097" i="1"/>
  <c r="O1097" i="1"/>
  <c r="Q1096" i="1"/>
  <c r="P1096" i="1"/>
  <c r="O1096" i="1"/>
  <c r="Q1095" i="1"/>
  <c r="P1095" i="1"/>
  <c r="O1095" i="1"/>
  <c r="Q1094" i="1"/>
  <c r="P1094" i="1"/>
  <c r="O1094" i="1"/>
  <c r="Q1093" i="1"/>
  <c r="P1093" i="1"/>
  <c r="O1093" i="1"/>
  <c r="Q1092" i="1"/>
  <c r="P1092" i="1"/>
  <c r="O1092" i="1"/>
  <c r="Q1091" i="1"/>
  <c r="P1091" i="1"/>
  <c r="O1091" i="1"/>
  <c r="Q1090" i="1"/>
  <c r="P1090" i="1"/>
  <c r="O1090" i="1"/>
  <c r="Q1089" i="1"/>
  <c r="P1089" i="1"/>
  <c r="O1089" i="1"/>
  <c r="Q1088" i="1"/>
  <c r="P1088" i="1"/>
  <c r="O1088" i="1"/>
  <c r="Q1087" i="1"/>
  <c r="P1087" i="1"/>
  <c r="O1087" i="1"/>
  <c r="Q1086" i="1"/>
  <c r="P1086" i="1"/>
  <c r="O1086" i="1"/>
  <c r="Q1085" i="1"/>
  <c r="P1085" i="1"/>
  <c r="O1085" i="1"/>
  <c r="Q1084" i="1"/>
  <c r="P1084" i="1"/>
  <c r="O1084" i="1"/>
  <c r="Q1083" i="1"/>
  <c r="P1083" i="1"/>
  <c r="O1083" i="1"/>
  <c r="Q1082" i="1"/>
  <c r="P1082" i="1"/>
  <c r="O1082" i="1"/>
  <c r="Q1081" i="1"/>
  <c r="P1081" i="1"/>
  <c r="O1081" i="1"/>
  <c r="Q1080" i="1"/>
  <c r="P1080" i="1"/>
  <c r="O1080" i="1"/>
  <c r="Q1079" i="1"/>
  <c r="P1079" i="1"/>
  <c r="O1079" i="1"/>
  <c r="Q1078" i="1"/>
  <c r="P1078" i="1"/>
  <c r="O1078" i="1"/>
  <c r="Q1077" i="1"/>
  <c r="P1077" i="1"/>
  <c r="O1077" i="1"/>
  <c r="Q1076" i="1"/>
  <c r="P1076" i="1"/>
  <c r="O1076" i="1"/>
  <c r="Q1075" i="1"/>
  <c r="P1075" i="1"/>
  <c r="O1075" i="1"/>
  <c r="Q1074" i="1"/>
  <c r="P1074" i="1"/>
  <c r="O1074" i="1"/>
  <c r="Q1073" i="1"/>
  <c r="P1073" i="1"/>
  <c r="O1073" i="1"/>
  <c r="Q1072" i="1"/>
  <c r="P1072" i="1"/>
  <c r="O1072" i="1"/>
  <c r="Q1071" i="1"/>
  <c r="P1071" i="1"/>
  <c r="O1071" i="1"/>
  <c r="Q1070" i="1"/>
  <c r="P1070" i="1"/>
  <c r="O1070" i="1"/>
  <c r="Q1069" i="1"/>
  <c r="P1069" i="1"/>
  <c r="O1069" i="1"/>
  <c r="Q1068" i="1"/>
  <c r="P1068" i="1"/>
  <c r="O1068" i="1"/>
  <c r="Q1067" i="1"/>
  <c r="P1067" i="1"/>
  <c r="O1067" i="1"/>
  <c r="Q1066" i="1"/>
  <c r="P1066" i="1"/>
  <c r="O1066" i="1"/>
  <c r="Q1065" i="1"/>
  <c r="P1065" i="1"/>
  <c r="O1065" i="1"/>
  <c r="Q1064" i="1"/>
  <c r="P1064" i="1"/>
  <c r="O1064" i="1"/>
  <c r="Q1063" i="1"/>
  <c r="P1063" i="1"/>
  <c r="O1063" i="1"/>
  <c r="Q1062" i="1"/>
  <c r="P1062" i="1"/>
  <c r="O1062" i="1"/>
  <c r="Q1061" i="1"/>
  <c r="P1061" i="1"/>
  <c r="O1061" i="1"/>
  <c r="Q1060" i="1"/>
  <c r="P1060" i="1"/>
  <c r="O1060" i="1"/>
  <c r="Q1059" i="1"/>
  <c r="P1059" i="1"/>
  <c r="O1059" i="1"/>
  <c r="Q1058" i="1"/>
  <c r="P1058" i="1"/>
  <c r="O1058" i="1"/>
  <c r="Q1057" i="1"/>
  <c r="P1057" i="1"/>
  <c r="O1057" i="1"/>
  <c r="Q1056" i="1"/>
  <c r="P1056" i="1"/>
  <c r="O1056" i="1"/>
  <c r="Q1055" i="1"/>
  <c r="P1055" i="1"/>
  <c r="O1055" i="1"/>
  <c r="Q1054" i="1"/>
  <c r="P1054" i="1"/>
  <c r="O1054" i="1"/>
  <c r="Q1053" i="1"/>
  <c r="P1053" i="1"/>
  <c r="O1053" i="1"/>
  <c r="Q1052" i="1"/>
  <c r="P1052" i="1"/>
  <c r="O1052" i="1"/>
  <c r="Q1051" i="1"/>
  <c r="P1051" i="1"/>
  <c r="O1051" i="1"/>
  <c r="Q1050" i="1"/>
  <c r="P1050" i="1"/>
  <c r="O1050" i="1"/>
  <c r="Q1049" i="1"/>
  <c r="P1049" i="1"/>
  <c r="O1049" i="1"/>
  <c r="Q1048" i="1"/>
  <c r="P1048" i="1"/>
  <c r="O1048" i="1"/>
  <c r="Q1047" i="1"/>
  <c r="P1047" i="1"/>
  <c r="O1047" i="1"/>
  <c r="Q1046" i="1"/>
  <c r="P1046" i="1"/>
  <c r="O1046" i="1"/>
  <c r="Q1045" i="1"/>
  <c r="P1045" i="1"/>
  <c r="O1045" i="1"/>
  <c r="Q1044" i="1"/>
  <c r="P1044" i="1"/>
  <c r="O1044" i="1"/>
  <c r="Q1043" i="1"/>
  <c r="P1043" i="1"/>
  <c r="O1043" i="1"/>
  <c r="Q1042" i="1"/>
  <c r="P1042" i="1"/>
  <c r="O1042" i="1"/>
  <c r="Q1041" i="1"/>
  <c r="P1041" i="1"/>
  <c r="O1041" i="1"/>
  <c r="Q1040" i="1"/>
  <c r="P1040" i="1"/>
  <c r="O1040" i="1"/>
  <c r="Q1039" i="1"/>
  <c r="P1039" i="1"/>
  <c r="O1039" i="1"/>
  <c r="Q1038" i="1"/>
  <c r="P1038" i="1"/>
  <c r="O1038" i="1"/>
  <c r="Q1037" i="1"/>
  <c r="P1037" i="1"/>
  <c r="O1037" i="1"/>
  <c r="Q1036" i="1"/>
  <c r="P1036" i="1"/>
  <c r="O1036" i="1"/>
  <c r="Q1035" i="1"/>
  <c r="P1035" i="1"/>
  <c r="O1035" i="1"/>
  <c r="Q1034" i="1"/>
  <c r="P1034" i="1"/>
  <c r="O1034" i="1"/>
  <c r="Q1033" i="1"/>
  <c r="P1033" i="1"/>
  <c r="O1033" i="1"/>
  <c r="Q1032" i="1"/>
  <c r="P1032" i="1"/>
  <c r="O1032" i="1"/>
  <c r="Q1031" i="1"/>
  <c r="P1031" i="1"/>
  <c r="O1031" i="1"/>
  <c r="Q1030" i="1"/>
  <c r="P1030" i="1"/>
  <c r="O1030" i="1"/>
  <c r="Q1029" i="1"/>
  <c r="P1029" i="1"/>
  <c r="O1029" i="1"/>
  <c r="Q1028" i="1"/>
  <c r="P1028" i="1"/>
  <c r="O1028" i="1"/>
  <c r="Q1027" i="1"/>
  <c r="P1027" i="1"/>
  <c r="O1027" i="1"/>
  <c r="Q1026" i="1"/>
  <c r="P1026" i="1"/>
  <c r="O1026" i="1"/>
  <c r="Q1025" i="1"/>
  <c r="P1025" i="1"/>
  <c r="O1025" i="1"/>
  <c r="Q1024" i="1"/>
  <c r="P1024" i="1"/>
  <c r="O1024" i="1"/>
  <c r="Q1023" i="1"/>
  <c r="P1023" i="1"/>
  <c r="O1023" i="1"/>
  <c r="Q1022" i="1"/>
  <c r="P1022" i="1"/>
  <c r="O1022" i="1"/>
  <c r="Q1021" i="1"/>
  <c r="P1021" i="1"/>
  <c r="O1021" i="1"/>
  <c r="Q1020" i="1"/>
  <c r="P1020" i="1"/>
  <c r="O1020" i="1"/>
  <c r="Q1019" i="1"/>
  <c r="P1019" i="1"/>
  <c r="O1019" i="1"/>
  <c r="Q1018" i="1"/>
  <c r="P1018" i="1"/>
  <c r="O1018" i="1"/>
  <c r="Q1017" i="1"/>
  <c r="P1017" i="1"/>
  <c r="O1017" i="1"/>
  <c r="Q1016" i="1"/>
  <c r="P1016" i="1"/>
  <c r="O1016" i="1"/>
  <c r="Q1015" i="1"/>
  <c r="P1015" i="1"/>
  <c r="O1015" i="1"/>
  <c r="Q1014" i="1"/>
  <c r="P1014" i="1"/>
  <c r="O1014" i="1"/>
  <c r="Q1013" i="1"/>
  <c r="P1013" i="1"/>
  <c r="O1013" i="1"/>
  <c r="Q1012" i="1"/>
  <c r="P1012" i="1"/>
  <c r="O1012" i="1"/>
  <c r="Q1011" i="1"/>
  <c r="P1011" i="1"/>
  <c r="O1011" i="1"/>
  <c r="Q1010" i="1"/>
  <c r="P1010" i="1"/>
  <c r="O1010" i="1"/>
  <c r="Q1009" i="1"/>
  <c r="P1009" i="1"/>
  <c r="O1009" i="1"/>
  <c r="Q1008" i="1"/>
  <c r="P1008" i="1"/>
  <c r="O1008" i="1"/>
  <c r="Q1007" i="1"/>
  <c r="P1007" i="1"/>
  <c r="O1007" i="1"/>
  <c r="Q1006" i="1"/>
  <c r="P1006" i="1"/>
  <c r="O1006" i="1"/>
  <c r="Q1005" i="1"/>
  <c r="P1005" i="1"/>
  <c r="O1005" i="1"/>
  <c r="Q1004" i="1"/>
  <c r="P1004" i="1"/>
  <c r="O1004" i="1"/>
  <c r="Q1003" i="1"/>
  <c r="P1003" i="1"/>
  <c r="O1003" i="1"/>
  <c r="Q1002" i="1"/>
  <c r="P1002" i="1"/>
  <c r="O1002" i="1"/>
  <c r="Q1001" i="1"/>
  <c r="P1001" i="1"/>
  <c r="O1001" i="1"/>
  <c r="Q1000" i="1"/>
  <c r="P1000" i="1"/>
  <c r="O1000" i="1"/>
  <c r="Q999" i="1"/>
  <c r="P999" i="1"/>
  <c r="O999" i="1"/>
  <c r="Q998" i="1"/>
  <c r="P998" i="1"/>
  <c r="O998" i="1"/>
  <c r="Q997" i="1"/>
  <c r="P997" i="1"/>
  <c r="O997" i="1"/>
  <c r="Q996" i="1"/>
  <c r="P996" i="1"/>
  <c r="O996" i="1"/>
  <c r="Q995" i="1"/>
  <c r="P995" i="1"/>
  <c r="O995" i="1"/>
  <c r="Q994" i="1"/>
  <c r="P994" i="1"/>
  <c r="O994" i="1"/>
  <c r="Q993" i="1"/>
  <c r="P993" i="1"/>
  <c r="O993" i="1"/>
  <c r="Q992" i="1"/>
  <c r="P992" i="1"/>
  <c r="O992" i="1"/>
  <c r="Q991" i="1"/>
  <c r="P991" i="1"/>
  <c r="O991" i="1"/>
  <c r="Q990" i="1"/>
  <c r="P990" i="1"/>
  <c r="O990" i="1"/>
  <c r="Q989" i="1"/>
  <c r="P989" i="1"/>
  <c r="O989" i="1"/>
  <c r="Q988" i="1"/>
  <c r="P988" i="1"/>
  <c r="O988" i="1"/>
  <c r="Q987" i="1"/>
  <c r="P987" i="1"/>
  <c r="O987" i="1"/>
  <c r="Q986" i="1"/>
  <c r="P986" i="1"/>
  <c r="O986" i="1"/>
  <c r="Q985" i="1"/>
  <c r="P985" i="1"/>
  <c r="O985" i="1"/>
  <c r="Q984" i="1"/>
  <c r="P984" i="1"/>
  <c r="O984" i="1"/>
  <c r="Q983" i="1"/>
  <c r="P983" i="1"/>
  <c r="O983" i="1"/>
  <c r="Q982" i="1"/>
  <c r="P982" i="1"/>
  <c r="O982" i="1"/>
  <c r="Q981" i="1"/>
  <c r="P981" i="1"/>
  <c r="O981" i="1"/>
  <c r="Q980" i="1"/>
  <c r="P980" i="1"/>
  <c r="O980" i="1"/>
  <c r="Q979" i="1"/>
  <c r="P979" i="1"/>
  <c r="O979" i="1"/>
  <c r="Q978" i="1"/>
  <c r="P978" i="1"/>
  <c r="O978" i="1"/>
  <c r="Q977" i="1"/>
  <c r="P977" i="1"/>
  <c r="O977" i="1"/>
  <c r="Q976" i="1"/>
  <c r="P976" i="1"/>
  <c r="O976" i="1"/>
  <c r="Q975" i="1"/>
  <c r="P975" i="1"/>
  <c r="O975" i="1"/>
  <c r="Q974" i="1"/>
  <c r="P974" i="1"/>
  <c r="O974" i="1"/>
  <c r="Q973" i="1"/>
  <c r="P973" i="1"/>
  <c r="O973" i="1"/>
  <c r="Q972" i="1"/>
  <c r="P972" i="1"/>
  <c r="O972" i="1"/>
  <c r="Q971" i="1"/>
  <c r="P971" i="1"/>
  <c r="O971" i="1"/>
  <c r="Q970" i="1"/>
  <c r="P970" i="1"/>
  <c r="O970" i="1"/>
  <c r="Q969" i="1"/>
  <c r="P969" i="1"/>
  <c r="O969" i="1"/>
  <c r="Q968" i="1"/>
  <c r="P968" i="1"/>
  <c r="O968" i="1"/>
  <c r="Q967" i="1"/>
  <c r="P967" i="1"/>
  <c r="O967" i="1"/>
  <c r="Q966" i="1"/>
  <c r="P966" i="1"/>
  <c r="O966" i="1"/>
  <c r="Q965" i="1"/>
  <c r="P965" i="1"/>
  <c r="O965" i="1"/>
  <c r="Q964" i="1"/>
  <c r="P964" i="1"/>
  <c r="O964" i="1"/>
  <c r="Q963" i="1"/>
  <c r="P963" i="1"/>
  <c r="O963" i="1"/>
  <c r="Q962" i="1"/>
  <c r="P962" i="1"/>
  <c r="O962" i="1"/>
  <c r="Q961" i="1"/>
  <c r="P961" i="1"/>
  <c r="O961" i="1"/>
  <c r="Q960" i="1"/>
  <c r="P960" i="1"/>
  <c r="O960" i="1"/>
  <c r="Q959" i="1"/>
  <c r="P959" i="1"/>
  <c r="O959" i="1"/>
  <c r="Q958" i="1"/>
  <c r="P958" i="1"/>
  <c r="O958" i="1"/>
  <c r="Q957" i="1"/>
  <c r="P957" i="1"/>
  <c r="O957" i="1"/>
  <c r="Q956" i="1"/>
  <c r="P956" i="1"/>
  <c r="O956" i="1"/>
  <c r="Q955" i="1"/>
  <c r="P955" i="1"/>
  <c r="O955" i="1"/>
  <c r="Q954" i="1"/>
  <c r="P954" i="1"/>
  <c r="O954" i="1"/>
  <c r="Q953" i="1"/>
  <c r="P953" i="1"/>
  <c r="O953" i="1"/>
  <c r="Q952" i="1"/>
  <c r="P952" i="1"/>
  <c r="O952" i="1"/>
  <c r="Q951" i="1"/>
  <c r="P951" i="1"/>
  <c r="O951" i="1"/>
  <c r="Q950" i="1"/>
  <c r="P950" i="1"/>
  <c r="O950" i="1"/>
  <c r="Q949" i="1"/>
  <c r="P949" i="1"/>
  <c r="O949" i="1"/>
  <c r="Q948" i="1"/>
  <c r="P948" i="1"/>
  <c r="O948" i="1"/>
  <c r="Q947" i="1"/>
  <c r="P947" i="1"/>
  <c r="O947" i="1"/>
  <c r="Q946" i="1"/>
  <c r="P946" i="1"/>
  <c r="O946" i="1"/>
  <c r="Q945" i="1"/>
  <c r="P945" i="1"/>
  <c r="O945" i="1"/>
  <c r="Q944" i="1"/>
  <c r="P944" i="1"/>
  <c r="O944" i="1"/>
  <c r="Q943" i="1"/>
  <c r="P943" i="1"/>
  <c r="O943" i="1"/>
  <c r="Q942" i="1"/>
  <c r="P942" i="1"/>
  <c r="O942" i="1"/>
  <c r="Q941" i="1"/>
  <c r="P941" i="1"/>
  <c r="O941" i="1"/>
  <c r="Q940" i="1"/>
  <c r="P940" i="1"/>
  <c r="O940" i="1"/>
  <c r="Q939" i="1"/>
  <c r="P939" i="1"/>
  <c r="O939" i="1"/>
  <c r="Q938" i="1"/>
  <c r="P938" i="1"/>
  <c r="O938" i="1"/>
  <c r="Q937" i="1"/>
  <c r="P937" i="1"/>
  <c r="O937" i="1"/>
  <c r="Q936" i="1"/>
  <c r="P936" i="1"/>
  <c r="O936" i="1"/>
  <c r="Q935" i="1"/>
  <c r="P935" i="1"/>
  <c r="O935" i="1"/>
  <c r="Q934" i="1"/>
  <c r="P934" i="1"/>
  <c r="O934" i="1"/>
  <c r="Q933" i="1"/>
  <c r="P933" i="1"/>
  <c r="O933" i="1"/>
  <c r="Q932" i="1"/>
  <c r="P932" i="1"/>
  <c r="O932" i="1"/>
  <c r="Q931" i="1"/>
  <c r="P931" i="1"/>
  <c r="O931" i="1"/>
  <c r="Q930" i="1"/>
  <c r="P930" i="1"/>
  <c r="O930" i="1"/>
  <c r="Q929" i="1"/>
  <c r="P929" i="1"/>
  <c r="O929" i="1"/>
  <c r="Q928" i="1"/>
  <c r="P928" i="1"/>
  <c r="O928" i="1"/>
  <c r="Q927" i="1"/>
  <c r="P927" i="1"/>
  <c r="O927" i="1"/>
  <c r="Q926" i="1"/>
  <c r="P926" i="1"/>
  <c r="O926" i="1"/>
  <c r="Q925" i="1"/>
  <c r="P925" i="1"/>
  <c r="O925" i="1"/>
  <c r="Q924" i="1"/>
  <c r="P924" i="1"/>
  <c r="O924" i="1"/>
  <c r="Q923" i="1"/>
  <c r="P923" i="1"/>
  <c r="O923" i="1"/>
  <c r="Q922" i="1"/>
  <c r="P922" i="1"/>
  <c r="O922" i="1"/>
  <c r="Q921" i="1"/>
  <c r="P921" i="1"/>
  <c r="O921" i="1"/>
  <c r="Q920" i="1"/>
  <c r="P920" i="1"/>
  <c r="O920" i="1"/>
  <c r="Q919" i="1"/>
  <c r="P919" i="1"/>
  <c r="O919" i="1"/>
  <c r="Q918" i="1"/>
  <c r="P918" i="1"/>
  <c r="O918" i="1"/>
  <c r="Q917" i="1"/>
  <c r="P917" i="1"/>
  <c r="O917" i="1"/>
  <c r="Q916" i="1"/>
  <c r="P916" i="1"/>
  <c r="O916" i="1"/>
  <c r="Q915" i="1"/>
  <c r="P915" i="1"/>
  <c r="O915" i="1"/>
  <c r="Q914" i="1"/>
  <c r="P914" i="1"/>
  <c r="O914" i="1"/>
  <c r="Q913" i="1"/>
  <c r="P913" i="1"/>
  <c r="O913" i="1"/>
  <c r="Q912" i="1"/>
  <c r="P912" i="1"/>
  <c r="O912" i="1"/>
  <c r="Q911" i="1"/>
  <c r="P911" i="1"/>
  <c r="O911" i="1"/>
  <c r="Q910" i="1"/>
  <c r="P910" i="1"/>
  <c r="O910" i="1"/>
  <c r="Q909" i="1"/>
  <c r="P909" i="1"/>
  <c r="O909" i="1"/>
  <c r="Q908" i="1"/>
  <c r="P908" i="1"/>
  <c r="O908" i="1"/>
  <c r="Q907" i="1"/>
  <c r="P907" i="1"/>
  <c r="O907" i="1"/>
  <c r="Q906" i="1"/>
  <c r="P906" i="1"/>
  <c r="O906" i="1"/>
  <c r="Q905" i="1"/>
  <c r="P905" i="1"/>
  <c r="O905" i="1"/>
  <c r="Q904" i="1"/>
  <c r="P904" i="1"/>
  <c r="O904" i="1"/>
  <c r="Q903" i="1"/>
  <c r="P903" i="1"/>
  <c r="O903" i="1"/>
  <c r="Q902" i="1"/>
  <c r="P902" i="1"/>
  <c r="O902" i="1"/>
  <c r="Q901" i="1"/>
  <c r="P901" i="1"/>
  <c r="O901" i="1"/>
  <c r="Q900" i="1"/>
  <c r="P900" i="1"/>
  <c r="O900" i="1"/>
  <c r="Q899" i="1"/>
  <c r="P899" i="1"/>
  <c r="O899" i="1"/>
  <c r="Q898" i="1"/>
  <c r="P898" i="1"/>
  <c r="O898" i="1"/>
  <c r="Q897" i="1"/>
  <c r="P897" i="1"/>
  <c r="O897" i="1"/>
  <c r="Q896" i="1"/>
  <c r="P896" i="1"/>
  <c r="O896" i="1"/>
  <c r="Q895" i="1"/>
  <c r="P895" i="1"/>
  <c r="O895" i="1"/>
  <c r="Q894" i="1"/>
  <c r="P894" i="1"/>
  <c r="O894" i="1"/>
  <c r="Q893" i="1"/>
  <c r="P893" i="1"/>
  <c r="O893" i="1"/>
  <c r="Q892" i="1"/>
  <c r="P892" i="1"/>
  <c r="O892" i="1"/>
  <c r="Q891" i="1"/>
  <c r="P891" i="1"/>
  <c r="O891" i="1"/>
  <c r="Q890" i="1"/>
  <c r="P890" i="1"/>
  <c r="O890" i="1"/>
  <c r="Q889" i="1"/>
  <c r="P889" i="1"/>
  <c r="O889" i="1"/>
  <c r="Q888" i="1"/>
  <c r="P888" i="1"/>
  <c r="O888" i="1"/>
  <c r="Q887" i="1"/>
  <c r="P887" i="1"/>
  <c r="O887" i="1"/>
  <c r="Q886" i="1"/>
  <c r="P886" i="1"/>
  <c r="O886" i="1"/>
  <c r="Q885" i="1"/>
  <c r="P885" i="1"/>
  <c r="O885" i="1"/>
  <c r="Q884" i="1"/>
  <c r="P884" i="1"/>
  <c r="O884" i="1"/>
  <c r="Q883" i="1"/>
  <c r="P883" i="1"/>
  <c r="O883" i="1"/>
  <c r="Q882" i="1"/>
  <c r="P882" i="1"/>
  <c r="O882" i="1"/>
  <c r="Q881" i="1"/>
  <c r="P881" i="1"/>
  <c r="O881" i="1"/>
  <c r="Q880" i="1"/>
  <c r="P880" i="1"/>
  <c r="O880" i="1"/>
  <c r="Q879" i="1"/>
  <c r="P879" i="1"/>
  <c r="O879" i="1"/>
  <c r="Q878" i="1"/>
  <c r="P878" i="1"/>
  <c r="O878" i="1"/>
  <c r="Q877" i="1"/>
  <c r="P877" i="1"/>
  <c r="O877" i="1"/>
  <c r="Q876" i="1"/>
  <c r="P876" i="1"/>
  <c r="O876" i="1"/>
  <c r="Q875" i="1"/>
  <c r="P875" i="1"/>
  <c r="O875" i="1"/>
  <c r="Q874" i="1"/>
  <c r="P874" i="1"/>
  <c r="O874" i="1"/>
  <c r="Q873" i="1"/>
  <c r="P873" i="1"/>
  <c r="O873" i="1"/>
  <c r="Q872" i="1"/>
  <c r="P872" i="1"/>
  <c r="O872" i="1"/>
  <c r="Q871" i="1"/>
  <c r="P871" i="1"/>
  <c r="O871" i="1"/>
  <c r="Q870" i="1"/>
  <c r="P870" i="1"/>
  <c r="O870" i="1"/>
  <c r="Q869" i="1"/>
  <c r="P869" i="1"/>
  <c r="O869" i="1"/>
  <c r="Q868" i="1"/>
  <c r="P868" i="1"/>
  <c r="O868" i="1"/>
  <c r="Q867" i="1"/>
  <c r="P867" i="1"/>
  <c r="O867" i="1"/>
  <c r="Q866" i="1"/>
  <c r="P866" i="1"/>
  <c r="O866" i="1"/>
  <c r="Q865" i="1"/>
  <c r="P865" i="1"/>
  <c r="O865" i="1"/>
  <c r="Q864" i="1"/>
  <c r="P864" i="1"/>
  <c r="O864" i="1"/>
  <c r="Q863" i="1"/>
  <c r="P863" i="1"/>
  <c r="O863" i="1"/>
  <c r="Q862" i="1"/>
  <c r="P862" i="1"/>
  <c r="O862" i="1"/>
  <c r="Q861" i="1"/>
  <c r="P861" i="1"/>
  <c r="O861" i="1"/>
  <c r="Q860" i="1"/>
  <c r="P860" i="1"/>
  <c r="O860" i="1"/>
  <c r="Q859" i="1"/>
  <c r="P859" i="1"/>
  <c r="O859" i="1"/>
  <c r="Q858" i="1"/>
  <c r="P858" i="1"/>
  <c r="O858" i="1"/>
  <c r="Q857" i="1"/>
  <c r="P857" i="1"/>
  <c r="O857" i="1"/>
  <c r="Q856" i="1"/>
  <c r="P856" i="1"/>
  <c r="O856" i="1"/>
  <c r="Q855" i="1"/>
  <c r="P855" i="1"/>
  <c r="O855" i="1"/>
  <c r="Q854" i="1"/>
  <c r="P854" i="1"/>
  <c r="O854" i="1"/>
  <c r="Q853" i="1"/>
  <c r="P853" i="1"/>
  <c r="O853" i="1"/>
  <c r="Q852" i="1"/>
  <c r="P852" i="1"/>
  <c r="O852" i="1"/>
  <c r="Q851" i="1"/>
  <c r="P851" i="1"/>
  <c r="O851" i="1"/>
  <c r="Q850" i="1"/>
  <c r="P850" i="1"/>
  <c r="O850" i="1"/>
  <c r="Q849" i="1"/>
  <c r="P849" i="1"/>
  <c r="O849" i="1"/>
  <c r="Q848" i="1"/>
  <c r="P848" i="1"/>
  <c r="O848" i="1"/>
  <c r="Q847" i="1"/>
  <c r="P847" i="1"/>
  <c r="O847" i="1"/>
  <c r="Q846" i="1"/>
  <c r="P846" i="1"/>
  <c r="O846" i="1"/>
  <c r="Q845" i="1"/>
  <c r="P845" i="1"/>
  <c r="O845" i="1"/>
  <c r="Q844" i="1"/>
  <c r="P844" i="1"/>
  <c r="O844" i="1"/>
  <c r="Q843" i="1"/>
  <c r="P843" i="1"/>
  <c r="O843" i="1"/>
  <c r="Q842" i="1"/>
  <c r="P842" i="1"/>
  <c r="O842" i="1"/>
  <c r="Q841" i="1"/>
  <c r="P841" i="1"/>
  <c r="O841" i="1"/>
  <c r="Q840" i="1"/>
  <c r="P840" i="1"/>
  <c r="O840" i="1"/>
  <c r="Q839" i="1"/>
  <c r="P839" i="1"/>
  <c r="O839" i="1"/>
  <c r="Q838" i="1"/>
  <c r="P838" i="1"/>
  <c r="O838" i="1"/>
  <c r="Q837" i="1"/>
  <c r="P837" i="1"/>
  <c r="O837" i="1"/>
  <c r="Q836" i="1"/>
  <c r="P836" i="1"/>
  <c r="O836" i="1"/>
  <c r="Q835" i="1"/>
  <c r="P835" i="1"/>
  <c r="O835" i="1"/>
  <c r="Q834" i="1"/>
  <c r="P834" i="1"/>
  <c r="O834" i="1"/>
  <c r="Q833" i="1"/>
  <c r="P833" i="1"/>
  <c r="O833" i="1"/>
  <c r="Q832" i="1"/>
  <c r="P832" i="1"/>
  <c r="O832" i="1"/>
  <c r="Q831" i="1"/>
  <c r="P831" i="1"/>
  <c r="O831" i="1"/>
  <c r="Q830" i="1"/>
  <c r="P830" i="1"/>
  <c r="O830" i="1"/>
  <c r="Q829" i="1"/>
  <c r="P829" i="1"/>
  <c r="O829" i="1"/>
  <c r="Q828" i="1"/>
  <c r="P828" i="1"/>
  <c r="O828" i="1"/>
  <c r="Q827" i="1"/>
  <c r="P827" i="1"/>
  <c r="O827" i="1"/>
  <c r="Q826" i="1"/>
  <c r="P826" i="1"/>
  <c r="O826" i="1"/>
  <c r="Q825" i="1"/>
  <c r="P825" i="1"/>
  <c r="O825" i="1"/>
  <c r="Q824" i="1"/>
  <c r="P824" i="1"/>
  <c r="O824" i="1"/>
  <c r="Q823" i="1"/>
  <c r="P823" i="1"/>
  <c r="O823" i="1"/>
  <c r="Q822" i="1"/>
  <c r="P822" i="1"/>
  <c r="O822" i="1"/>
  <c r="Q821" i="1"/>
  <c r="P821" i="1"/>
  <c r="O821" i="1"/>
  <c r="Q820" i="1"/>
  <c r="P820" i="1"/>
  <c r="O820" i="1"/>
  <c r="Q819" i="1"/>
  <c r="P819" i="1"/>
  <c r="O819" i="1"/>
  <c r="Q818" i="1"/>
  <c r="P818" i="1"/>
  <c r="O818" i="1"/>
  <c r="Q817" i="1"/>
  <c r="P817" i="1"/>
  <c r="O817" i="1"/>
  <c r="Q816" i="1"/>
  <c r="P816" i="1"/>
  <c r="O816" i="1"/>
  <c r="Q815" i="1"/>
  <c r="P815" i="1"/>
  <c r="O815" i="1"/>
  <c r="Q814" i="1"/>
  <c r="P814" i="1"/>
  <c r="O814" i="1"/>
  <c r="Q813" i="1"/>
  <c r="P813" i="1"/>
  <c r="O813" i="1"/>
  <c r="Q812" i="1"/>
  <c r="P812" i="1"/>
  <c r="O812" i="1"/>
  <c r="Q811" i="1"/>
  <c r="P811" i="1"/>
  <c r="O811" i="1"/>
  <c r="Q810" i="1"/>
  <c r="P810" i="1"/>
  <c r="O810" i="1"/>
  <c r="Q809" i="1"/>
  <c r="P809" i="1"/>
  <c r="O809" i="1"/>
  <c r="Q808" i="1"/>
  <c r="P808" i="1"/>
  <c r="O808" i="1"/>
  <c r="Q807" i="1"/>
  <c r="P807" i="1"/>
  <c r="O807" i="1"/>
  <c r="Q806" i="1"/>
  <c r="P806" i="1"/>
  <c r="O806" i="1"/>
  <c r="Q805" i="1"/>
  <c r="P805" i="1"/>
  <c r="O805" i="1"/>
  <c r="Q804" i="1"/>
  <c r="P804" i="1"/>
  <c r="O804" i="1"/>
  <c r="Q803" i="1"/>
  <c r="P803" i="1"/>
  <c r="O803" i="1"/>
  <c r="Q802" i="1"/>
  <c r="P802" i="1"/>
  <c r="O802" i="1"/>
  <c r="Q801" i="1"/>
  <c r="P801" i="1"/>
  <c r="O801" i="1"/>
  <c r="Q800" i="1"/>
  <c r="P800" i="1"/>
  <c r="O800" i="1"/>
  <c r="Q799" i="1"/>
  <c r="P799" i="1"/>
  <c r="O799" i="1"/>
  <c r="Q798" i="1"/>
  <c r="P798" i="1"/>
  <c r="O798" i="1"/>
  <c r="Q797" i="1"/>
  <c r="P797" i="1"/>
  <c r="O797" i="1"/>
  <c r="Q796" i="1"/>
  <c r="P796" i="1"/>
  <c r="O796" i="1"/>
  <c r="Q795" i="1"/>
  <c r="P795" i="1"/>
  <c r="O795" i="1"/>
  <c r="Q794" i="1"/>
  <c r="P794" i="1"/>
  <c r="O794" i="1"/>
  <c r="Q793" i="1"/>
  <c r="P793" i="1"/>
  <c r="O793" i="1"/>
  <c r="Q792" i="1"/>
  <c r="P792" i="1"/>
  <c r="O792" i="1"/>
  <c r="Q791" i="1"/>
  <c r="P791" i="1"/>
  <c r="O791" i="1"/>
  <c r="Q790" i="1"/>
  <c r="P790" i="1"/>
  <c r="O790" i="1"/>
  <c r="Q789" i="1"/>
  <c r="P789" i="1"/>
  <c r="O789" i="1"/>
  <c r="Q788" i="1"/>
  <c r="P788" i="1"/>
  <c r="O788" i="1"/>
  <c r="Q787" i="1"/>
  <c r="P787" i="1"/>
  <c r="O787" i="1"/>
  <c r="Q786" i="1"/>
  <c r="P786" i="1"/>
  <c r="O786" i="1"/>
  <c r="Q785" i="1"/>
  <c r="P785" i="1"/>
  <c r="O785" i="1"/>
  <c r="Q784" i="1"/>
  <c r="P784" i="1"/>
  <c r="O784" i="1"/>
  <c r="Q783" i="1"/>
  <c r="P783" i="1"/>
  <c r="O783" i="1"/>
  <c r="Q782" i="1"/>
  <c r="P782" i="1"/>
  <c r="O782" i="1"/>
  <c r="Q781" i="1"/>
  <c r="P781" i="1"/>
  <c r="O781" i="1"/>
  <c r="Q780" i="1"/>
  <c r="P780" i="1"/>
  <c r="O780" i="1"/>
  <c r="Q779" i="1"/>
  <c r="P779" i="1"/>
  <c r="O779" i="1"/>
  <c r="Q778" i="1"/>
  <c r="P778" i="1"/>
  <c r="O778" i="1"/>
  <c r="Q777" i="1"/>
  <c r="P777" i="1"/>
  <c r="O777" i="1"/>
  <c r="Q776" i="1"/>
  <c r="P776" i="1"/>
  <c r="O776" i="1"/>
  <c r="Q775" i="1"/>
  <c r="P775" i="1"/>
  <c r="O775" i="1"/>
  <c r="Q774" i="1"/>
  <c r="P774" i="1"/>
  <c r="O774" i="1"/>
  <c r="Q773" i="1"/>
  <c r="P773" i="1"/>
  <c r="O773" i="1"/>
  <c r="Q772" i="1"/>
  <c r="P772" i="1"/>
  <c r="O772" i="1"/>
  <c r="Q771" i="1"/>
  <c r="P771" i="1"/>
  <c r="O771" i="1"/>
  <c r="Q770" i="1"/>
  <c r="P770" i="1"/>
  <c r="O770" i="1"/>
  <c r="Q769" i="1"/>
  <c r="P769" i="1"/>
  <c r="O769" i="1"/>
  <c r="Q768" i="1"/>
  <c r="P768" i="1"/>
  <c r="O768" i="1"/>
  <c r="Q767" i="1"/>
  <c r="P767" i="1"/>
  <c r="O767" i="1"/>
  <c r="Q766" i="1"/>
  <c r="P766" i="1"/>
  <c r="O766" i="1"/>
  <c r="Q765" i="1"/>
  <c r="P765" i="1"/>
  <c r="O765" i="1"/>
  <c r="Q764" i="1"/>
  <c r="P764" i="1"/>
  <c r="O764" i="1"/>
  <c r="Q763" i="1"/>
  <c r="P763" i="1"/>
  <c r="O763" i="1"/>
  <c r="Q762" i="1"/>
  <c r="P762" i="1"/>
  <c r="O762" i="1"/>
  <c r="Q761" i="1"/>
  <c r="P761" i="1"/>
  <c r="O761" i="1"/>
  <c r="Q760" i="1"/>
  <c r="P760" i="1"/>
  <c r="O760" i="1"/>
  <c r="Q759" i="1"/>
  <c r="P759" i="1"/>
  <c r="O759" i="1"/>
  <c r="Q758" i="1"/>
  <c r="P758" i="1"/>
  <c r="O758" i="1"/>
  <c r="Q757" i="1"/>
  <c r="P757" i="1"/>
  <c r="O757" i="1"/>
  <c r="Q756" i="1"/>
  <c r="P756" i="1"/>
  <c r="O756" i="1"/>
  <c r="Q755" i="1"/>
  <c r="P755" i="1"/>
  <c r="O755" i="1"/>
  <c r="Q754" i="1"/>
  <c r="P754" i="1"/>
  <c r="O754" i="1"/>
  <c r="Q753" i="1"/>
  <c r="P753" i="1"/>
  <c r="O753" i="1"/>
  <c r="Q752" i="1"/>
  <c r="P752" i="1"/>
  <c r="O752" i="1"/>
  <c r="Q751" i="1"/>
  <c r="P751" i="1"/>
  <c r="O751" i="1"/>
  <c r="Q750" i="1"/>
  <c r="P750" i="1"/>
  <c r="O750" i="1"/>
  <c r="Q749" i="1"/>
  <c r="P749" i="1"/>
  <c r="O749" i="1"/>
  <c r="Q748" i="1"/>
  <c r="P748" i="1"/>
  <c r="O748" i="1"/>
  <c r="Q747" i="1"/>
  <c r="P747" i="1"/>
  <c r="O747" i="1"/>
  <c r="Q746" i="1"/>
  <c r="P746" i="1"/>
  <c r="O746" i="1"/>
  <c r="Q745" i="1"/>
  <c r="P745" i="1"/>
  <c r="O745" i="1"/>
  <c r="Q744" i="1"/>
  <c r="P744" i="1"/>
  <c r="O744" i="1"/>
  <c r="Q743" i="1"/>
  <c r="P743" i="1"/>
  <c r="O743" i="1"/>
  <c r="Q742" i="1"/>
  <c r="P742" i="1"/>
  <c r="O742" i="1"/>
  <c r="Q741" i="1"/>
  <c r="P741" i="1"/>
  <c r="O741" i="1"/>
  <c r="Q740" i="1"/>
  <c r="P740" i="1"/>
  <c r="O740" i="1"/>
  <c r="Q739" i="1"/>
  <c r="P739" i="1"/>
  <c r="O739" i="1"/>
  <c r="Q738" i="1"/>
  <c r="P738" i="1"/>
  <c r="O738" i="1"/>
  <c r="Q737" i="1"/>
  <c r="P737" i="1"/>
  <c r="O737" i="1"/>
  <c r="Q736" i="1"/>
  <c r="P736" i="1"/>
  <c r="O736" i="1"/>
  <c r="Q735" i="1"/>
  <c r="P735" i="1"/>
  <c r="O735" i="1"/>
  <c r="Q734" i="1"/>
  <c r="P734" i="1"/>
  <c r="O734" i="1"/>
  <c r="Q733" i="1"/>
  <c r="P733" i="1"/>
  <c r="O733" i="1"/>
  <c r="Q732" i="1"/>
  <c r="P732" i="1"/>
  <c r="O732" i="1"/>
  <c r="Q731" i="1"/>
  <c r="P731" i="1"/>
  <c r="O731" i="1"/>
  <c r="Q730" i="1"/>
  <c r="P730" i="1"/>
  <c r="O730" i="1"/>
  <c r="Q729" i="1"/>
  <c r="P729" i="1"/>
  <c r="O729" i="1"/>
  <c r="Q728" i="1"/>
  <c r="P728" i="1"/>
  <c r="O728" i="1"/>
  <c r="Q727" i="1"/>
  <c r="P727" i="1"/>
  <c r="O727" i="1"/>
  <c r="Q726" i="1"/>
  <c r="P726" i="1"/>
  <c r="O726" i="1"/>
  <c r="Q725" i="1"/>
  <c r="P725" i="1"/>
  <c r="O725" i="1"/>
  <c r="Q724" i="1"/>
  <c r="P724" i="1"/>
  <c r="O724" i="1"/>
  <c r="Q723" i="1"/>
  <c r="P723" i="1"/>
  <c r="O723" i="1"/>
  <c r="Q722" i="1"/>
  <c r="P722" i="1"/>
  <c r="O722" i="1"/>
  <c r="Q721" i="1"/>
  <c r="P721" i="1"/>
  <c r="O721" i="1"/>
  <c r="Q720" i="1"/>
  <c r="P720" i="1"/>
  <c r="O720" i="1"/>
  <c r="Q719" i="1"/>
  <c r="P719" i="1"/>
  <c r="O719" i="1"/>
  <c r="Q718" i="1"/>
  <c r="P718" i="1"/>
  <c r="O718" i="1"/>
  <c r="Q717" i="1"/>
  <c r="P717" i="1"/>
  <c r="O717" i="1"/>
  <c r="Q716" i="1"/>
  <c r="P716" i="1"/>
  <c r="O716" i="1"/>
  <c r="Q715" i="1"/>
  <c r="P715" i="1"/>
  <c r="O715" i="1"/>
  <c r="Q714" i="1"/>
  <c r="P714" i="1"/>
  <c r="O714" i="1"/>
  <c r="Q713" i="1"/>
  <c r="P713" i="1"/>
  <c r="O713" i="1"/>
  <c r="Q712" i="1"/>
  <c r="P712" i="1"/>
  <c r="O712" i="1"/>
  <c r="Q711" i="1"/>
  <c r="P711" i="1"/>
  <c r="O711" i="1"/>
  <c r="Q710" i="1"/>
  <c r="P710" i="1"/>
  <c r="O710" i="1"/>
  <c r="Q709" i="1"/>
  <c r="P709" i="1"/>
  <c r="O709" i="1"/>
  <c r="Q708" i="1"/>
  <c r="P708" i="1"/>
  <c r="O708" i="1"/>
  <c r="Q707" i="1"/>
  <c r="P707" i="1"/>
  <c r="O707" i="1"/>
  <c r="Q706" i="1"/>
  <c r="P706" i="1"/>
  <c r="O706" i="1"/>
  <c r="Q705" i="1"/>
  <c r="P705" i="1"/>
  <c r="O705" i="1"/>
  <c r="Q704" i="1"/>
  <c r="P704" i="1"/>
  <c r="O704" i="1"/>
  <c r="Q703" i="1"/>
  <c r="P703" i="1"/>
  <c r="O703" i="1"/>
  <c r="Q702" i="1"/>
  <c r="P702" i="1"/>
  <c r="O702" i="1"/>
  <c r="Q701" i="1"/>
  <c r="P701" i="1"/>
  <c r="O701" i="1"/>
  <c r="Q700" i="1"/>
  <c r="P700" i="1"/>
  <c r="O700" i="1"/>
  <c r="Q699" i="1"/>
  <c r="P699" i="1"/>
  <c r="O699" i="1"/>
  <c r="Q698" i="1"/>
  <c r="P698" i="1"/>
  <c r="O698" i="1"/>
  <c r="Q697" i="1"/>
  <c r="P697" i="1"/>
  <c r="O697" i="1"/>
  <c r="Q696" i="1"/>
  <c r="P696" i="1"/>
  <c r="O696" i="1"/>
  <c r="Q695" i="1"/>
  <c r="P695" i="1"/>
  <c r="O695" i="1"/>
  <c r="Q694" i="1"/>
  <c r="P694" i="1"/>
  <c r="O694" i="1"/>
  <c r="Q693" i="1"/>
  <c r="P693" i="1"/>
  <c r="O693" i="1"/>
  <c r="Q692" i="1"/>
  <c r="P692" i="1"/>
  <c r="O692" i="1"/>
  <c r="Q691" i="1"/>
  <c r="P691" i="1"/>
  <c r="O691" i="1"/>
  <c r="Q690" i="1"/>
  <c r="P690" i="1"/>
  <c r="O690" i="1"/>
  <c r="Q689" i="1"/>
  <c r="P689" i="1"/>
  <c r="O689" i="1"/>
  <c r="Q688" i="1"/>
  <c r="P688" i="1"/>
  <c r="O688" i="1"/>
  <c r="Q687" i="1"/>
  <c r="P687" i="1"/>
  <c r="O687" i="1"/>
  <c r="Q686" i="1"/>
  <c r="P686" i="1"/>
  <c r="O686" i="1"/>
  <c r="Q685" i="1"/>
  <c r="P685" i="1"/>
  <c r="O685" i="1"/>
  <c r="Q684" i="1"/>
  <c r="P684" i="1"/>
  <c r="O684" i="1"/>
  <c r="Q683" i="1"/>
  <c r="P683" i="1"/>
  <c r="O683" i="1"/>
  <c r="Q682" i="1"/>
  <c r="P682" i="1"/>
  <c r="O682" i="1"/>
  <c r="Q681" i="1"/>
  <c r="P681" i="1"/>
  <c r="O681" i="1"/>
  <c r="Q680" i="1"/>
  <c r="P680" i="1"/>
  <c r="O680" i="1"/>
  <c r="Q679" i="1"/>
  <c r="P679" i="1"/>
  <c r="O679" i="1"/>
  <c r="Q678" i="1"/>
  <c r="P678" i="1"/>
  <c r="O678" i="1"/>
  <c r="Q677" i="1"/>
  <c r="P677" i="1"/>
  <c r="O677" i="1"/>
  <c r="Q676" i="1"/>
  <c r="P676" i="1"/>
  <c r="O676" i="1"/>
  <c r="Q675" i="1"/>
  <c r="P675" i="1"/>
  <c r="O675" i="1"/>
  <c r="Q674" i="1"/>
  <c r="P674" i="1"/>
  <c r="O674" i="1"/>
  <c r="Q673" i="1"/>
  <c r="P673" i="1"/>
  <c r="O673" i="1"/>
  <c r="Q672" i="1"/>
  <c r="P672" i="1"/>
  <c r="O672" i="1"/>
  <c r="Q671" i="1"/>
  <c r="P671" i="1"/>
  <c r="O671" i="1"/>
  <c r="Q670" i="1"/>
  <c r="P670" i="1"/>
  <c r="O670" i="1"/>
  <c r="Q669" i="1"/>
  <c r="P669" i="1"/>
  <c r="O669" i="1"/>
  <c r="Q668" i="1"/>
  <c r="P668" i="1"/>
  <c r="O668" i="1"/>
  <c r="Q667" i="1"/>
  <c r="P667" i="1"/>
  <c r="O667" i="1"/>
  <c r="Q666" i="1"/>
  <c r="P666" i="1"/>
  <c r="O666" i="1"/>
  <c r="Q665" i="1"/>
  <c r="P665" i="1"/>
  <c r="O665" i="1"/>
  <c r="Q664" i="1"/>
  <c r="P664" i="1"/>
  <c r="O664" i="1"/>
  <c r="Q663" i="1"/>
  <c r="P663" i="1"/>
  <c r="O663" i="1"/>
  <c r="Q662" i="1"/>
  <c r="P662" i="1"/>
  <c r="O662" i="1"/>
  <c r="Q661" i="1"/>
  <c r="P661" i="1"/>
  <c r="O661" i="1"/>
  <c r="Q660" i="1"/>
  <c r="P660" i="1"/>
  <c r="O660" i="1"/>
  <c r="Q659" i="1"/>
  <c r="P659" i="1"/>
  <c r="O659" i="1"/>
  <c r="Q658" i="1"/>
  <c r="P658" i="1"/>
  <c r="O658" i="1"/>
  <c r="Q657" i="1"/>
  <c r="P657" i="1"/>
  <c r="O657" i="1"/>
  <c r="Q656" i="1"/>
  <c r="P656" i="1"/>
  <c r="O656" i="1"/>
  <c r="Q655" i="1"/>
  <c r="P655" i="1"/>
  <c r="O655" i="1"/>
  <c r="Q654" i="1"/>
  <c r="P654" i="1"/>
  <c r="O654" i="1"/>
  <c r="Q653" i="1"/>
  <c r="P653" i="1"/>
  <c r="O653" i="1"/>
  <c r="Q652" i="1"/>
  <c r="P652" i="1"/>
  <c r="O652" i="1"/>
  <c r="Q651" i="1"/>
  <c r="P651" i="1"/>
  <c r="O651" i="1"/>
  <c r="Q650" i="1"/>
  <c r="P650" i="1"/>
  <c r="O650" i="1"/>
  <c r="Q649" i="1"/>
  <c r="P649" i="1"/>
  <c r="O649" i="1"/>
  <c r="Q648" i="1"/>
  <c r="P648" i="1"/>
  <c r="O648" i="1"/>
  <c r="Q647" i="1"/>
  <c r="P647" i="1"/>
  <c r="O647" i="1"/>
  <c r="Q646" i="1"/>
  <c r="P646" i="1"/>
  <c r="O646" i="1"/>
  <c r="Q645" i="1"/>
  <c r="P645" i="1"/>
  <c r="O645" i="1"/>
  <c r="Q644" i="1"/>
  <c r="P644" i="1"/>
  <c r="O644" i="1"/>
  <c r="Q643" i="1"/>
  <c r="P643" i="1"/>
  <c r="O643" i="1"/>
  <c r="Q642" i="1"/>
  <c r="P642" i="1"/>
  <c r="O642" i="1"/>
  <c r="Q641" i="1"/>
  <c r="P641" i="1"/>
  <c r="O641" i="1"/>
  <c r="Q640" i="1"/>
  <c r="P640" i="1"/>
  <c r="O640" i="1"/>
  <c r="Q639" i="1"/>
  <c r="P639" i="1"/>
  <c r="O639" i="1"/>
  <c r="Q638" i="1"/>
  <c r="P638" i="1"/>
  <c r="O638" i="1"/>
  <c r="Q637" i="1"/>
  <c r="P637" i="1"/>
  <c r="O637" i="1"/>
  <c r="Q636" i="1"/>
  <c r="P636" i="1"/>
  <c r="O636" i="1"/>
  <c r="Q635" i="1"/>
  <c r="P635" i="1"/>
  <c r="O635" i="1"/>
  <c r="Q634" i="1"/>
  <c r="P634" i="1"/>
  <c r="O634" i="1"/>
  <c r="Q633" i="1"/>
  <c r="P633" i="1"/>
  <c r="O633" i="1"/>
  <c r="Q632" i="1"/>
  <c r="P632" i="1"/>
  <c r="O632" i="1"/>
  <c r="Q631" i="1"/>
  <c r="P631" i="1"/>
  <c r="O631" i="1"/>
  <c r="Q630" i="1"/>
  <c r="P630" i="1"/>
  <c r="O630" i="1"/>
  <c r="Q629" i="1"/>
  <c r="P629" i="1"/>
  <c r="O629" i="1"/>
  <c r="Q628" i="1"/>
  <c r="P628" i="1"/>
  <c r="O628" i="1"/>
  <c r="Q627" i="1"/>
  <c r="P627" i="1"/>
  <c r="O627" i="1"/>
  <c r="Q626" i="1"/>
  <c r="P626" i="1"/>
  <c r="O626" i="1"/>
  <c r="Q625" i="1"/>
  <c r="P625" i="1"/>
  <c r="O625" i="1"/>
  <c r="Q624" i="1"/>
  <c r="P624" i="1"/>
  <c r="O624" i="1"/>
  <c r="Q623" i="1"/>
  <c r="P623" i="1"/>
  <c r="O623" i="1"/>
  <c r="Q622" i="1"/>
  <c r="P622" i="1"/>
  <c r="O622" i="1"/>
  <c r="Q621" i="1"/>
  <c r="P621" i="1"/>
  <c r="O621" i="1"/>
  <c r="Q620" i="1"/>
  <c r="P620" i="1"/>
  <c r="O620" i="1"/>
  <c r="Q619" i="1"/>
  <c r="P619" i="1"/>
  <c r="O619" i="1"/>
  <c r="Q618" i="1"/>
  <c r="P618" i="1"/>
  <c r="O618" i="1"/>
  <c r="Q617" i="1"/>
  <c r="P617" i="1"/>
  <c r="O617" i="1"/>
  <c r="Q616" i="1"/>
  <c r="P616" i="1"/>
  <c r="O616" i="1"/>
  <c r="Q615" i="1"/>
  <c r="P615" i="1"/>
  <c r="O615" i="1"/>
  <c r="Q614" i="1"/>
  <c r="P614" i="1"/>
  <c r="O614" i="1"/>
  <c r="Q613" i="1"/>
  <c r="P613" i="1"/>
  <c r="O613" i="1"/>
  <c r="Q612" i="1"/>
  <c r="P612" i="1"/>
  <c r="O612" i="1"/>
  <c r="Q611" i="1"/>
  <c r="P611" i="1"/>
  <c r="O611" i="1"/>
  <c r="Q610" i="1"/>
  <c r="P610" i="1"/>
  <c r="O610" i="1"/>
  <c r="Q609" i="1"/>
  <c r="P609" i="1"/>
  <c r="O609" i="1"/>
  <c r="Q608" i="1"/>
  <c r="P608" i="1"/>
  <c r="O608" i="1"/>
  <c r="Q607" i="1"/>
  <c r="P607" i="1"/>
  <c r="O607" i="1"/>
  <c r="Q606" i="1"/>
  <c r="P606" i="1"/>
  <c r="O606" i="1"/>
  <c r="Q605" i="1"/>
  <c r="P605" i="1"/>
  <c r="O605" i="1"/>
  <c r="Q604" i="1"/>
  <c r="P604" i="1"/>
  <c r="O604" i="1"/>
  <c r="Q603" i="1"/>
  <c r="P603" i="1"/>
  <c r="O603" i="1"/>
  <c r="Q602" i="1"/>
  <c r="P602" i="1"/>
  <c r="O602" i="1"/>
  <c r="Q601" i="1"/>
  <c r="P601" i="1"/>
  <c r="O601" i="1"/>
  <c r="Q600" i="1"/>
  <c r="P600" i="1"/>
  <c r="O600" i="1"/>
  <c r="Q599" i="1"/>
  <c r="P599" i="1"/>
  <c r="O599" i="1"/>
  <c r="Q598" i="1"/>
  <c r="P598" i="1"/>
  <c r="O598" i="1"/>
  <c r="Q597" i="1"/>
  <c r="P597" i="1"/>
  <c r="O597" i="1"/>
  <c r="Q596" i="1"/>
  <c r="P596" i="1"/>
  <c r="O596" i="1"/>
  <c r="Q595" i="1"/>
  <c r="P595" i="1"/>
  <c r="O595" i="1"/>
  <c r="Q594" i="1"/>
  <c r="P594" i="1"/>
  <c r="O594" i="1"/>
  <c r="Q593" i="1"/>
  <c r="P593" i="1"/>
  <c r="O593" i="1"/>
  <c r="Q592" i="1"/>
  <c r="P592" i="1"/>
  <c r="O592" i="1"/>
  <c r="Q591" i="1"/>
  <c r="P591" i="1"/>
  <c r="O591" i="1"/>
  <c r="Q590" i="1"/>
  <c r="P590" i="1"/>
  <c r="O590" i="1"/>
  <c r="Q589" i="1"/>
  <c r="P589" i="1"/>
  <c r="O589" i="1"/>
  <c r="Q588" i="1"/>
  <c r="P588" i="1"/>
  <c r="O588" i="1"/>
  <c r="Q587" i="1"/>
  <c r="P587" i="1"/>
  <c r="O587" i="1"/>
  <c r="Q586" i="1"/>
  <c r="P586" i="1"/>
  <c r="O586" i="1"/>
  <c r="Q585" i="1"/>
  <c r="P585" i="1"/>
  <c r="O585" i="1"/>
  <c r="Q584" i="1"/>
  <c r="P584" i="1"/>
  <c r="O584" i="1"/>
  <c r="Q583" i="1"/>
  <c r="P583" i="1"/>
  <c r="O583" i="1"/>
  <c r="Q582" i="1"/>
  <c r="P582" i="1"/>
  <c r="O582" i="1"/>
  <c r="Q581" i="1"/>
  <c r="P581" i="1"/>
  <c r="O581" i="1"/>
  <c r="Q580" i="1"/>
  <c r="P580" i="1"/>
  <c r="O580" i="1"/>
  <c r="Q579" i="1"/>
  <c r="P579" i="1"/>
  <c r="O579" i="1"/>
  <c r="Q578" i="1"/>
  <c r="P578" i="1"/>
  <c r="O578" i="1"/>
  <c r="Q577" i="1"/>
  <c r="P577" i="1"/>
  <c r="O577" i="1"/>
  <c r="Q576" i="1"/>
  <c r="P576" i="1"/>
  <c r="O576" i="1"/>
  <c r="Q575" i="1"/>
  <c r="P575" i="1"/>
  <c r="O575" i="1"/>
  <c r="Q574" i="1"/>
  <c r="P574" i="1"/>
  <c r="O574" i="1"/>
  <c r="Q573" i="1"/>
  <c r="P573" i="1"/>
  <c r="O573" i="1"/>
  <c r="Q572" i="1"/>
  <c r="P572" i="1"/>
  <c r="O572" i="1"/>
  <c r="Q571" i="1"/>
  <c r="P571" i="1"/>
  <c r="O571" i="1"/>
  <c r="Q570" i="1"/>
  <c r="P570" i="1"/>
  <c r="O570" i="1"/>
  <c r="Q569" i="1"/>
  <c r="P569" i="1"/>
  <c r="O569" i="1"/>
  <c r="Q568" i="1"/>
  <c r="P568" i="1"/>
  <c r="O568" i="1"/>
  <c r="Q567" i="1"/>
  <c r="P567" i="1"/>
  <c r="O567" i="1"/>
  <c r="Q566" i="1"/>
  <c r="P566" i="1"/>
  <c r="O566" i="1"/>
  <c r="Q565" i="1"/>
  <c r="P565" i="1"/>
  <c r="O565" i="1"/>
  <c r="Q564" i="1"/>
  <c r="P564" i="1"/>
  <c r="O564" i="1"/>
  <c r="Q563" i="1"/>
  <c r="P563" i="1"/>
  <c r="O563" i="1"/>
  <c r="Q562" i="1"/>
  <c r="P562" i="1"/>
  <c r="O562" i="1"/>
  <c r="Q561" i="1"/>
  <c r="P561" i="1"/>
  <c r="O561" i="1"/>
  <c r="Q560" i="1"/>
  <c r="P560" i="1"/>
  <c r="O560" i="1"/>
  <c r="Q559" i="1"/>
  <c r="P559" i="1"/>
  <c r="O559" i="1"/>
  <c r="Q558" i="1"/>
  <c r="P558" i="1"/>
  <c r="O558" i="1"/>
  <c r="Q557" i="1"/>
  <c r="P557" i="1"/>
  <c r="O557" i="1"/>
  <c r="Q556" i="1"/>
  <c r="P556" i="1"/>
  <c r="O556" i="1"/>
  <c r="Q555" i="1"/>
  <c r="P555" i="1"/>
  <c r="O555" i="1"/>
  <c r="Q554" i="1"/>
  <c r="P554" i="1"/>
  <c r="O554" i="1"/>
  <c r="Q553" i="1"/>
  <c r="P553" i="1"/>
  <c r="O553" i="1"/>
  <c r="Q552" i="1"/>
  <c r="P552" i="1"/>
  <c r="O552" i="1"/>
  <c r="Q551" i="1"/>
  <c r="P551" i="1"/>
  <c r="O551" i="1"/>
  <c r="Q550" i="1"/>
  <c r="P550" i="1"/>
  <c r="O550" i="1"/>
  <c r="Q549" i="1"/>
  <c r="P549" i="1"/>
  <c r="O549" i="1"/>
  <c r="Q548" i="1"/>
  <c r="P548" i="1"/>
  <c r="O548" i="1"/>
  <c r="Q547" i="1"/>
  <c r="P547" i="1"/>
  <c r="O547" i="1"/>
  <c r="Q546" i="1"/>
  <c r="P546" i="1"/>
  <c r="O546" i="1"/>
  <c r="Q545" i="1"/>
  <c r="P545" i="1"/>
  <c r="O545" i="1"/>
  <c r="Q544" i="1"/>
  <c r="P544" i="1"/>
  <c r="O544" i="1"/>
  <c r="Q543" i="1"/>
  <c r="P543" i="1"/>
  <c r="O543" i="1"/>
  <c r="Q542" i="1"/>
  <c r="P542" i="1"/>
  <c r="O542" i="1"/>
  <c r="Q541" i="1"/>
  <c r="P541" i="1"/>
  <c r="O541" i="1"/>
  <c r="Q540" i="1"/>
  <c r="P540" i="1"/>
  <c r="O540" i="1"/>
  <c r="Q539" i="1"/>
  <c r="P539" i="1"/>
  <c r="O539" i="1"/>
  <c r="Q538" i="1"/>
  <c r="P538" i="1"/>
  <c r="O538" i="1"/>
  <c r="Q537" i="1"/>
  <c r="P537" i="1"/>
  <c r="O537" i="1"/>
  <c r="Q536" i="1"/>
  <c r="P536" i="1"/>
  <c r="O536" i="1"/>
  <c r="Q535" i="1"/>
  <c r="P535" i="1"/>
  <c r="O535" i="1"/>
  <c r="Q534" i="1"/>
  <c r="P534" i="1"/>
  <c r="O534" i="1"/>
  <c r="Q533" i="1"/>
  <c r="P533" i="1"/>
  <c r="O533" i="1"/>
  <c r="Q532" i="1"/>
  <c r="P532" i="1"/>
  <c r="O532" i="1"/>
  <c r="Q531" i="1"/>
  <c r="P531" i="1"/>
  <c r="O531" i="1"/>
  <c r="Q530" i="1"/>
  <c r="P530" i="1"/>
  <c r="O530" i="1"/>
  <c r="Q529" i="1"/>
  <c r="P529" i="1"/>
  <c r="O529" i="1"/>
  <c r="Q528" i="1"/>
  <c r="P528" i="1"/>
  <c r="O528" i="1"/>
  <c r="Q527" i="1"/>
  <c r="P527" i="1"/>
  <c r="O527" i="1"/>
  <c r="Q526" i="1"/>
  <c r="P526" i="1"/>
  <c r="O526" i="1"/>
  <c r="Q525" i="1"/>
  <c r="P525" i="1"/>
  <c r="O525" i="1"/>
  <c r="Q524" i="1"/>
  <c r="P524" i="1"/>
  <c r="O524" i="1"/>
  <c r="Q523" i="1"/>
  <c r="P523" i="1"/>
  <c r="O523" i="1"/>
  <c r="Q522" i="1"/>
  <c r="P522" i="1"/>
  <c r="O522" i="1"/>
  <c r="Q521" i="1"/>
  <c r="P521" i="1"/>
  <c r="O521" i="1"/>
  <c r="Q520" i="1"/>
  <c r="P520" i="1"/>
  <c r="O520" i="1"/>
  <c r="Q519" i="1"/>
  <c r="P519" i="1"/>
  <c r="O519" i="1"/>
  <c r="Q518" i="1"/>
  <c r="P518" i="1"/>
  <c r="O518" i="1"/>
  <c r="Q517" i="1"/>
  <c r="P517" i="1"/>
  <c r="O517" i="1"/>
  <c r="Q516" i="1"/>
  <c r="P516" i="1"/>
  <c r="O516" i="1"/>
  <c r="Q515" i="1"/>
  <c r="P515" i="1"/>
  <c r="O515" i="1"/>
  <c r="Q514" i="1"/>
  <c r="P514" i="1"/>
  <c r="O514" i="1"/>
  <c r="Q513" i="1"/>
  <c r="P513" i="1"/>
  <c r="O513" i="1"/>
  <c r="Q512" i="1"/>
  <c r="P512" i="1"/>
  <c r="O512" i="1"/>
  <c r="Q511" i="1"/>
  <c r="P511" i="1"/>
  <c r="O511" i="1"/>
  <c r="Q510" i="1"/>
  <c r="P510" i="1"/>
  <c r="O510" i="1"/>
  <c r="Q509" i="1"/>
  <c r="P509" i="1"/>
  <c r="O509" i="1"/>
  <c r="Q508" i="1"/>
  <c r="P508" i="1"/>
  <c r="O508" i="1"/>
  <c r="Q507" i="1"/>
  <c r="P507" i="1"/>
  <c r="O507" i="1"/>
  <c r="Q506" i="1"/>
  <c r="P506" i="1"/>
  <c r="O506" i="1"/>
  <c r="Q505" i="1"/>
  <c r="P505" i="1"/>
  <c r="O505" i="1"/>
  <c r="Q504" i="1"/>
  <c r="P504" i="1"/>
  <c r="O504" i="1"/>
  <c r="Q503" i="1"/>
  <c r="P503" i="1"/>
  <c r="O503" i="1"/>
  <c r="Q502" i="1"/>
  <c r="P502" i="1"/>
  <c r="O502" i="1"/>
  <c r="Q501" i="1"/>
  <c r="P501" i="1"/>
  <c r="O501" i="1"/>
  <c r="Q500" i="1"/>
  <c r="P500" i="1"/>
  <c r="O500" i="1"/>
  <c r="Q499" i="1"/>
  <c r="P499" i="1"/>
  <c r="O499" i="1"/>
  <c r="Q498" i="1"/>
  <c r="P498" i="1"/>
  <c r="O498" i="1"/>
  <c r="Q497" i="1"/>
  <c r="P497" i="1"/>
  <c r="O497" i="1"/>
  <c r="Q496" i="1"/>
  <c r="P496" i="1"/>
  <c r="O496" i="1"/>
  <c r="Q495" i="1"/>
  <c r="P495" i="1"/>
  <c r="O495" i="1"/>
  <c r="Q494" i="1"/>
  <c r="P494" i="1"/>
  <c r="O494" i="1"/>
  <c r="Q493" i="1"/>
  <c r="P493" i="1"/>
  <c r="O493" i="1"/>
  <c r="Q492" i="1"/>
  <c r="P492" i="1"/>
  <c r="O492" i="1"/>
  <c r="Q491" i="1"/>
  <c r="P491" i="1"/>
  <c r="O491" i="1"/>
  <c r="Q490" i="1"/>
  <c r="P490" i="1"/>
  <c r="O490" i="1"/>
  <c r="Q489" i="1"/>
  <c r="P489" i="1"/>
  <c r="O489" i="1"/>
  <c r="Q488" i="1"/>
  <c r="P488" i="1"/>
  <c r="O488" i="1"/>
  <c r="Q487" i="1"/>
  <c r="P487" i="1"/>
  <c r="O487" i="1"/>
  <c r="Q486" i="1"/>
  <c r="P486" i="1"/>
  <c r="O486" i="1"/>
  <c r="Q485" i="1"/>
  <c r="P485" i="1"/>
  <c r="O485" i="1"/>
  <c r="Q484" i="1"/>
  <c r="P484" i="1"/>
  <c r="O484" i="1"/>
  <c r="Q483" i="1"/>
  <c r="P483" i="1"/>
  <c r="O483" i="1"/>
  <c r="Q482" i="1"/>
  <c r="P482" i="1"/>
  <c r="O482" i="1"/>
  <c r="Q481" i="1"/>
  <c r="P481" i="1"/>
  <c r="O481" i="1"/>
  <c r="Q480" i="1"/>
  <c r="P480" i="1"/>
  <c r="O480" i="1"/>
  <c r="Q479" i="1"/>
  <c r="P479" i="1"/>
  <c r="O479" i="1"/>
  <c r="Q478" i="1"/>
  <c r="P478" i="1"/>
  <c r="O478" i="1"/>
  <c r="Q477" i="1"/>
  <c r="P477" i="1"/>
  <c r="O477" i="1"/>
  <c r="Q476" i="1"/>
  <c r="P476" i="1"/>
  <c r="O476" i="1"/>
  <c r="Q475" i="1"/>
  <c r="P475" i="1"/>
  <c r="O475" i="1"/>
  <c r="Q474" i="1"/>
  <c r="P474" i="1"/>
  <c r="O474" i="1"/>
  <c r="Q473" i="1"/>
  <c r="P473" i="1"/>
  <c r="O473" i="1"/>
  <c r="Q472" i="1"/>
  <c r="P472" i="1"/>
  <c r="O472" i="1"/>
  <c r="Q471" i="1"/>
  <c r="P471" i="1"/>
  <c r="O471" i="1"/>
  <c r="Q470" i="1"/>
  <c r="P470" i="1"/>
  <c r="O470" i="1"/>
  <c r="Q469" i="1"/>
  <c r="P469" i="1"/>
  <c r="O469" i="1"/>
  <c r="Q468" i="1"/>
  <c r="P468" i="1"/>
  <c r="O468" i="1"/>
  <c r="Q467" i="1"/>
  <c r="P467" i="1"/>
  <c r="O467" i="1"/>
  <c r="Q466" i="1"/>
  <c r="P466" i="1"/>
  <c r="O466" i="1"/>
  <c r="Q465" i="1"/>
  <c r="P465" i="1"/>
  <c r="O465" i="1"/>
  <c r="Q464" i="1"/>
  <c r="P464" i="1"/>
  <c r="O464" i="1"/>
  <c r="Q463" i="1"/>
  <c r="P463" i="1"/>
  <c r="O463" i="1"/>
  <c r="Q462" i="1"/>
  <c r="P462" i="1"/>
  <c r="O462" i="1"/>
  <c r="Q461" i="1"/>
  <c r="P461" i="1"/>
  <c r="O461" i="1"/>
  <c r="Q460" i="1"/>
  <c r="P460" i="1"/>
  <c r="O460" i="1"/>
  <c r="Q459" i="1"/>
  <c r="P459" i="1"/>
  <c r="O459" i="1"/>
  <c r="Q458" i="1"/>
  <c r="P458" i="1"/>
  <c r="O458" i="1"/>
  <c r="Q457" i="1"/>
  <c r="P457" i="1"/>
  <c r="O457" i="1"/>
  <c r="Q456" i="1"/>
  <c r="P456" i="1"/>
  <c r="O456" i="1"/>
  <c r="Q455" i="1"/>
  <c r="P455" i="1"/>
  <c r="O455" i="1"/>
  <c r="Q454" i="1"/>
  <c r="P454" i="1"/>
  <c r="O454" i="1"/>
  <c r="Q453" i="1"/>
  <c r="P453" i="1"/>
  <c r="O453" i="1"/>
  <c r="Q452" i="1"/>
  <c r="P452" i="1"/>
  <c r="O452" i="1"/>
  <c r="Q451" i="1"/>
  <c r="P451" i="1"/>
  <c r="O451" i="1"/>
  <c r="Q450" i="1"/>
  <c r="P450" i="1"/>
  <c r="O450" i="1"/>
  <c r="Q449" i="1"/>
  <c r="P449" i="1"/>
  <c r="O449" i="1"/>
  <c r="Q448" i="1"/>
  <c r="P448" i="1"/>
  <c r="O448" i="1"/>
  <c r="Q447" i="1"/>
  <c r="P447" i="1"/>
  <c r="O447" i="1"/>
  <c r="Q446" i="1"/>
  <c r="P446" i="1"/>
  <c r="O446" i="1"/>
  <c r="Q445" i="1"/>
  <c r="P445" i="1"/>
  <c r="O445" i="1"/>
  <c r="Q444" i="1"/>
  <c r="P444" i="1"/>
  <c r="O444" i="1"/>
  <c r="Q443" i="1"/>
  <c r="P443" i="1"/>
  <c r="O443" i="1"/>
  <c r="Q442" i="1"/>
  <c r="P442" i="1"/>
  <c r="O442" i="1"/>
  <c r="Q441" i="1"/>
  <c r="P441" i="1"/>
  <c r="O441" i="1"/>
  <c r="Q440" i="1"/>
  <c r="P440" i="1"/>
  <c r="O440" i="1"/>
  <c r="Q439" i="1"/>
  <c r="P439" i="1"/>
  <c r="O439" i="1"/>
  <c r="Q438" i="1"/>
  <c r="P438" i="1"/>
  <c r="O438" i="1"/>
  <c r="Q437" i="1"/>
  <c r="P437" i="1"/>
  <c r="O437" i="1"/>
  <c r="Q436" i="1"/>
  <c r="P436" i="1"/>
  <c r="O436" i="1"/>
  <c r="Q435" i="1"/>
  <c r="P435" i="1"/>
  <c r="O435" i="1"/>
  <c r="Q434" i="1"/>
  <c r="P434" i="1"/>
  <c r="O434" i="1"/>
  <c r="Q433" i="1"/>
  <c r="P433" i="1"/>
  <c r="O433" i="1"/>
  <c r="Q432" i="1"/>
  <c r="P432" i="1"/>
  <c r="O432" i="1"/>
  <c r="Q431" i="1"/>
  <c r="P431" i="1"/>
  <c r="O431" i="1"/>
  <c r="Q430" i="1"/>
  <c r="P430" i="1"/>
  <c r="O430" i="1"/>
  <c r="Q429" i="1"/>
  <c r="P429" i="1"/>
  <c r="O429" i="1"/>
  <c r="Q428" i="1"/>
  <c r="P428" i="1"/>
  <c r="O428" i="1"/>
  <c r="Q427" i="1"/>
  <c r="P427" i="1"/>
  <c r="O427" i="1"/>
  <c r="Q426" i="1"/>
  <c r="P426" i="1"/>
  <c r="O426" i="1"/>
  <c r="Q425" i="1"/>
  <c r="P425" i="1"/>
  <c r="O425" i="1"/>
  <c r="Q424" i="1"/>
  <c r="P424" i="1"/>
  <c r="O424" i="1"/>
  <c r="Q423" i="1"/>
  <c r="P423" i="1"/>
  <c r="O423" i="1"/>
  <c r="Q422" i="1"/>
  <c r="P422" i="1"/>
  <c r="O422" i="1"/>
  <c r="Q421" i="1"/>
  <c r="P421" i="1"/>
  <c r="O421" i="1"/>
  <c r="Q420" i="1"/>
  <c r="P420" i="1"/>
  <c r="O420" i="1"/>
  <c r="Q419" i="1"/>
  <c r="P419" i="1"/>
  <c r="O419" i="1"/>
  <c r="Q418" i="1"/>
  <c r="P418" i="1"/>
  <c r="O418" i="1"/>
  <c r="Q417" i="1"/>
  <c r="P417" i="1"/>
  <c r="O417" i="1"/>
  <c r="Q416" i="1"/>
  <c r="P416" i="1"/>
  <c r="O416" i="1"/>
  <c r="Q415" i="1"/>
  <c r="P415" i="1"/>
  <c r="O415" i="1"/>
  <c r="Q414" i="1"/>
  <c r="P414" i="1"/>
  <c r="O414" i="1"/>
  <c r="Q413" i="1"/>
  <c r="P413" i="1"/>
  <c r="O413" i="1"/>
  <c r="Q412" i="1"/>
  <c r="P412" i="1"/>
  <c r="O412" i="1"/>
  <c r="Q411" i="1"/>
  <c r="P411" i="1"/>
  <c r="O411" i="1"/>
  <c r="Q410" i="1"/>
  <c r="P410" i="1"/>
  <c r="O410" i="1"/>
  <c r="Q409" i="1"/>
  <c r="P409" i="1"/>
  <c r="O409" i="1"/>
  <c r="Q408" i="1"/>
  <c r="P408" i="1"/>
  <c r="O408" i="1"/>
  <c r="Q407" i="1"/>
  <c r="P407" i="1"/>
  <c r="O407" i="1"/>
  <c r="Q406" i="1"/>
  <c r="P406" i="1"/>
  <c r="O406" i="1"/>
  <c r="Q405" i="1"/>
  <c r="P405" i="1"/>
  <c r="O405" i="1"/>
  <c r="Q404" i="1"/>
  <c r="P404" i="1"/>
  <c r="O404" i="1"/>
  <c r="Q403" i="1"/>
  <c r="P403" i="1"/>
  <c r="O403" i="1"/>
  <c r="Q402" i="1"/>
  <c r="P402" i="1"/>
  <c r="O402" i="1"/>
  <c r="Q401" i="1"/>
  <c r="P401" i="1"/>
  <c r="O401" i="1"/>
  <c r="Q400" i="1"/>
  <c r="P400" i="1"/>
  <c r="O400" i="1"/>
  <c r="Q399" i="1"/>
  <c r="P399" i="1"/>
  <c r="O399" i="1"/>
  <c r="Q398" i="1"/>
  <c r="P398" i="1"/>
  <c r="O398" i="1"/>
  <c r="Q397" i="1"/>
  <c r="P397" i="1"/>
  <c r="O397" i="1"/>
  <c r="Q396" i="1"/>
  <c r="P396" i="1"/>
  <c r="O396" i="1"/>
  <c r="Q395" i="1"/>
  <c r="P395" i="1"/>
  <c r="O395" i="1"/>
  <c r="Q394" i="1"/>
  <c r="P394" i="1"/>
  <c r="O394" i="1"/>
  <c r="Q393" i="1"/>
  <c r="P393" i="1"/>
  <c r="O393" i="1"/>
  <c r="Q392" i="1"/>
  <c r="P392" i="1"/>
  <c r="O392" i="1"/>
  <c r="Q391" i="1"/>
  <c r="P391" i="1"/>
  <c r="O391" i="1"/>
  <c r="Q390" i="1"/>
  <c r="P390" i="1"/>
  <c r="O390" i="1"/>
  <c r="Q389" i="1"/>
  <c r="P389" i="1"/>
  <c r="O389" i="1"/>
  <c r="Q388" i="1"/>
  <c r="P388" i="1"/>
  <c r="O388" i="1"/>
  <c r="Q387" i="1"/>
  <c r="P387" i="1"/>
  <c r="O387" i="1"/>
  <c r="Q386" i="1"/>
  <c r="P386" i="1"/>
  <c r="O386" i="1"/>
  <c r="Q385" i="1"/>
  <c r="P385" i="1"/>
  <c r="O385" i="1"/>
  <c r="Q384" i="1"/>
  <c r="P384" i="1"/>
  <c r="O384" i="1"/>
  <c r="Q383" i="1"/>
  <c r="P383" i="1"/>
  <c r="O383" i="1"/>
  <c r="Q382" i="1"/>
  <c r="P382" i="1"/>
  <c r="O382" i="1"/>
  <c r="Q381" i="1"/>
  <c r="P381" i="1"/>
  <c r="O381" i="1"/>
  <c r="Q380" i="1"/>
  <c r="P380" i="1"/>
  <c r="O380" i="1"/>
  <c r="Q379" i="1"/>
  <c r="P379" i="1"/>
  <c r="O379" i="1"/>
  <c r="Q378" i="1"/>
  <c r="P378" i="1"/>
  <c r="O378" i="1"/>
  <c r="Q377" i="1"/>
  <c r="P377" i="1"/>
  <c r="O377" i="1"/>
  <c r="Q376" i="1"/>
  <c r="P376" i="1"/>
  <c r="O376" i="1"/>
  <c r="Q375" i="1"/>
  <c r="P375" i="1"/>
  <c r="O375" i="1"/>
  <c r="Q374" i="1"/>
  <c r="P374" i="1"/>
  <c r="O374" i="1"/>
  <c r="Q373" i="1"/>
  <c r="P373" i="1"/>
  <c r="O373" i="1"/>
  <c r="Q372" i="1"/>
  <c r="P372" i="1"/>
  <c r="O372" i="1"/>
  <c r="Q371" i="1"/>
  <c r="P371" i="1"/>
  <c r="O371" i="1"/>
  <c r="Q370" i="1"/>
  <c r="P370" i="1"/>
  <c r="O370" i="1"/>
  <c r="Q369" i="1"/>
  <c r="P369" i="1"/>
  <c r="O369" i="1"/>
  <c r="Q368" i="1"/>
  <c r="P368" i="1"/>
  <c r="O368" i="1"/>
  <c r="Q367" i="1"/>
  <c r="P367" i="1"/>
  <c r="O367" i="1"/>
  <c r="Q366" i="1"/>
  <c r="P366" i="1"/>
  <c r="O366" i="1"/>
  <c r="Q365" i="1"/>
  <c r="P365" i="1"/>
  <c r="O365" i="1"/>
  <c r="Q364" i="1"/>
  <c r="P364" i="1"/>
  <c r="O364" i="1"/>
  <c r="Q363" i="1"/>
  <c r="P363" i="1"/>
  <c r="O363" i="1"/>
  <c r="Q362" i="1"/>
  <c r="P362" i="1"/>
  <c r="O362" i="1"/>
  <c r="Q361" i="1"/>
  <c r="P361" i="1"/>
  <c r="O361" i="1"/>
  <c r="Q360" i="1"/>
  <c r="P360" i="1"/>
  <c r="O360" i="1"/>
  <c r="Q359" i="1"/>
  <c r="P359" i="1"/>
  <c r="O359" i="1"/>
  <c r="Q358" i="1"/>
  <c r="P358" i="1"/>
  <c r="O358" i="1"/>
  <c r="Q357" i="1"/>
  <c r="P357" i="1"/>
  <c r="O357" i="1"/>
  <c r="Q356" i="1"/>
  <c r="P356" i="1"/>
  <c r="O356" i="1"/>
  <c r="Q355" i="1"/>
  <c r="P355" i="1"/>
  <c r="O355" i="1"/>
  <c r="Q354" i="1"/>
  <c r="P354" i="1"/>
  <c r="O354" i="1"/>
  <c r="Q353" i="1"/>
  <c r="P353" i="1"/>
  <c r="O353" i="1"/>
  <c r="Q352" i="1"/>
  <c r="P352" i="1"/>
  <c r="O352" i="1"/>
  <c r="Q351" i="1"/>
  <c r="P351" i="1"/>
  <c r="O351" i="1"/>
  <c r="Q350" i="1"/>
  <c r="P350" i="1"/>
  <c r="O350" i="1"/>
  <c r="Q349" i="1"/>
  <c r="P349" i="1"/>
  <c r="O349" i="1"/>
  <c r="Q348" i="1"/>
  <c r="P348" i="1"/>
  <c r="O348" i="1"/>
  <c r="Q347" i="1"/>
  <c r="P347" i="1"/>
  <c r="O347" i="1"/>
  <c r="Q346" i="1"/>
  <c r="P346" i="1"/>
  <c r="O346" i="1"/>
  <c r="Q345" i="1"/>
  <c r="P345" i="1"/>
  <c r="O345" i="1"/>
  <c r="Q344" i="1"/>
  <c r="P344" i="1"/>
  <c r="O344" i="1"/>
  <c r="Q343" i="1"/>
  <c r="P343" i="1"/>
  <c r="O343" i="1"/>
  <c r="Q342" i="1"/>
  <c r="P342" i="1"/>
  <c r="O342" i="1"/>
  <c r="Q341" i="1"/>
  <c r="P341" i="1"/>
  <c r="O341" i="1"/>
  <c r="Q340" i="1"/>
  <c r="P340" i="1"/>
  <c r="O340" i="1"/>
  <c r="Q339" i="1"/>
  <c r="P339" i="1"/>
  <c r="O339" i="1"/>
  <c r="Q338" i="1"/>
  <c r="P338" i="1"/>
  <c r="O338" i="1"/>
  <c r="Q337" i="1"/>
  <c r="P337" i="1"/>
  <c r="O337" i="1"/>
  <c r="Q336" i="1"/>
  <c r="P336" i="1"/>
  <c r="O336" i="1"/>
  <c r="Q335" i="1"/>
  <c r="P335" i="1"/>
  <c r="O335" i="1"/>
  <c r="Q334" i="1"/>
  <c r="P334" i="1"/>
  <c r="O334" i="1"/>
  <c r="Q333" i="1"/>
  <c r="P333" i="1"/>
  <c r="O333" i="1"/>
  <c r="Q332" i="1"/>
  <c r="P332" i="1"/>
  <c r="O332" i="1"/>
  <c r="Q331" i="1"/>
  <c r="P331" i="1"/>
  <c r="O331" i="1"/>
  <c r="Q330" i="1"/>
  <c r="P330" i="1"/>
  <c r="O330" i="1"/>
  <c r="Q329" i="1"/>
  <c r="P329" i="1"/>
  <c r="O329" i="1"/>
  <c r="Q328" i="1"/>
  <c r="P328" i="1"/>
  <c r="O328" i="1"/>
  <c r="Q327" i="1"/>
  <c r="P327" i="1"/>
  <c r="O327" i="1"/>
  <c r="Q326" i="1"/>
  <c r="P326" i="1"/>
  <c r="O326" i="1"/>
  <c r="Q325" i="1"/>
  <c r="P325" i="1"/>
  <c r="O325" i="1"/>
  <c r="Q324" i="1"/>
  <c r="P324" i="1"/>
  <c r="O324" i="1"/>
  <c r="Q323" i="1"/>
  <c r="P323" i="1"/>
  <c r="O323" i="1"/>
  <c r="Q322" i="1"/>
  <c r="P322" i="1"/>
  <c r="O322" i="1"/>
  <c r="Q321" i="1"/>
  <c r="P321" i="1"/>
  <c r="O321" i="1"/>
  <c r="Q320" i="1"/>
  <c r="P320" i="1"/>
  <c r="O320" i="1"/>
  <c r="Q319" i="1"/>
  <c r="P319" i="1"/>
  <c r="O319" i="1"/>
  <c r="Q318" i="1"/>
  <c r="P318" i="1"/>
  <c r="O318" i="1"/>
  <c r="Q317" i="1"/>
  <c r="P317" i="1"/>
  <c r="O317" i="1"/>
  <c r="Q316" i="1"/>
  <c r="P316" i="1"/>
  <c r="O316" i="1"/>
  <c r="Q315" i="1"/>
  <c r="P315" i="1"/>
  <c r="O315" i="1"/>
  <c r="Q314" i="1"/>
  <c r="P314" i="1"/>
  <c r="O314" i="1"/>
  <c r="Q313" i="1"/>
  <c r="P313" i="1"/>
  <c r="O313" i="1"/>
  <c r="Q312" i="1"/>
  <c r="P312" i="1"/>
  <c r="O312" i="1"/>
  <c r="Q311" i="1"/>
  <c r="P311" i="1"/>
  <c r="O311" i="1"/>
  <c r="Q310" i="1"/>
  <c r="P310" i="1"/>
  <c r="O310" i="1"/>
  <c r="Q309" i="1"/>
  <c r="P309" i="1"/>
  <c r="O309" i="1"/>
  <c r="Q308" i="1"/>
  <c r="P308" i="1"/>
  <c r="O308" i="1"/>
  <c r="Q307" i="1"/>
  <c r="P307" i="1"/>
  <c r="O307" i="1"/>
  <c r="Q306" i="1"/>
  <c r="P306" i="1"/>
  <c r="O306" i="1"/>
  <c r="Q305" i="1"/>
  <c r="P305" i="1"/>
  <c r="O305" i="1"/>
  <c r="Q304" i="1"/>
  <c r="P304" i="1"/>
  <c r="O304" i="1"/>
  <c r="Q303" i="1"/>
  <c r="P303" i="1"/>
  <c r="O303" i="1"/>
  <c r="Q302" i="1"/>
  <c r="P302" i="1"/>
  <c r="O302" i="1"/>
  <c r="Q301" i="1"/>
  <c r="P301" i="1"/>
  <c r="O301" i="1"/>
  <c r="Q300" i="1"/>
  <c r="P300" i="1"/>
  <c r="O300" i="1"/>
  <c r="Q299" i="1"/>
  <c r="P299" i="1"/>
  <c r="O299" i="1"/>
  <c r="Q298" i="1"/>
  <c r="P298" i="1"/>
  <c r="O298" i="1"/>
  <c r="Q297" i="1"/>
  <c r="P297" i="1"/>
  <c r="O297" i="1"/>
  <c r="Q296" i="1"/>
  <c r="P296" i="1"/>
  <c r="O296" i="1"/>
  <c r="Q295" i="1"/>
  <c r="P295" i="1"/>
  <c r="O295" i="1"/>
  <c r="Q294" i="1"/>
  <c r="P294" i="1"/>
  <c r="O294" i="1"/>
  <c r="Q293" i="1"/>
  <c r="P293" i="1"/>
  <c r="O293" i="1"/>
  <c r="Q292" i="1"/>
  <c r="P292" i="1"/>
  <c r="O292" i="1"/>
  <c r="Q291" i="1"/>
  <c r="P291" i="1"/>
  <c r="O291" i="1"/>
  <c r="Q290" i="1"/>
  <c r="P290" i="1"/>
  <c r="O290" i="1"/>
  <c r="Q289" i="1"/>
  <c r="P289" i="1"/>
  <c r="O289" i="1"/>
  <c r="Q288" i="1"/>
  <c r="P288" i="1"/>
  <c r="O288" i="1"/>
  <c r="Q287" i="1"/>
  <c r="P287" i="1"/>
  <c r="O287" i="1"/>
  <c r="Q286" i="1"/>
  <c r="P286" i="1"/>
  <c r="O286" i="1"/>
  <c r="Q285" i="1"/>
  <c r="P285" i="1"/>
  <c r="O285" i="1"/>
  <c r="Q284" i="1"/>
  <c r="P284" i="1"/>
  <c r="O284" i="1"/>
  <c r="Q283" i="1"/>
  <c r="P283" i="1"/>
  <c r="O283" i="1"/>
  <c r="Q282" i="1"/>
  <c r="P282" i="1"/>
  <c r="O282" i="1"/>
  <c r="Q281" i="1"/>
  <c r="P281" i="1"/>
  <c r="O281" i="1"/>
  <c r="Q280" i="1"/>
  <c r="P280" i="1"/>
  <c r="O280" i="1"/>
  <c r="Q279" i="1"/>
  <c r="P279" i="1"/>
  <c r="O279" i="1"/>
  <c r="Q278" i="1"/>
  <c r="P278" i="1"/>
  <c r="O278" i="1"/>
  <c r="Q277" i="1"/>
  <c r="P277" i="1"/>
  <c r="O277" i="1"/>
  <c r="Q276" i="1"/>
  <c r="P276" i="1"/>
  <c r="O276" i="1"/>
  <c r="Q275" i="1"/>
  <c r="P275" i="1"/>
  <c r="O275" i="1"/>
  <c r="Q274" i="1"/>
  <c r="P274" i="1"/>
  <c r="O274" i="1"/>
  <c r="Q273" i="1"/>
  <c r="P273" i="1"/>
  <c r="O273" i="1"/>
  <c r="Q272" i="1"/>
  <c r="P272" i="1"/>
  <c r="O272" i="1"/>
  <c r="Q271" i="1"/>
  <c r="P271" i="1"/>
  <c r="O271" i="1"/>
  <c r="Q270" i="1"/>
  <c r="P270" i="1"/>
  <c r="O270" i="1"/>
  <c r="Q269" i="1"/>
  <c r="P269" i="1"/>
  <c r="O269" i="1"/>
  <c r="Q268" i="1"/>
  <c r="P268" i="1"/>
  <c r="O268" i="1"/>
  <c r="Q267" i="1"/>
  <c r="P267" i="1"/>
  <c r="O267" i="1"/>
  <c r="Q266" i="1"/>
  <c r="P266" i="1"/>
  <c r="O266" i="1"/>
  <c r="Q265" i="1"/>
  <c r="P265" i="1"/>
  <c r="O265" i="1"/>
  <c r="Q264" i="1"/>
  <c r="P264" i="1"/>
  <c r="O264" i="1"/>
  <c r="Q263" i="1"/>
  <c r="P263" i="1"/>
  <c r="O263" i="1"/>
  <c r="Q262" i="1"/>
  <c r="P262" i="1"/>
  <c r="O262" i="1"/>
  <c r="Q261" i="1"/>
  <c r="P261" i="1"/>
  <c r="O261" i="1"/>
  <c r="Q260" i="1"/>
  <c r="P260" i="1"/>
  <c r="O260" i="1"/>
  <c r="Q259" i="1"/>
  <c r="P259" i="1"/>
  <c r="O259" i="1"/>
  <c r="Q258" i="1"/>
  <c r="P258" i="1"/>
  <c r="O258" i="1"/>
  <c r="Q257" i="1"/>
  <c r="P257" i="1"/>
  <c r="O257" i="1"/>
  <c r="Q256" i="1"/>
  <c r="P256" i="1"/>
  <c r="O256" i="1"/>
  <c r="Q255" i="1"/>
  <c r="P255" i="1"/>
  <c r="O255" i="1"/>
  <c r="Q254" i="1"/>
  <c r="P254" i="1"/>
  <c r="O254" i="1"/>
  <c r="Q253" i="1"/>
  <c r="P253" i="1"/>
  <c r="O253" i="1"/>
  <c r="Q252" i="1"/>
  <c r="P252" i="1"/>
  <c r="O252" i="1"/>
  <c r="Q251" i="1"/>
  <c r="P251" i="1"/>
  <c r="O251" i="1"/>
  <c r="Q250" i="1"/>
  <c r="P250" i="1"/>
  <c r="O250" i="1"/>
  <c r="Q249" i="1"/>
  <c r="P249" i="1"/>
  <c r="O249" i="1"/>
  <c r="Q248" i="1"/>
  <c r="P248" i="1"/>
  <c r="O248" i="1"/>
  <c r="Q247" i="1"/>
  <c r="P247" i="1"/>
  <c r="O247" i="1"/>
  <c r="Q246" i="1"/>
  <c r="P246" i="1"/>
  <c r="O246" i="1"/>
  <c r="Q245" i="1"/>
  <c r="P245" i="1"/>
  <c r="O245" i="1"/>
  <c r="Q244" i="1"/>
  <c r="P244" i="1"/>
  <c r="O244" i="1"/>
  <c r="Q243" i="1"/>
  <c r="P243" i="1"/>
  <c r="O243" i="1"/>
  <c r="Q242" i="1"/>
  <c r="P242" i="1"/>
  <c r="O242" i="1"/>
  <c r="Q241" i="1"/>
  <c r="P241" i="1"/>
  <c r="O241" i="1"/>
  <c r="Q240" i="1"/>
  <c r="P240" i="1"/>
  <c r="O240" i="1"/>
  <c r="Q239" i="1"/>
  <c r="P239" i="1"/>
  <c r="O239" i="1"/>
  <c r="Q238" i="1"/>
  <c r="P238" i="1"/>
  <c r="O238" i="1"/>
  <c r="Q237" i="1"/>
  <c r="P237" i="1"/>
  <c r="O237" i="1"/>
  <c r="Q236" i="1"/>
  <c r="P236" i="1"/>
  <c r="O236" i="1"/>
  <c r="Q235" i="1"/>
  <c r="P235" i="1"/>
  <c r="O235" i="1"/>
  <c r="Q234" i="1"/>
  <c r="P234" i="1"/>
  <c r="O234" i="1"/>
  <c r="Q233" i="1"/>
  <c r="P233" i="1"/>
  <c r="O233" i="1"/>
  <c r="Q232" i="1"/>
  <c r="P232" i="1"/>
  <c r="O232" i="1"/>
  <c r="Q231" i="1"/>
  <c r="P231" i="1"/>
  <c r="O231" i="1"/>
  <c r="Q230" i="1"/>
  <c r="P230" i="1"/>
  <c r="O230" i="1"/>
  <c r="Q229" i="1"/>
  <c r="P229" i="1"/>
  <c r="O229" i="1"/>
  <c r="Q228" i="1"/>
  <c r="P228" i="1"/>
  <c r="O228" i="1"/>
  <c r="Q227" i="1"/>
  <c r="P227" i="1"/>
  <c r="O227" i="1"/>
  <c r="Q226" i="1"/>
  <c r="P226" i="1"/>
  <c r="O226" i="1"/>
  <c r="Q225" i="1"/>
  <c r="P225" i="1"/>
  <c r="O225" i="1"/>
  <c r="Q224" i="1"/>
  <c r="P224" i="1"/>
  <c r="O224" i="1"/>
  <c r="Q223" i="1"/>
  <c r="P223" i="1"/>
  <c r="O223" i="1"/>
  <c r="Q222" i="1"/>
  <c r="P222" i="1"/>
  <c r="O222" i="1"/>
  <c r="Q221" i="1"/>
  <c r="P221" i="1"/>
  <c r="O221" i="1"/>
  <c r="Q220" i="1"/>
  <c r="P220" i="1"/>
  <c r="O220" i="1"/>
  <c r="Q219" i="1"/>
  <c r="P219" i="1"/>
  <c r="O219" i="1"/>
  <c r="Q218" i="1"/>
  <c r="P218" i="1"/>
  <c r="O218" i="1"/>
  <c r="Q217" i="1"/>
  <c r="P217" i="1"/>
  <c r="O217" i="1"/>
  <c r="Q216" i="1"/>
  <c r="P216" i="1"/>
  <c r="O216" i="1"/>
  <c r="Q215" i="1"/>
  <c r="P215" i="1"/>
  <c r="O215" i="1"/>
  <c r="Q214" i="1"/>
  <c r="P214" i="1"/>
  <c r="O214" i="1"/>
  <c r="Q213" i="1"/>
  <c r="P213" i="1"/>
  <c r="O213" i="1"/>
  <c r="Q212" i="1"/>
  <c r="P212" i="1"/>
  <c r="O212" i="1"/>
  <c r="Q211" i="1"/>
  <c r="P211" i="1"/>
  <c r="O211" i="1"/>
  <c r="Q210" i="1"/>
  <c r="P210" i="1"/>
  <c r="O210" i="1"/>
  <c r="Q209" i="1"/>
  <c r="P209" i="1"/>
  <c r="O209" i="1"/>
  <c r="Q208" i="1"/>
  <c r="P208" i="1"/>
  <c r="O208" i="1"/>
  <c r="Q207" i="1"/>
  <c r="P207" i="1"/>
  <c r="O207" i="1"/>
  <c r="Q206" i="1"/>
  <c r="P206" i="1"/>
  <c r="O206" i="1"/>
  <c r="Q205" i="1"/>
  <c r="P205" i="1"/>
  <c r="O205" i="1"/>
  <c r="Q204" i="1"/>
  <c r="P204" i="1"/>
  <c r="O204" i="1"/>
  <c r="Q203" i="1"/>
  <c r="P203" i="1"/>
  <c r="O203" i="1"/>
  <c r="Q202" i="1"/>
  <c r="P202" i="1"/>
  <c r="O202" i="1"/>
  <c r="Q201" i="1"/>
  <c r="P201" i="1"/>
  <c r="O201" i="1"/>
  <c r="Q200" i="1"/>
  <c r="P200" i="1"/>
  <c r="O200" i="1"/>
  <c r="Q199" i="1"/>
  <c r="P199" i="1"/>
  <c r="O199" i="1"/>
  <c r="Q198" i="1"/>
  <c r="P198" i="1"/>
  <c r="O198" i="1"/>
  <c r="Q197" i="1"/>
  <c r="P197" i="1"/>
  <c r="O197" i="1"/>
  <c r="Q196" i="1"/>
  <c r="P196" i="1"/>
  <c r="O196" i="1"/>
  <c r="Q195" i="1"/>
  <c r="P195" i="1"/>
  <c r="O195" i="1"/>
  <c r="Q194" i="1"/>
  <c r="P194" i="1"/>
  <c r="O194" i="1"/>
  <c r="Q193" i="1"/>
  <c r="P193" i="1"/>
  <c r="O193" i="1"/>
  <c r="Q192" i="1"/>
  <c r="P192" i="1"/>
  <c r="O192" i="1"/>
  <c r="Q191" i="1"/>
  <c r="P191" i="1"/>
  <c r="O191" i="1"/>
  <c r="Q190" i="1"/>
  <c r="P190" i="1"/>
  <c r="O190" i="1"/>
  <c r="Q189" i="1"/>
  <c r="P189" i="1"/>
  <c r="O189" i="1"/>
  <c r="Q188" i="1"/>
  <c r="P188" i="1"/>
  <c r="O188" i="1"/>
  <c r="Q187" i="1"/>
  <c r="P187" i="1"/>
  <c r="O187" i="1"/>
  <c r="Q186" i="1"/>
  <c r="P186" i="1"/>
  <c r="O186" i="1"/>
  <c r="Q185" i="1"/>
  <c r="P185" i="1"/>
  <c r="O185" i="1"/>
  <c r="Q184" i="1"/>
  <c r="P184" i="1"/>
  <c r="O184" i="1"/>
  <c r="Q183" i="1"/>
  <c r="P183" i="1"/>
  <c r="O183" i="1"/>
  <c r="Q182" i="1"/>
  <c r="P182" i="1"/>
  <c r="O182" i="1"/>
  <c r="Q181" i="1"/>
  <c r="P181" i="1"/>
  <c r="O181" i="1"/>
  <c r="Q180" i="1"/>
  <c r="P180" i="1"/>
  <c r="O180" i="1"/>
  <c r="Q179" i="1"/>
  <c r="P179" i="1"/>
  <c r="O179" i="1"/>
  <c r="Q178" i="1"/>
  <c r="P178" i="1"/>
  <c r="O178" i="1"/>
  <c r="Q177" i="1"/>
  <c r="P177" i="1"/>
  <c r="O177" i="1"/>
  <c r="Q176" i="1"/>
  <c r="P176" i="1"/>
  <c r="O176" i="1"/>
  <c r="Q175" i="1"/>
  <c r="P175" i="1"/>
  <c r="O175" i="1"/>
  <c r="Q174" i="1"/>
  <c r="P174" i="1"/>
  <c r="O174" i="1"/>
  <c r="Q173" i="1"/>
  <c r="P173" i="1"/>
  <c r="O173" i="1"/>
  <c r="Q172" i="1"/>
  <c r="P172" i="1"/>
  <c r="O172" i="1"/>
  <c r="Q171" i="1"/>
  <c r="P171" i="1"/>
  <c r="O171" i="1"/>
  <c r="Q170" i="1"/>
  <c r="P170" i="1"/>
  <c r="O170" i="1"/>
  <c r="Q169" i="1"/>
  <c r="P169" i="1"/>
  <c r="O169" i="1"/>
  <c r="Q168" i="1"/>
  <c r="P168" i="1"/>
  <c r="O168" i="1"/>
  <c r="Q167" i="1"/>
  <c r="P167" i="1"/>
  <c r="O167" i="1"/>
  <c r="Q166" i="1"/>
  <c r="P166" i="1"/>
  <c r="O166" i="1"/>
  <c r="Q165" i="1"/>
  <c r="P165" i="1"/>
  <c r="O165" i="1"/>
  <c r="Q164" i="1"/>
  <c r="P164" i="1"/>
  <c r="O164" i="1"/>
  <c r="Q163" i="1"/>
  <c r="P163" i="1"/>
  <c r="O163" i="1"/>
  <c r="Q162" i="1"/>
  <c r="P162" i="1"/>
  <c r="O162" i="1"/>
  <c r="Q161" i="1"/>
  <c r="P161" i="1"/>
  <c r="O161" i="1"/>
  <c r="Q160" i="1"/>
  <c r="P160" i="1"/>
  <c r="O160" i="1"/>
  <c r="Q159" i="1"/>
  <c r="P159" i="1"/>
  <c r="O159" i="1"/>
  <c r="Q158" i="1"/>
  <c r="P158" i="1"/>
  <c r="O158" i="1"/>
  <c r="Q157" i="1"/>
  <c r="P157" i="1"/>
  <c r="O157" i="1"/>
  <c r="Q156" i="1"/>
  <c r="P156" i="1"/>
  <c r="O156" i="1"/>
  <c r="Q155" i="1"/>
  <c r="P155" i="1"/>
  <c r="O155" i="1"/>
  <c r="Q154" i="1"/>
  <c r="P154" i="1"/>
  <c r="O154" i="1"/>
  <c r="Q153" i="1"/>
  <c r="P153" i="1"/>
  <c r="O153" i="1"/>
  <c r="Q152" i="1"/>
  <c r="P152" i="1"/>
  <c r="O152" i="1"/>
  <c r="Q151" i="1"/>
  <c r="P151" i="1"/>
  <c r="O151" i="1"/>
  <c r="Q150" i="1"/>
  <c r="P150" i="1"/>
  <c r="O150" i="1"/>
  <c r="Q149" i="1"/>
  <c r="P149" i="1"/>
  <c r="O149" i="1"/>
  <c r="Q148" i="1"/>
  <c r="P148" i="1"/>
  <c r="O148" i="1"/>
  <c r="Q147" i="1"/>
  <c r="P147" i="1"/>
  <c r="O147" i="1"/>
  <c r="Q146" i="1"/>
  <c r="P146" i="1"/>
  <c r="O146" i="1"/>
  <c r="Q145" i="1"/>
  <c r="P145" i="1"/>
  <c r="O145" i="1"/>
  <c r="Q144" i="1"/>
  <c r="P144" i="1"/>
  <c r="O144" i="1"/>
  <c r="Q143" i="1"/>
  <c r="P143" i="1"/>
  <c r="O143" i="1"/>
  <c r="Q142" i="1"/>
  <c r="P142" i="1"/>
  <c r="O142" i="1"/>
  <c r="Q141" i="1"/>
  <c r="P141" i="1"/>
  <c r="O141" i="1"/>
  <c r="Q140" i="1"/>
  <c r="P140" i="1"/>
  <c r="O140" i="1"/>
  <c r="Q139" i="1"/>
  <c r="P139" i="1"/>
  <c r="O139" i="1"/>
  <c r="Q138" i="1"/>
  <c r="P138" i="1"/>
  <c r="O138" i="1"/>
  <c r="Q137" i="1"/>
  <c r="P137" i="1"/>
  <c r="O137" i="1"/>
  <c r="Q136" i="1"/>
  <c r="P136" i="1"/>
  <c r="O136" i="1"/>
  <c r="Q135" i="1"/>
  <c r="P135" i="1"/>
  <c r="O135" i="1"/>
  <c r="Q134" i="1"/>
  <c r="P134" i="1"/>
  <c r="O134" i="1"/>
  <c r="Q133" i="1"/>
  <c r="P133" i="1"/>
  <c r="O133" i="1"/>
  <c r="Q132" i="1"/>
  <c r="P132" i="1"/>
  <c r="O132" i="1"/>
  <c r="Q131" i="1"/>
  <c r="P131" i="1"/>
  <c r="O131" i="1"/>
  <c r="Q130" i="1"/>
  <c r="P130" i="1"/>
  <c r="O130" i="1"/>
  <c r="Q129" i="1"/>
  <c r="P129" i="1"/>
  <c r="O129" i="1"/>
  <c r="Q128" i="1"/>
  <c r="P128" i="1"/>
  <c r="O128" i="1"/>
  <c r="Q127" i="1"/>
  <c r="P127" i="1"/>
  <c r="O127" i="1"/>
  <c r="Q126" i="1"/>
  <c r="P126" i="1"/>
  <c r="O126" i="1"/>
  <c r="Q125" i="1"/>
  <c r="P125" i="1"/>
  <c r="O125" i="1"/>
  <c r="Q124" i="1"/>
  <c r="P124" i="1"/>
  <c r="O124" i="1"/>
  <c r="Q123" i="1"/>
  <c r="P123" i="1"/>
  <c r="O123" i="1"/>
  <c r="Q122" i="1"/>
  <c r="P122" i="1"/>
  <c r="O122" i="1"/>
  <c r="Q121" i="1"/>
  <c r="P121" i="1"/>
  <c r="O121" i="1"/>
  <c r="Q120" i="1"/>
  <c r="P120" i="1"/>
  <c r="O120" i="1"/>
  <c r="Q119" i="1"/>
  <c r="P119" i="1"/>
  <c r="O119" i="1"/>
  <c r="Q118" i="1"/>
  <c r="P118" i="1"/>
  <c r="O118" i="1"/>
  <c r="Q117" i="1"/>
  <c r="P117" i="1"/>
  <c r="O117" i="1"/>
  <c r="Q116" i="1"/>
  <c r="P116" i="1"/>
  <c r="O116" i="1"/>
  <c r="Q115" i="1"/>
  <c r="P115" i="1"/>
  <c r="O115" i="1"/>
  <c r="Q114" i="1"/>
  <c r="P114" i="1"/>
  <c r="O114" i="1"/>
  <c r="Q113" i="1"/>
  <c r="P113" i="1"/>
  <c r="O113" i="1"/>
  <c r="Q112" i="1"/>
  <c r="P112" i="1"/>
  <c r="O112" i="1"/>
  <c r="Q111" i="1"/>
  <c r="P111" i="1"/>
  <c r="O111" i="1"/>
  <c r="Q110" i="1"/>
  <c r="P110" i="1"/>
  <c r="O110" i="1"/>
  <c r="Q109" i="1"/>
  <c r="P109" i="1"/>
  <c r="O109" i="1"/>
  <c r="Q108" i="1"/>
  <c r="P108" i="1"/>
  <c r="O108" i="1"/>
  <c r="Q107" i="1"/>
  <c r="P107" i="1"/>
  <c r="O107" i="1"/>
  <c r="Q106" i="1"/>
  <c r="P106" i="1"/>
  <c r="O106" i="1"/>
  <c r="Q105" i="1"/>
  <c r="P105" i="1"/>
  <c r="O105" i="1"/>
  <c r="Q104" i="1"/>
  <c r="P104" i="1"/>
  <c r="O104" i="1"/>
  <c r="Q103" i="1"/>
  <c r="P103" i="1"/>
  <c r="O103" i="1"/>
  <c r="Q102" i="1"/>
  <c r="P102" i="1"/>
  <c r="O102" i="1"/>
  <c r="Q101" i="1"/>
  <c r="P101" i="1"/>
  <c r="O101" i="1"/>
  <c r="Q100" i="1"/>
  <c r="P100" i="1"/>
  <c r="O100" i="1"/>
  <c r="Q99" i="1"/>
  <c r="P99" i="1"/>
  <c r="O99" i="1"/>
  <c r="Q98" i="1"/>
  <c r="P98" i="1"/>
  <c r="O98" i="1"/>
  <c r="Q97" i="1"/>
  <c r="P97" i="1"/>
  <c r="O97" i="1"/>
  <c r="Q96" i="1"/>
  <c r="P96" i="1"/>
  <c r="O96" i="1"/>
  <c r="Q95" i="1"/>
  <c r="P95" i="1"/>
  <c r="O95" i="1"/>
  <c r="Q94" i="1"/>
  <c r="P94" i="1"/>
  <c r="O94" i="1"/>
  <c r="Q93" i="1"/>
  <c r="P93" i="1"/>
  <c r="O93" i="1"/>
  <c r="Q92" i="1"/>
  <c r="P92" i="1"/>
  <c r="O92" i="1"/>
  <c r="Q91" i="1"/>
  <c r="P91" i="1"/>
  <c r="O91" i="1"/>
  <c r="Q90" i="1"/>
  <c r="P90" i="1"/>
  <c r="O90" i="1"/>
  <c r="Q89" i="1"/>
  <c r="P89" i="1"/>
  <c r="O89" i="1"/>
  <c r="Q88" i="1"/>
  <c r="P88" i="1"/>
  <c r="O88" i="1"/>
  <c r="Q87" i="1"/>
  <c r="P87" i="1"/>
  <c r="O87" i="1"/>
  <c r="Q86" i="1"/>
  <c r="P86" i="1"/>
  <c r="O86" i="1"/>
  <c r="Q85" i="1"/>
  <c r="P85" i="1"/>
  <c r="O85" i="1"/>
  <c r="Q84" i="1"/>
  <c r="P84" i="1"/>
  <c r="O84" i="1"/>
  <c r="Q83" i="1"/>
  <c r="P83" i="1"/>
  <c r="O83" i="1"/>
  <c r="Q82" i="1"/>
  <c r="P82" i="1"/>
  <c r="O82" i="1"/>
  <c r="Q81" i="1"/>
  <c r="P81" i="1"/>
  <c r="O81" i="1"/>
  <c r="Q80" i="1"/>
  <c r="P80" i="1"/>
  <c r="O80" i="1"/>
  <c r="Q79" i="1"/>
  <c r="P79" i="1"/>
  <c r="O79" i="1"/>
  <c r="Q78" i="1"/>
  <c r="P78" i="1"/>
  <c r="O78" i="1"/>
  <c r="Q77" i="1"/>
  <c r="P77" i="1"/>
  <c r="O77" i="1"/>
  <c r="Q76" i="1"/>
  <c r="P76" i="1"/>
  <c r="O76" i="1"/>
  <c r="Q75" i="1"/>
  <c r="P75" i="1"/>
  <c r="O75" i="1"/>
  <c r="Q74" i="1"/>
  <c r="P74" i="1"/>
  <c r="O74" i="1"/>
  <c r="Q73" i="1"/>
  <c r="P73" i="1"/>
  <c r="O73" i="1"/>
  <c r="Q72" i="1"/>
  <c r="P72" i="1"/>
  <c r="O72" i="1"/>
  <c r="Q71" i="1"/>
  <c r="P71" i="1"/>
  <c r="O71" i="1"/>
  <c r="Q70" i="1"/>
  <c r="P70" i="1"/>
  <c r="O70" i="1"/>
  <c r="Q69" i="1"/>
  <c r="P69" i="1"/>
  <c r="O69" i="1"/>
  <c r="Q68" i="1"/>
  <c r="P68" i="1"/>
  <c r="O68" i="1"/>
  <c r="Q67" i="1"/>
  <c r="P67" i="1"/>
  <c r="O67" i="1"/>
  <c r="Q66" i="1"/>
  <c r="P66" i="1"/>
  <c r="O66" i="1"/>
  <c r="Q65" i="1"/>
  <c r="P65" i="1"/>
  <c r="O65" i="1"/>
  <c r="Q64" i="1"/>
  <c r="P64" i="1"/>
  <c r="O64" i="1"/>
  <c r="Q63" i="1"/>
  <c r="P63" i="1"/>
  <c r="O63" i="1"/>
  <c r="Q62" i="1"/>
  <c r="P62" i="1"/>
  <c r="O62" i="1"/>
  <c r="Q61" i="1"/>
  <c r="P61" i="1"/>
  <c r="O61" i="1"/>
  <c r="Q60" i="1"/>
  <c r="P60" i="1"/>
  <c r="O60" i="1"/>
  <c r="Q59" i="1"/>
  <c r="P59" i="1"/>
  <c r="O59" i="1"/>
  <c r="Q58" i="1"/>
  <c r="P58" i="1"/>
  <c r="O58" i="1"/>
  <c r="Q57" i="1"/>
  <c r="P57" i="1"/>
  <c r="O57" i="1"/>
  <c r="Q56" i="1"/>
  <c r="P56" i="1"/>
  <c r="O56" i="1"/>
  <c r="Q55" i="1"/>
  <c r="P55" i="1"/>
  <c r="O55" i="1"/>
  <c r="Q54" i="1"/>
  <c r="P54" i="1"/>
  <c r="O54" i="1"/>
  <c r="Q53" i="1"/>
  <c r="P53" i="1"/>
  <c r="O53" i="1"/>
  <c r="Q52" i="1"/>
  <c r="P52" i="1"/>
  <c r="O52" i="1"/>
  <c r="Q51" i="1"/>
  <c r="P51" i="1"/>
  <c r="O51" i="1"/>
  <c r="Q50" i="1"/>
  <c r="P50" i="1"/>
  <c r="O50" i="1"/>
  <c r="Q49" i="1"/>
  <c r="P49" i="1"/>
  <c r="O49" i="1"/>
  <c r="Q48" i="1"/>
  <c r="P48" i="1"/>
  <c r="O48" i="1"/>
  <c r="Q47" i="1"/>
  <c r="P47" i="1"/>
  <c r="O47" i="1"/>
  <c r="Q46" i="1"/>
  <c r="P46" i="1"/>
  <c r="O46" i="1"/>
  <c r="Q45" i="1"/>
  <c r="P45" i="1"/>
  <c r="O45" i="1"/>
  <c r="Q44" i="1"/>
  <c r="P44" i="1"/>
  <c r="O44" i="1"/>
  <c r="Q43" i="1"/>
  <c r="P43" i="1"/>
  <c r="O43" i="1"/>
  <c r="Q42" i="1"/>
  <c r="P42" i="1"/>
  <c r="O42" i="1"/>
  <c r="Q41" i="1"/>
  <c r="P41" i="1"/>
  <c r="O41" i="1"/>
  <c r="Q40" i="1"/>
  <c r="P40" i="1"/>
  <c r="O40" i="1"/>
  <c r="Q39" i="1"/>
  <c r="P39" i="1"/>
  <c r="O39" i="1"/>
  <c r="Q38" i="1"/>
  <c r="P38" i="1"/>
  <c r="O38" i="1"/>
  <c r="Q37" i="1"/>
  <c r="P37" i="1"/>
  <c r="O37" i="1"/>
  <c r="Q36" i="1"/>
  <c r="P36" i="1"/>
  <c r="O36" i="1"/>
  <c r="Q35" i="1"/>
  <c r="P35" i="1"/>
  <c r="O35" i="1"/>
  <c r="Q34" i="1"/>
  <c r="P34" i="1"/>
  <c r="O34" i="1"/>
  <c r="Q33" i="1"/>
  <c r="P33" i="1"/>
  <c r="O33" i="1"/>
  <c r="Q32" i="1"/>
  <c r="P32" i="1"/>
  <c r="O32" i="1"/>
  <c r="Q31" i="1"/>
  <c r="P31" i="1"/>
  <c r="O31" i="1"/>
  <c r="Q30" i="1"/>
  <c r="P30" i="1"/>
  <c r="O30" i="1"/>
  <c r="Q29" i="1"/>
  <c r="P29" i="1"/>
  <c r="O29" i="1"/>
  <c r="Q28" i="1"/>
  <c r="P28" i="1"/>
  <c r="O28" i="1"/>
  <c r="Q27" i="1"/>
  <c r="P27" i="1"/>
  <c r="O27" i="1"/>
  <c r="Q26" i="1"/>
  <c r="P26" i="1"/>
  <c r="O26" i="1"/>
  <c r="Q25" i="1"/>
  <c r="P25" i="1"/>
  <c r="O25" i="1"/>
  <c r="Q24" i="1"/>
  <c r="P24" i="1"/>
  <c r="O24" i="1"/>
  <c r="Q23" i="1"/>
  <c r="P23" i="1"/>
  <c r="O23" i="1"/>
  <c r="Q22" i="1"/>
  <c r="P22" i="1"/>
  <c r="O22" i="1"/>
  <c r="Q21" i="1"/>
  <c r="P21" i="1"/>
  <c r="O21" i="1"/>
  <c r="Q20" i="1"/>
  <c r="P20" i="1"/>
  <c r="O20" i="1"/>
  <c r="Q19" i="1"/>
  <c r="P19" i="1"/>
  <c r="O19" i="1"/>
  <c r="Q18" i="1"/>
  <c r="P18" i="1"/>
  <c r="O18" i="1"/>
  <c r="Q17" i="1"/>
  <c r="P17" i="1"/>
  <c r="O17" i="1"/>
  <c r="Q16" i="1"/>
  <c r="P16" i="1"/>
  <c r="O16" i="1"/>
  <c r="Q15" i="1"/>
  <c r="P15" i="1"/>
  <c r="O15" i="1"/>
  <c r="Q14" i="1"/>
  <c r="P14" i="1"/>
  <c r="O14" i="1"/>
  <c r="Q13" i="1"/>
  <c r="P13" i="1"/>
  <c r="O13" i="1"/>
  <c r="Q12" i="1"/>
  <c r="P12" i="1"/>
  <c r="O12" i="1"/>
  <c r="Q11" i="1"/>
  <c r="P11" i="1"/>
  <c r="O11" i="1"/>
  <c r="Q10" i="1"/>
  <c r="P10" i="1"/>
  <c r="O10" i="1"/>
  <c r="Q9" i="1"/>
  <c r="P9" i="1"/>
  <c r="O9" i="1"/>
  <c r="Q8" i="1"/>
  <c r="P8" i="1"/>
  <c r="O8" i="1"/>
  <c r="Q7" i="1"/>
  <c r="P7" i="1"/>
  <c r="O7" i="1"/>
  <c r="Q6" i="1"/>
  <c r="P6" i="1"/>
  <c r="O6" i="1"/>
  <c r="Q5" i="1"/>
  <c r="P5" i="1"/>
  <c r="O5" i="1"/>
  <c r="Q4" i="1"/>
  <c r="P4" i="1"/>
  <c r="O4" i="1"/>
  <c r="Q3" i="1"/>
  <c r="P3" i="1"/>
  <c r="O3" i="1"/>
  <c r="Q2" i="1"/>
  <c r="P2" i="1"/>
  <c r="O2" i="1"/>
  <c r="I9" i="5" l="1"/>
  <c r="H9" i="5"/>
  <c r="I5" i="5"/>
  <c r="I7" i="5"/>
  <c r="G5" i="5"/>
  <c r="G12" i="5"/>
  <c r="H12" i="5"/>
  <c r="H4" i="5"/>
  <c r="I12" i="5"/>
  <c r="G7" i="5"/>
  <c r="H5" i="5"/>
  <c r="H8" i="5"/>
  <c r="F7" i="5"/>
  <c r="H7" i="5" s="1"/>
  <c r="G9" i="5"/>
  <c r="F6" i="5"/>
  <c r="H6" i="5" s="1"/>
  <c r="G8" i="5"/>
  <c r="F13" i="5"/>
  <c r="H13" i="5" s="1"/>
  <c r="F5" i="5"/>
  <c r="F12" i="5"/>
  <c r="F4" i="5"/>
  <c r="G4" i="5" s="1"/>
  <c r="C14" i="5"/>
  <c r="F11" i="5"/>
  <c r="G11" i="5" s="1"/>
  <c r="F10" i="5"/>
  <c r="G10" i="5" s="1"/>
  <c r="F3" i="5"/>
  <c r="F2" i="5"/>
  <c r="D14" i="5"/>
  <c r="E14" i="5"/>
  <c r="R3985" i="1"/>
  <c r="R3945" i="1"/>
  <c r="R3857" i="1"/>
  <c r="R3817" i="1"/>
  <c r="R4049" i="1"/>
  <c r="R3937" i="1"/>
  <c r="R3809" i="1"/>
  <c r="R4113" i="1"/>
  <c r="R4073" i="1"/>
  <c r="R4065" i="1"/>
  <c r="R4009" i="1"/>
  <c r="R3921" i="1"/>
  <c r="R3881" i="1"/>
  <c r="R3793" i="1"/>
  <c r="R4001" i="1"/>
  <c r="R3873" i="1"/>
  <c r="S4105" i="1"/>
  <c r="T23" i="1"/>
  <c r="S23" i="1"/>
  <c r="R23" i="1"/>
  <c r="T55" i="1"/>
  <c r="S55" i="1"/>
  <c r="R55" i="1"/>
  <c r="T87" i="1"/>
  <c r="S87" i="1"/>
  <c r="R87" i="1"/>
  <c r="T111" i="1"/>
  <c r="S111" i="1"/>
  <c r="R111" i="1"/>
  <c r="T183" i="1"/>
  <c r="S183" i="1"/>
  <c r="R183" i="1"/>
  <c r="T279" i="1"/>
  <c r="S279" i="1"/>
  <c r="R279" i="1"/>
  <c r="T351" i="1"/>
  <c r="S351" i="1"/>
  <c r="R351" i="1"/>
  <c r="T367" i="1"/>
  <c r="S367" i="1"/>
  <c r="R367" i="1"/>
  <c r="T383" i="1"/>
  <c r="S383" i="1"/>
  <c r="R383" i="1"/>
  <c r="T471" i="1"/>
  <c r="S471" i="1"/>
  <c r="R471" i="1"/>
  <c r="T527" i="1"/>
  <c r="S527" i="1"/>
  <c r="R527" i="1"/>
  <c r="T543" i="1"/>
  <c r="S543" i="1"/>
  <c r="R543" i="1"/>
  <c r="T607" i="1"/>
  <c r="S607" i="1"/>
  <c r="R607" i="1"/>
  <c r="T615" i="1"/>
  <c r="S615" i="1"/>
  <c r="R615" i="1"/>
  <c r="T623" i="1"/>
  <c r="S623" i="1"/>
  <c r="R623" i="1"/>
  <c r="T727" i="1"/>
  <c r="S727" i="1"/>
  <c r="R727" i="1"/>
  <c r="T743" i="1"/>
  <c r="S743" i="1"/>
  <c r="R743" i="1"/>
  <c r="T759" i="1"/>
  <c r="S759" i="1"/>
  <c r="R759" i="1"/>
  <c r="T791" i="1"/>
  <c r="S791" i="1"/>
  <c r="R791" i="1"/>
  <c r="T831" i="1"/>
  <c r="S831" i="1"/>
  <c r="R831" i="1"/>
  <c r="T887" i="1"/>
  <c r="S887" i="1"/>
  <c r="R887" i="1"/>
  <c r="T935" i="1"/>
  <c r="S935" i="1"/>
  <c r="R935" i="1"/>
  <c r="T943" i="1"/>
  <c r="S943" i="1"/>
  <c r="R943" i="1"/>
  <c r="T1007" i="1"/>
  <c r="S1007" i="1"/>
  <c r="R1007" i="1"/>
  <c r="T1055" i="1"/>
  <c r="S1055" i="1"/>
  <c r="R1055" i="1"/>
  <c r="T1111" i="1"/>
  <c r="S1111" i="1"/>
  <c r="R1111" i="1"/>
  <c r="T1151" i="1"/>
  <c r="S1151" i="1"/>
  <c r="R1151" i="1"/>
  <c r="T1167" i="1"/>
  <c r="S1167" i="1"/>
  <c r="R1167" i="1"/>
  <c r="T1175" i="1"/>
  <c r="S1175" i="1"/>
  <c r="R1175" i="1"/>
  <c r="T1311" i="1"/>
  <c r="S1311" i="1"/>
  <c r="R1311" i="1"/>
  <c r="T1343" i="1"/>
  <c r="S1343" i="1"/>
  <c r="R1343" i="1"/>
  <c r="T1399" i="1"/>
  <c r="S1399" i="1"/>
  <c r="R1399" i="1"/>
  <c r="T1463" i="1"/>
  <c r="S1463" i="1"/>
  <c r="R1463" i="1"/>
  <c r="T1527" i="1"/>
  <c r="S1527" i="1"/>
  <c r="R1527" i="1"/>
  <c r="T1551" i="1"/>
  <c r="S1551" i="1"/>
  <c r="R1551" i="1"/>
  <c r="T1559" i="1"/>
  <c r="S1559" i="1"/>
  <c r="R1559" i="1"/>
  <c r="T1567" i="1"/>
  <c r="S1567" i="1"/>
  <c r="R1567" i="1"/>
  <c r="T1623" i="1"/>
  <c r="S1623" i="1"/>
  <c r="R1623" i="1"/>
  <c r="T42" i="1"/>
  <c r="S42" i="1"/>
  <c r="R42" i="1"/>
  <c r="T50" i="1"/>
  <c r="S50" i="1"/>
  <c r="R50" i="1"/>
  <c r="T106" i="1"/>
  <c r="S106" i="1"/>
  <c r="R106" i="1"/>
  <c r="T146" i="1"/>
  <c r="S146" i="1"/>
  <c r="R146" i="1"/>
  <c r="T186" i="1"/>
  <c r="S186" i="1"/>
  <c r="R186" i="1"/>
  <c r="T250" i="1"/>
  <c r="S250" i="1"/>
  <c r="R250" i="1"/>
  <c r="T274" i="1"/>
  <c r="S274" i="1"/>
  <c r="R274" i="1"/>
  <c r="T282" i="1"/>
  <c r="S282" i="1"/>
  <c r="R282" i="1"/>
  <c r="T306" i="1"/>
  <c r="S306" i="1"/>
  <c r="R306" i="1"/>
  <c r="T314" i="1"/>
  <c r="S314" i="1"/>
  <c r="R314" i="1"/>
  <c r="T322" i="1"/>
  <c r="S322" i="1"/>
  <c r="R322" i="1"/>
  <c r="T394" i="1"/>
  <c r="S394" i="1"/>
  <c r="R394" i="1"/>
  <c r="T402" i="1"/>
  <c r="S402" i="1"/>
  <c r="R402" i="1"/>
  <c r="T426" i="1"/>
  <c r="S426" i="1"/>
  <c r="R426" i="1"/>
  <c r="T434" i="1"/>
  <c r="S434" i="1"/>
  <c r="R434" i="1"/>
  <c r="T466" i="1"/>
  <c r="S466" i="1"/>
  <c r="R466" i="1"/>
  <c r="T474" i="1"/>
  <c r="S474" i="1"/>
  <c r="R474" i="1"/>
  <c r="T498" i="1"/>
  <c r="S498" i="1"/>
  <c r="R498" i="1"/>
  <c r="T522" i="1"/>
  <c r="S522" i="1"/>
  <c r="R522" i="1"/>
  <c r="T538" i="1"/>
  <c r="S538" i="1"/>
  <c r="R538" i="1"/>
  <c r="T634" i="1"/>
  <c r="S634" i="1"/>
  <c r="R634" i="1"/>
  <c r="T730" i="1"/>
  <c r="S730" i="1"/>
  <c r="R730" i="1"/>
  <c r="T738" i="1"/>
  <c r="S738" i="1"/>
  <c r="R738" i="1"/>
  <c r="T786" i="1"/>
  <c r="S786" i="1"/>
  <c r="R786" i="1"/>
  <c r="T810" i="1"/>
  <c r="S810" i="1"/>
  <c r="R810" i="1"/>
  <c r="T818" i="1"/>
  <c r="S818" i="1"/>
  <c r="R818" i="1"/>
  <c r="T858" i="1"/>
  <c r="S858" i="1"/>
  <c r="R858" i="1"/>
  <c r="T882" i="1"/>
  <c r="S882" i="1"/>
  <c r="R882" i="1"/>
  <c r="T930" i="1"/>
  <c r="S930" i="1"/>
  <c r="R930" i="1"/>
  <c r="T938" i="1"/>
  <c r="S938" i="1"/>
  <c r="R938" i="1"/>
  <c r="T946" i="1"/>
  <c r="S946" i="1"/>
  <c r="R946" i="1"/>
  <c r="T954" i="1"/>
  <c r="S954" i="1"/>
  <c r="R954" i="1"/>
  <c r="T962" i="1"/>
  <c r="S962" i="1"/>
  <c r="R962" i="1"/>
  <c r="T1074" i="1"/>
  <c r="S1074" i="1"/>
  <c r="R1074" i="1"/>
  <c r="T1250" i="1"/>
  <c r="S1250" i="1"/>
  <c r="R1250" i="1"/>
  <c r="T1258" i="1"/>
  <c r="S1258" i="1"/>
  <c r="R1258" i="1"/>
  <c r="T1298" i="1"/>
  <c r="S1298" i="1"/>
  <c r="R1298" i="1"/>
  <c r="T1322" i="1"/>
  <c r="S1322" i="1"/>
  <c r="R1322" i="1"/>
  <c r="T1346" i="1"/>
  <c r="S1346" i="1"/>
  <c r="R1346" i="1"/>
  <c r="T1490" i="1"/>
  <c r="S1490" i="1"/>
  <c r="R1490" i="1"/>
  <c r="T9" i="1"/>
  <c r="S9" i="1"/>
  <c r="R9" i="1"/>
  <c r="T17" i="1"/>
  <c r="S17" i="1"/>
  <c r="R17" i="1"/>
  <c r="T25" i="1"/>
  <c r="S25" i="1"/>
  <c r="R25" i="1"/>
  <c r="T33" i="1"/>
  <c r="S33" i="1"/>
  <c r="R33" i="1"/>
  <c r="T41" i="1"/>
  <c r="S41" i="1"/>
  <c r="R41" i="1"/>
  <c r="T49" i="1"/>
  <c r="S49" i="1"/>
  <c r="R49" i="1"/>
  <c r="T57" i="1"/>
  <c r="S57" i="1"/>
  <c r="R57" i="1"/>
  <c r="T65" i="1"/>
  <c r="S65" i="1"/>
  <c r="R65" i="1"/>
  <c r="T73" i="1"/>
  <c r="S73" i="1"/>
  <c r="R73" i="1"/>
  <c r="T81" i="1"/>
  <c r="S81" i="1"/>
  <c r="R81" i="1"/>
  <c r="T89" i="1"/>
  <c r="S89" i="1"/>
  <c r="R89" i="1"/>
  <c r="T97" i="1"/>
  <c r="S97" i="1"/>
  <c r="R97" i="1"/>
  <c r="T105" i="1"/>
  <c r="S105" i="1"/>
  <c r="R105" i="1"/>
  <c r="T113" i="1"/>
  <c r="S113" i="1"/>
  <c r="R113" i="1"/>
  <c r="T121" i="1"/>
  <c r="S121" i="1"/>
  <c r="R121" i="1"/>
  <c r="T129" i="1"/>
  <c r="S129" i="1"/>
  <c r="R129" i="1"/>
  <c r="T137" i="1"/>
  <c r="S137" i="1"/>
  <c r="R137" i="1"/>
  <c r="T145" i="1"/>
  <c r="S145" i="1"/>
  <c r="R145" i="1"/>
  <c r="T153" i="1"/>
  <c r="S153" i="1"/>
  <c r="R153" i="1"/>
  <c r="T161" i="1"/>
  <c r="S161" i="1"/>
  <c r="R161" i="1"/>
  <c r="T169" i="1"/>
  <c r="S169" i="1"/>
  <c r="R169" i="1"/>
  <c r="T177" i="1"/>
  <c r="S177" i="1"/>
  <c r="R177" i="1"/>
  <c r="T185" i="1"/>
  <c r="S185" i="1"/>
  <c r="R185" i="1"/>
  <c r="T193" i="1"/>
  <c r="S193" i="1"/>
  <c r="R193" i="1"/>
  <c r="T201" i="1"/>
  <c r="S201" i="1"/>
  <c r="R201" i="1"/>
  <c r="T209" i="1"/>
  <c r="S209" i="1"/>
  <c r="R209" i="1"/>
  <c r="T217" i="1"/>
  <c r="S217" i="1"/>
  <c r="R217" i="1"/>
  <c r="T225" i="1"/>
  <c r="S225" i="1"/>
  <c r="R225" i="1"/>
  <c r="T233" i="1"/>
  <c r="S233" i="1"/>
  <c r="R233" i="1"/>
  <c r="T241" i="1"/>
  <c r="S241" i="1"/>
  <c r="R241" i="1"/>
  <c r="T249" i="1"/>
  <c r="S249" i="1"/>
  <c r="R249" i="1"/>
  <c r="T257" i="1"/>
  <c r="S257" i="1"/>
  <c r="R257" i="1"/>
  <c r="T265" i="1"/>
  <c r="S265" i="1"/>
  <c r="R265" i="1"/>
  <c r="T273" i="1"/>
  <c r="S273" i="1"/>
  <c r="R273" i="1"/>
  <c r="T281" i="1"/>
  <c r="S281" i="1"/>
  <c r="R281" i="1"/>
  <c r="T289" i="1"/>
  <c r="S289" i="1"/>
  <c r="R289" i="1"/>
  <c r="T297" i="1"/>
  <c r="S297" i="1"/>
  <c r="R297" i="1"/>
  <c r="T305" i="1"/>
  <c r="S305" i="1"/>
  <c r="R305" i="1"/>
  <c r="T313" i="1"/>
  <c r="S313" i="1"/>
  <c r="R313" i="1"/>
  <c r="T321" i="1"/>
  <c r="S321" i="1"/>
  <c r="R321" i="1"/>
  <c r="T329" i="1"/>
  <c r="S329" i="1"/>
  <c r="R329" i="1"/>
  <c r="T337" i="1"/>
  <c r="S337" i="1"/>
  <c r="R337" i="1"/>
  <c r="T345" i="1"/>
  <c r="S345" i="1"/>
  <c r="R345" i="1"/>
  <c r="T353" i="1"/>
  <c r="S353" i="1"/>
  <c r="R353" i="1"/>
  <c r="T361" i="1"/>
  <c r="S361" i="1"/>
  <c r="R361" i="1"/>
  <c r="T369" i="1"/>
  <c r="S369" i="1"/>
  <c r="R369" i="1"/>
  <c r="T377" i="1"/>
  <c r="S377" i="1"/>
  <c r="R377" i="1"/>
  <c r="T385" i="1"/>
  <c r="S385" i="1"/>
  <c r="R385" i="1"/>
  <c r="T393" i="1"/>
  <c r="S393" i="1"/>
  <c r="R393" i="1"/>
  <c r="T401" i="1"/>
  <c r="S401" i="1"/>
  <c r="R401" i="1"/>
  <c r="T409" i="1"/>
  <c r="S409" i="1"/>
  <c r="R409" i="1"/>
  <c r="T417" i="1"/>
  <c r="S417" i="1"/>
  <c r="R417" i="1"/>
  <c r="T425" i="1"/>
  <c r="S425" i="1"/>
  <c r="R425" i="1"/>
  <c r="T433" i="1"/>
  <c r="S433" i="1"/>
  <c r="R433" i="1"/>
  <c r="T441" i="1"/>
  <c r="S441" i="1"/>
  <c r="R441" i="1"/>
  <c r="T449" i="1"/>
  <c r="S449" i="1"/>
  <c r="R449" i="1"/>
  <c r="T457" i="1"/>
  <c r="S457" i="1"/>
  <c r="R457" i="1"/>
  <c r="T465" i="1"/>
  <c r="S465" i="1"/>
  <c r="R465" i="1"/>
  <c r="T473" i="1"/>
  <c r="S473" i="1"/>
  <c r="R473" i="1"/>
  <c r="T481" i="1"/>
  <c r="S481" i="1"/>
  <c r="R481" i="1"/>
  <c r="T489" i="1"/>
  <c r="S489" i="1"/>
  <c r="R489" i="1"/>
  <c r="T497" i="1"/>
  <c r="S497" i="1"/>
  <c r="R497" i="1"/>
  <c r="T505" i="1"/>
  <c r="S505" i="1"/>
  <c r="R505" i="1"/>
  <c r="T513" i="1"/>
  <c r="S513" i="1"/>
  <c r="R513" i="1"/>
  <c r="T521" i="1"/>
  <c r="S521" i="1"/>
  <c r="R521" i="1"/>
  <c r="T529" i="1"/>
  <c r="S529" i="1"/>
  <c r="R529" i="1"/>
  <c r="T537" i="1"/>
  <c r="S537" i="1"/>
  <c r="R537" i="1"/>
  <c r="T545" i="1"/>
  <c r="S545" i="1"/>
  <c r="R545" i="1"/>
  <c r="T553" i="1"/>
  <c r="S553" i="1"/>
  <c r="R553" i="1"/>
  <c r="T561" i="1"/>
  <c r="S561" i="1"/>
  <c r="R561" i="1"/>
  <c r="T569" i="1"/>
  <c r="S569" i="1"/>
  <c r="R569" i="1"/>
  <c r="T577" i="1"/>
  <c r="S577" i="1"/>
  <c r="R577" i="1"/>
  <c r="T585" i="1"/>
  <c r="S585" i="1"/>
  <c r="R585" i="1"/>
  <c r="T593" i="1"/>
  <c r="S593" i="1"/>
  <c r="R593" i="1"/>
  <c r="T601" i="1"/>
  <c r="S601" i="1"/>
  <c r="R601" i="1"/>
  <c r="T609" i="1"/>
  <c r="S609" i="1"/>
  <c r="R609" i="1"/>
  <c r="T617" i="1"/>
  <c r="S617" i="1"/>
  <c r="R617" i="1"/>
  <c r="T625" i="1"/>
  <c r="S625" i="1"/>
  <c r="R625" i="1"/>
  <c r="T633" i="1"/>
  <c r="S633" i="1"/>
  <c r="R633" i="1"/>
  <c r="T641" i="1"/>
  <c r="S641" i="1"/>
  <c r="R641" i="1"/>
  <c r="T649" i="1"/>
  <c r="S649" i="1"/>
  <c r="R649" i="1"/>
  <c r="T657" i="1"/>
  <c r="S657" i="1"/>
  <c r="R657" i="1"/>
  <c r="T665" i="1"/>
  <c r="S665" i="1"/>
  <c r="R665" i="1"/>
  <c r="T673" i="1"/>
  <c r="S673" i="1"/>
  <c r="R673" i="1"/>
  <c r="T681" i="1"/>
  <c r="S681" i="1"/>
  <c r="R681" i="1"/>
  <c r="T689" i="1"/>
  <c r="S689" i="1"/>
  <c r="R689" i="1"/>
  <c r="T697" i="1"/>
  <c r="S697" i="1"/>
  <c r="R697" i="1"/>
  <c r="T705" i="1"/>
  <c r="S705" i="1"/>
  <c r="R705" i="1"/>
  <c r="T713" i="1"/>
  <c r="S713" i="1"/>
  <c r="R713" i="1"/>
  <c r="T721" i="1"/>
  <c r="S721" i="1"/>
  <c r="R721" i="1"/>
  <c r="T729" i="1"/>
  <c r="S729" i="1"/>
  <c r="R729" i="1"/>
  <c r="T737" i="1"/>
  <c r="S737" i="1"/>
  <c r="R737" i="1"/>
  <c r="T745" i="1"/>
  <c r="S745" i="1"/>
  <c r="R745" i="1"/>
  <c r="T753" i="1"/>
  <c r="S753" i="1"/>
  <c r="R753" i="1"/>
  <c r="T761" i="1"/>
  <c r="S761" i="1"/>
  <c r="R761" i="1"/>
  <c r="T769" i="1"/>
  <c r="S769" i="1"/>
  <c r="R769" i="1"/>
  <c r="T777" i="1"/>
  <c r="S777" i="1"/>
  <c r="R777" i="1"/>
  <c r="T785" i="1"/>
  <c r="S785" i="1"/>
  <c r="R785" i="1"/>
  <c r="T793" i="1"/>
  <c r="S793" i="1"/>
  <c r="R793" i="1"/>
  <c r="T801" i="1"/>
  <c r="S801" i="1"/>
  <c r="R801" i="1"/>
  <c r="T809" i="1"/>
  <c r="S809" i="1"/>
  <c r="R809" i="1"/>
  <c r="T817" i="1"/>
  <c r="S817" i="1"/>
  <c r="R817" i="1"/>
  <c r="T825" i="1"/>
  <c r="S825" i="1"/>
  <c r="R825" i="1"/>
  <c r="T833" i="1"/>
  <c r="S833" i="1"/>
  <c r="R833" i="1"/>
  <c r="T841" i="1"/>
  <c r="S841" i="1"/>
  <c r="R841" i="1"/>
  <c r="T849" i="1"/>
  <c r="S849" i="1"/>
  <c r="R849" i="1"/>
  <c r="T857" i="1"/>
  <c r="S857" i="1"/>
  <c r="R857" i="1"/>
  <c r="T865" i="1"/>
  <c r="S865" i="1"/>
  <c r="R865" i="1"/>
  <c r="T873" i="1"/>
  <c r="S873" i="1"/>
  <c r="R873" i="1"/>
  <c r="T881" i="1"/>
  <c r="S881" i="1"/>
  <c r="R881" i="1"/>
  <c r="T889" i="1"/>
  <c r="S889" i="1"/>
  <c r="R889" i="1"/>
  <c r="T897" i="1"/>
  <c r="S897" i="1"/>
  <c r="R897" i="1"/>
  <c r="T905" i="1"/>
  <c r="S905" i="1"/>
  <c r="R905" i="1"/>
  <c r="T913" i="1"/>
  <c r="S913" i="1"/>
  <c r="R913" i="1"/>
  <c r="T921" i="1"/>
  <c r="S921" i="1"/>
  <c r="R921" i="1"/>
  <c r="T929" i="1"/>
  <c r="S929" i="1"/>
  <c r="R929" i="1"/>
  <c r="T937" i="1"/>
  <c r="S937" i="1"/>
  <c r="R937" i="1"/>
  <c r="T945" i="1"/>
  <c r="S945" i="1"/>
  <c r="R945" i="1"/>
  <c r="T953" i="1"/>
  <c r="S953" i="1"/>
  <c r="R953" i="1"/>
  <c r="T961" i="1"/>
  <c r="S961" i="1"/>
  <c r="R961" i="1"/>
  <c r="T969" i="1"/>
  <c r="S969" i="1"/>
  <c r="R969" i="1"/>
  <c r="T977" i="1"/>
  <c r="S977" i="1"/>
  <c r="R977" i="1"/>
  <c r="T985" i="1"/>
  <c r="S985" i="1"/>
  <c r="R985" i="1"/>
  <c r="T993" i="1"/>
  <c r="S993" i="1"/>
  <c r="R993" i="1"/>
  <c r="T1001" i="1"/>
  <c r="S1001" i="1"/>
  <c r="R1001" i="1"/>
  <c r="T1009" i="1"/>
  <c r="S1009" i="1"/>
  <c r="R1009" i="1"/>
  <c r="T1017" i="1"/>
  <c r="S1017" i="1"/>
  <c r="R1017" i="1"/>
  <c r="T1025" i="1"/>
  <c r="S1025" i="1"/>
  <c r="R1025" i="1"/>
  <c r="T1033" i="1"/>
  <c r="S1033" i="1"/>
  <c r="R1033" i="1"/>
  <c r="T1041" i="1"/>
  <c r="S1041" i="1"/>
  <c r="R1041" i="1"/>
  <c r="T1049" i="1"/>
  <c r="S1049" i="1"/>
  <c r="R1049" i="1"/>
  <c r="T1057" i="1"/>
  <c r="S1057" i="1"/>
  <c r="R1057" i="1"/>
  <c r="T1065" i="1"/>
  <c r="S1065" i="1"/>
  <c r="R1065" i="1"/>
  <c r="T1073" i="1"/>
  <c r="S1073" i="1"/>
  <c r="R1073" i="1"/>
  <c r="T1081" i="1"/>
  <c r="S1081" i="1"/>
  <c r="R1081" i="1"/>
  <c r="T1089" i="1"/>
  <c r="S1089" i="1"/>
  <c r="R1089" i="1"/>
  <c r="T1097" i="1"/>
  <c r="S1097" i="1"/>
  <c r="R1097" i="1"/>
  <c r="T1105" i="1"/>
  <c r="S1105" i="1"/>
  <c r="R1105" i="1"/>
  <c r="T1113" i="1"/>
  <c r="S1113" i="1"/>
  <c r="R1113" i="1"/>
  <c r="T1121" i="1"/>
  <c r="S1121" i="1"/>
  <c r="R1121" i="1"/>
  <c r="T1129" i="1"/>
  <c r="S1129" i="1"/>
  <c r="R1129" i="1"/>
  <c r="T1137" i="1"/>
  <c r="S1137" i="1"/>
  <c r="R1137" i="1"/>
  <c r="T1145" i="1"/>
  <c r="S1145" i="1"/>
  <c r="R1145" i="1"/>
  <c r="T1153" i="1"/>
  <c r="S1153" i="1"/>
  <c r="R1153" i="1"/>
  <c r="T1161" i="1"/>
  <c r="S1161" i="1"/>
  <c r="R1161" i="1"/>
  <c r="T1169" i="1"/>
  <c r="S1169" i="1"/>
  <c r="R1169" i="1"/>
  <c r="T1177" i="1"/>
  <c r="S1177" i="1"/>
  <c r="R1177" i="1"/>
  <c r="T1185" i="1"/>
  <c r="S1185" i="1"/>
  <c r="R1185" i="1"/>
  <c r="T1193" i="1"/>
  <c r="S1193" i="1"/>
  <c r="R1193" i="1"/>
  <c r="T1201" i="1"/>
  <c r="S1201" i="1"/>
  <c r="R1201" i="1"/>
  <c r="T1209" i="1"/>
  <c r="S1209" i="1"/>
  <c r="R1209" i="1"/>
  <c r="T1217" i="1"/>
  <c r="S1217" i="1"/>
  <c r="R1217" i="1"/>
  <c r="T1225" i="1"/>
  <c r="S1225" i="1"/>
  <c r="R1225" i="1"/>
  <c r="T1233" i="1"/>
  <c r="S1233" i="1"/>
  <c r="R1233" i="1"/>
  <c r="T1241" i="1"/>
  <c r="S1241" i="1"/>
  <c r="R1241" i="1"/>
  <c r="T1249" i="1"/>
  <c r="S1249" i="1"/>
  <c r="R1249" i="1"/>
  <c r="T1257" i="1"/>
  <c r="S1257" i="1"/>
  <c r="R1257" i="1"/>
  <c r="T1265" i="1"/>
  <c r="S1265" i="1"/>
  <c r="R1265" i="1"/>
  <c r="T1273" i="1"/>
  <c r="S1273" i="1"/>
  <c r="R1273" i="1"/>
  <c r="T1281" i="1"/>
  <c r="S1281" i="1"/>
  <c r="R1281" i="1"/>
  <c r="T1289" i="1"/>
  <c r="S1289" i="1"/>
  <c r="R1289" i="1"/>
  <c r="T1297" i="1"/>
  <c r="S1297" i="1"/>
  <c r="R1297" i="1"/>
  <c r="T1305" i="1"/>
  <c r="S1305" i="1"/>
  <c r="R1305" i="1"/>
  <c r="T1313" i="1"/>
  <c r="S1313" i="1"/>
  <c r="R1313" i="1"/>
  <c r="T1321" i="1"/>
  <c r="S1321" i="1"/>
  <c r="R1321" i="1"/>
  <c r="T1329" i="1"/>
  <c r="S1329" i="1"/>
  <c r="R1329" i="1"/>
  <c r="T1337" i="1"/>
  <c r="S1337" i="1"/>
  <c r="R1337" i="1"/>
  <c r="T1345" i="1"/>
  <c r="S1345" i="1"/>
  <c r="R1345" i="1"/>
  <c r="T1353" i="1"/>
  <c r="S1353" i="1"/>
  <c r="R1353" i="1"/>
  <c r="T1361" i="1"/>
  <c r="S1361" i="1"/>
  <c r="R1361" i="1"/>
  <c r="T1369" i="1"/>
  <c r="S1369" i="1"/>
  <c r="R1369" i="1"/>
  <c r="T1377" i="1"/>
  <c r="S1377" i="1"/>
  <c r="R1377" i="1"/>
  <c r="T1385" i="1"/>
  <c r="S1385" i="1"/>
  <c r="R1385" i="1"/>
  <c r="T1393" i="1"/>
  <c r="S1393" i="1"/>
  <c r="R1393" i="1"/>
  <c r="T1401" i="1"/>
  <c r="S1401" i="1"/>
  <c r="R1401" i="1"/>
  <c r="T1409" i="1"/>
  <c r="S1409" i="1"/>
  <c r="R1409" i="1"/>
  <c r="T1417" i="1"/>
  <c r="S1417" i="1"/>
  <c r="R1417" i="1"/>
  <c r="T1425" i="1"/>
  <c r="S1425" i="1"/>
  <c r="R1425" i="1"/>
  <c r="T1433" i="1"/>
  <c r="S1433" i="1"/>
  <c r="R1433" i="1"/>
  <c r="T1441" i="1"/>
  <c r="S1441" i="1"/>
  <c r="R1441" i="1"/>
  <c r="T1449" i="1"/>
  <c r="S1449" i="1"/>
  <c r="R1449" i="1"/>
  <c r="T1457" i="1"/>
  <c r="S1457" i="1"/>
  <c r="R1457" i="1"/>
  <c r="T1465" i="1"/>
  <c r="S1465" i="1"/>
  <c r="R1465" i="1"/>
  <c r="T1473" i="1"/>
  <c r="S1473" i="1"/>
  <c r="R1473" i="1"/>
  <c r="T1481" i="1"/>
  <c r="S1481" i="1"/>
  <c r="R1481" i="1"/>
  <c r="T1489" i="1"/>
  <c r="S1489" i="1"/>
  <c r="R1489" i="1"/>
  <c r="T1497" i="1"/>
  <c r="S1497" i="1"/>
  <c r="R1497" i="1"/>
  <c r="T1505" i="1"/>
  <c r="S1505" i="1"/>
  <c r="R1505" i="1"/>
  <c r="T1513" i="1"/>
  <c r="S1513" i="1"/>
  <c r="R1513" i="1"/>
  <c r="T1521" i="1"/>
  <c r="S1521" i="1"/>
  <c r="R1521" i="1"/>
  <c r="T1529" i="1"/>
  <c r="S1529" i="1"/>
  <c r="R1529" i="1"/>
  <c r="T1537" i="1"/>
  <c r="S1537" i="1"/>
  <c r="R1537" i="1"/>
  <c r="T1545" i="1"/>
  <c r="S1545" i="1"/>
  <c r="R1545" i="1"/>
  <c r="T1553" i="1"/>
  <c r="S1553" i="1"/>
  <c r="R1553" i="1"/>
  <c r="T1561" i="1"/>
  <c r="S1561" i="1"/>
  <c r="R1561" i="1"/>
  <c r="T1569" i="1"/>
  <c r="S1569" i="1"/>
  <c r="R1569" i="1"/>
  <c r="T1577" i="1"/>
  <c r="S1577" i="1"/>
  <c r="R1577" i="1"/>
  <c r="T1585" i="1"/>
  <c r="S1585" i="1"/>
  <c r="R1585" i="1"/>
  <c r="T1593" i="1"/>
  <c r="S1593" i="1"/>
  <c r="R1593" i="1"/>
  <c r="T1601" i="1"/>
  <c r="S1601" i="1"/>
  <c r="R1601" i="1"/>
  <c r="T1609" i="1"/>
  <c r="S1609" i="1"/>
  <c r="R1609" i="1"/>
  <c r="T1617" i="1"/>
  <c r="S1617" i="1"/>
  <c r="R1617" i="1"/>
  <c r="T1625" i="1"/>
  <c r="S1625" i="1"/>
  <c r="R1625" i="1"/>
  <c r="T1633" i="1"/>
  <c r="S1633" i="1"/>
  <c r="R1633" i="1"/>
  <c r="T1641" i="1"/>
  <c r="S1641" i="1"/>
  <c r="R1641" i="1"/>
  <c r="T1649" i="1"/>
  <c r="S1649" i="1"/>
  <c r="R1649" i="1"/>
  <c r="T1657" i="1"/>
  <c r="S1657" i="1"/>
  <c r="R1657" i="1"/>
  <c r="T1665" i="1"/>
  <c r="S1665" i="1"/>
  <c r="R1665" i="1"/>
  <c r="T1673" i="1"/>
  <c r="S1673" i="1"/>
  <c r="R1673" i="1"/>
  <c r="T1681" i="1"/>
  <c r="S1681" i="1"/>
  <c r="R1681" i="1"/>
  <c r="T1689" i="1"/>
  <c r="S1689" i="1"/>
  <c r="R1689" i="1"/>
  <c r="T1697" i="1"/>
  <c r="S1697" i="1"/>
  <c r="R1697" i="1"/>
  <c r="T1705" i="1"/>
  <c r="S1705" i="1"/>
  <c r="R1705" i="1"/>
  <c r="T1713" i="1"/>
  <c r="S1713" i="1"/>
  <c r="R1713" i="1"/>
  <c r="T1721" i="1"/>
  <c r="S1721" i="1"/>
  <c r="R1721" i="1"/>
  <c r="T1729" i="1"/>
  <c r="S1729" i="1"/>
  <c r="R1729" i="1"/>
  <c r="T1737" i="1"/>
  <c r="S1737" i="1"/>
  <c r="R1737" i="1"/>
  <c r="T1745" i="1"/>
  <c r="S1745" i="1"/>
  <c r="R1745" i="1"/>
  <c r="T1753" i="1"/>
  <c r="S1753" i="1"/>
  <c r="R1753" i="1"/>
  <c r="T1761" i="1"/>
  <c r="S1761" i="1"/>
  <c r="R1761" i="1"/>
  <c r="T1769" i="1"/>
  <c r="S1769" i="1"/>
  <c r="R1769" i="1"/>
  <c r="T1777" i="1"/>
  <c r="S1777" i="1"/>
  <c r="R1777" i="1"/>
  <c r="T1785" i="1"/>
  <c r="S1785" i="1"/>
  <c r="R1785" i="1"/>
  <c r="T1793" i="1"/>
  <c r="S1793" i="1"/>
  <c r="R1793" i="1"/>
  <c r="T1801" i="1"/>
  <c r="S1801" i="1"/>
  <c r="R1801" i="1"/>
  <c r="T1809" i="1"/>
  <c r="S1809" i="1"/>
  <c r="R1809" i="1"/>
  <c r="T1817" i="1"/>
  <c r="S1817" i="1"/>
  <c r="R1817" i="1"/>
  <c r="T1825" i="1"/>
  <c r="S1825" i="1"/>
  <c r="R1825" i="1"/>
  <c r="T1833" i="1"/>
  <c r="S1833" i="1"/>
  <c r="R1833" i="1"/>
  <c r="T1841" i="1"/>
  <c r="S1841" i="1"/>
  <c r="R1841" i="1"/>
  <c r="T1849" i="1"/>
  <c r="S1849" i="1"/>
  <c r="R1849" i="1"/>
  <c r="T1857" i="1"/>
  <c r="S1857" i="1"/>
  <c r="R1857" i="1"/>
  <c r="T1865" i="1"/>
  <c r="S1865" i="1"/>
  <c r="R1865" i="1"/>
  <c r="T1873" i="1"/>
  <c r="S1873" i="1"/>
  <c r="R1873" i="1"/>
  <c r="T1881" i="1"/>
  <c r="S1881" i="1"/>
  <c r="R1881" i="1"/>
  <c r="T1889" i="1"/>
  <c r="S1889" i="1"/>
  <c r="R1889" i="1"/>
  <c r="T1897" i="1"/>
  <c r="S1897" i="1"/>
  <c r="R1897" i="1"/>
  <c r="T1905" i="1"/>
  <c r="S1905" i="1"/>
  <c r="R1905" i="1"/>
  <c r="T1913" i="1"/>
  <c r="S1913" i="1"/>
  <c r="R1913" i="1"/>
  <c r="T1921" i="1"/>
  <c r="S1921" i="1"/>
  <c r="R1921" i="1"/>
  <c r="T1929" i="1"/>
  <c r="S1929" i="1"/>
  <c r="R1929" i="1"/>
  <c r="T1937" i="1"/>
  <c r="S1937" i="1"/>
  <c r="R1937" i="1"/>
  <c r="T1945" i="1"/>
  <c r="S1945" i="1"/>
  <c r="R1945" i="1"/>
  <c r="T1953" i="1"/>
  <c r="S1953" i="1"/>
  <c r="R1953" i="1"/>
  <c r="T1961" i="1"/>
  <c r="S1961" i="1"/>
  <c r="R1961" i="1"/>
  <c r="T1969" i="1"/>
  <c r="S1969" i="1"/>
  <c r="R1969" i="1"/>
  <c r="T1977" i="1"/>
  <c r="S1977" i="1"/>
  <c r="R1977" i="1"/>
  <c r="T1985" i="1"/>
  <c r="S1985" i="1"/>
  <c r="R1985" i="1"/>
  <c r="T1993" i="1"/>
  <c r="S1993" i="1"/>
  <c r="R1993" i="1"/>
  <c r="T2001" i="1"/>
  <c r="S2001" i="1"/>
  <c r="R2001" i="1"/>
  <c r="T2009" i="1"/>
  <c r="S2009" i="1"/>
  <c r="R2009" i="1"/>
  <c r="T2017" i="1"/>
  <c r="S2017" i="1"/>
  <c r="R2017" i="1"/>
  <c r="T2025" i="1"/>
  <c r="S2025" i="1"/>
  <c r="R2025" i="1"/>
  <c r="T2033" i="1"/>
  <c r="S2033" i="1"/>
  <c r="R2033" i="1"/>
  <c r="T2041" i="1"/>
  <c r="S2041" i="1"/>
  <c r="R2041" i="1"/>
  <c r="T2049" i="1"/>
  <c r="S2049" i="1"/>
  <c r="R2049" i="1"/>
  <c r="T2057" i="1"/>
  <c r="S2057" i="1"/>
  <c r="R2057" i="1"/>
  <c r="T2065" i="1"/>
  <c r="S2065" i="1"/>
  <c r="R2065" i="1"/>
  <c r="T2073" i="1"/>
  <c r="S2073" i="1"/>
  <c r="R2073" i="1"/>
  <c r="T2081" i="1"/>
  <c r="S2081" i="1"/>
  <c r="R2081" i="1"/>
  <c r="T2089" i="1"/>
  <c r="S2089" i="1"/>
  <c r="R2089" i="1"/>
  <c r="T2097" i="1"/>
  <c r="S2097" i="1"/>
  <c r="R2097" i="1"/>
  <c r="T2105" i="1"/>
  <c r="S2105" i="1"/>
  <c r="R2105" i="1"/>
  <c r="T2113" i="1"/>
  <c r="S2113" i="1"/>
  <c r="R2113" i="1"/>
  <c r="T2121" i="1"/>
  <c r="S2121" i="1"/>
  <c r="R2121" i="1"/>
  <c r="T2129" i="1"/>
  <c r="S2129" i="1"/>
  <c r="R2129" i="1"/>
  <c r="T2137" i="1"/>
  <c r="S2137" i="1"/>
  <c r="R2137" i="1"/>
  <c r="T2145" i="1"/>
  <c r="S2145" i="1"/>
  <c r="R2145" i="1"/>
  <c r="T2153" i="1"/>
  <c r="S2153" i="1"/>
  <c r="R2153" i="1"/>
  <c r="T2161" i="1"/>
  <c r="S2161" i="1"/>
  <c r="R2161" i="1"/>
  <c r="T2169" i="1"/>
  <c r="S2169" i="1"/>
  <c r="R2169" i="1"/>
  <c r="T2177" i="1"/>
  <c r="S2177" i="1"/>
  <c r="R2177" i="1"/>
  <c r="T2185" i="1"/>
  <c r="S2185" i="1"/>
  <c r="R2185" i="1"/>
  <c r="T2193" i="1"/>
  <c r="S2193" i="1"/>
  <c r="R2193" i="1"/>
  <c r="T2201" i="1"/>
  <c r="S2201" i="1"/>
  <c r="R2201" i="1"/>
  <c r="T2209" i="1"/>
  <c r="S2209" i="1"/>
  <c r="R2209" i="1"/>
  <c r="T2217" i="1"/>
  <c r="S2217" i="1"/>
  <c r="R2217" i="1"/>
  <c r="T2225" i="1"/>
  <c r="S2225" i="1"/>
  <c r="R2225" i="1"/>
  <c r="T2233" i="1"/>
  <c r="S2233" i="1"/>
  <c r="R2233" i="1"/>
  <c r="T2241" i="1"/>
  <c r="S2241" i="1"/>
  <c r="R2241" i="1"/>
  <c r="T2249" i="1"/>
  <c r="S2249" i="1"/>
  <c r="R2249" i="1"/>
  <c r="T2257" i="1"/>
  <c r="S2257" i="1"/>
  <c r="R2257" i="1"/>
  <c r="T2265" i="1"/>
  <c r="S2265" i="1"/>
  <c r="R2265" i="1"/>
  <c r="T2273" i="1"/>
  <c r="S2273" i="1"/>
  <c r="R2273" i="1"/>
  <c r="T2281" i="1"/>
  <c r="S2281" i="1"/>
  <c r="R2281" i="1"/>
  <c r="T2289" i="1"/>
  <c r="S2289" i="1"/>
  <c r="R2289" i="1"/>
  <c r="T2297" i="1"/>
  <c r="S2297" i="1"/>
  <c r="R2297" i="1"/>
  <c r="T2305" i="1"/>
  <c r="S2305" i="1"/>
  <c r="R2305" i="1"/>
  <c r="T2313" i="1"/>
  <c r="S2313" i="1"/>
  <c r="R2313" i="1"/>
  <c r="T2321" i="1"/>
  <c r="S2321" i="1"/>
  <c r="R2321" i="1"/>
  <c r="T2329" i="1"/>
  <c r="S2329" i="1"/>
  <c r="R2329" i="1"/>
  <c r="T2337" i="1"/>
  <c r="S2337" i="1"/>
  <c r="R2337" i="1"/>
  <c r="T2345" i="1"/>
  <c r="S2345" i="1"/>
  <c r="R2345" i="1"/>
  <c r="T2353" i="1"/>
  <c r="S2353" i="1"/>
  <c r="R2353" i="1"/>
  <c r="T2361" i="1"/>
  <c r="S2361" i="1"/>
  <c r="R2361" i="1"/>
  <c r="T2369" i="1"/>
  <c r="S2369" i="1"/>
  <c r="R2369" i="1"/>
  <c r="T2377" i="1"/>
  <c r="S2377" i="1"/>
  <c r="R2377" i="1"/>
  <c r="T2385" i="1"/>
  <c r="S2385" i="1"/>
  <c r="R2385" i="1"/>
  <c r="T2393" i="1"/>
  <c r="S2393" i="1"/>
  <c r="R2393" i="1"/>
  <c r="T2401" i="1"/>
  <c r="S2401" i="1"/>
  <c r="R2401" i="1"/>
  <c r="T2409" i="1"/>
  <c r="S2409" i="1"/>
  <c r="R2409" i="1"/>
  <c r="T2417" i="1"/>
  <c r="S2417" i="1"/>
  <c r="R2417" i="1"/>
  <c r="T2425" i="1"/>
  <c r="S2425" i="1"/>
  <c r="R2425" i="1"/>
  <c r="T2433" i="1"/>
  <c r="S2433" i="1"/>
  <c r="R2433" i="1"/>
  <c r="T2441" i="1"/>
  <c r="S2441" i="1"/>
  <c r="R2441" i="1"/>
  <c r="T2449" i="1"/>
  <c r="S2449" i="1"/>
  <c r="R2449" i="1"/>
  <c r="T2457" i="1"/>
  <c r="S2457" i="1"/>
  <c r="R2457" i="1"/>
  <c r="T2465" i="1"/>
  <c r="S2465" i="1"/>
  <c r="R2465" i="1"/>
  <c r="T2473" i="1"/>
  <c r="S2473" i="1"/>
  <c r="R2473" i="1"/>
  <c r="T2481" i="1"/>
  <c r="S2481" i="1"/>
  <c r="R2481" i="1"/>
  <c r="T2489" i="1"/>
  <c r="S2489" i="1"/>
  <c r="R2489" i="1"/>
  <c r="T2497" i="1"/>
  <c r="S2497" i="1"/>
  <c r="R2497" i="1"/>
  <c r="T2505" i="1"/>
  <c r="S2505" i="1"/>
  <c r="R2505" i="1"/>
  <c r="T2513" i="1"/>
  <c r="S2513" i="1"/>
  <c r="R2513" i="1"/>
  <c r="T2521" i="1"/>
  <c r="S2521" i="1"/>
  <c r="R2521" i="1"/>
  <c r="T2529" i="1"/>
  <c r="S2529" i="1"/>
  <c r="R2529" i="1"/>
  <c r="T2537" i="1"/>
  <c r="S2537" i="1"/>
  <c r="R2537" i="1"/>
  <c r="T2545" i="1"/>
  <c r="S2545" i="1"/>
  <c r="R2545" i="1"/>
  <c r="T2553" i="1"/>
  <c r="S2553" i="1"/>
  <c r="R2553" i="1"/>
  <c r="T2561" i="1"/>
  <c r="S2561" i="1"/>
  <c r="R2561" i="1"/>
  <c r="T2569" i="1"/>
  <c r="S2569" i="1"/>
  <c r="R2569" i="1"/>
  <c r="T2577" i="1"/>
  <c r="S2577" i="1"/>
  <c r="R2577" i="1"/>
  <c r="T2585" i="1"/>
  <c r="S2585" i="1"/>
  <c r="R2585" i="1"/>
  <c r="T2593" i="1"/>
  <c r="S2593" i="1"/>
  <c r="R2593" i="1"/>
  <c r="T2601" i="1"/>
  <c r="S2601" i="1"/>
  <c r="R2601" i="1"/>
  <c r="T2609" i="1"/>
  <c r="S2609" i="1"/>
  <c r="R2609" i="1"/>
  <c r="T2617" i="1"/>
  <c r="S2617" i="1"/>
  <c r="R2617" i="1"/>
  <c r="T2625" i="1"/>
  <c r="S2625" i="1"/>
  <c r="R2625" i="1"/>
  <c r="T2633" i="1"/>
  <c r="S2633" i="1"/>
  <c r="R2633" i="1"/>
  <c r="T2641" i="1"/>
  <c r="S2641" i="1"/>
  <c r="R2641" i="1"/>
  <c r="T2649" i="1"/>
  <c r="S2649" i="1"/>
  <c r="R2649" i="1"/>
  <c r="T2657" i="1"/>
  <c r="S2657" i="1"/>
  <c r="R2657" i="1"/>
  <c r="T2665" i="1"/>
  <c r="S2665" i="1"/>
  <c r="R2665" i="1"/>
  <c r="T2673" i="1"/>
  <c r="S2673" i="1"/>
  <c r="R2673" i="1"/>
  <c r="T2681" i="1"/>
  <c r="S2681" i="1"/>
  <c r="R2681" i="1"/>
  <c r="T2689" i="1"/>
  <c r="S2689" i="1"/>
  <c r="R2689" i="1"/>
  <c r="T2697" i="1"/>
  <c r="S2697" i="1"/>
  <c r="R2697" i="1"/>
  <c r="T2705" i="1"/>
  <c r="S2705" i="1"/>
  <c r="R2705" i="1"/>
  <c r="T2713" i="1"/>
  <c r="S2713" i="1"/>
  <c r="R2713" i="1"/>
  <c r="T2721" i="1"/>
  <c r="S2721" i="1"/>
  <c r="R2721" i="1"/>
  <c r="T2729" i="1"/>
  <c r="S2729" i="1"/>
  <c r="R2729" i="1"/>
  <c r="T2737" i="1"/>
  <c r="S2737" i="1"/>
  <c r="R2737" i="1"/>
  <c r="T2745" i="1"/>
  <c r="S2745" i="1"/>
  <c r="R2745" i="1"/>
  <c r="T2753" i="1"/>
  <c r="S2753" i="1"/>
  <c r="R2753" i="1"/>
  <c r="T2761" i="1"/>
  <c r="S2761" i="1"/>
  <c r="R2761" i="1"/>
  <c r="T2769" i="1"/>
  <c r="S2769" i="1"/>
  <c r="R2769" i="1"/>
  <c r="T2777" i="1"/>
  <c r="S2777" i="1"/>
  <c r="R2777" i="1"/>
  <c r="T2785" i="1"/>
  <c r="S2785" i="1"/>
  <c r="R2785" i="1"/>
  <c r="T2793" i="1"/>
  <c r="S2793" i="1"/>
  <c r="R2793" i="1"/>
  <c r="T2801" i="1"/>
  <c r="S2801" i="1"/>
  <c r="R2801" i="1"/>
  <c r="T2809" i="1"/>
  <c r="S2809" i="1"/>
  <c r="R2809" i="1"/>
  <c r="T2817" i="1"/>
  <c r="S2817" i="1"/>
  <c r="R2817" i="1"/>
  <c r="T2825" i="1"/>
  <c r="S2825" i="1"/>
  <c r="R2825" i="1"/>
  <c r="T2833" i="1"/>
  <c r="S2833" i="1"/>
  <c r="R2833" i="1"/>
  <c r="T2841" i="1"/>
  <c r="S2841" i="1"/>
  <c r="R2841" i="1"/>
  <c r="T2849" i="1"/>
  <c r="S2849" i="1"/>
  <c r="R2849" i="1"/>
  <c r="T2857" i="1"/>
  <c r="S2857" i="1"/>
  <c r="R2857" i="1"/>
  <c r="T2865" i="1"/>
  <c r="S2865" i="1"/>
  <c r="R2865" i="1"/>
  <c r="T2873" i="1"/>
  <c r="S2873" i="1"/>
  <c r="R2873" i="1"/>
  <c r="T2881" i="1"/>
  <c r="S2881" i="1"/>
  <c r="R2881" i="1"/>
  <c r="T2889" i="1"/>
  <c r="S2889" i="1"/>
  <c r="R2889" i="1"/>
  <c r="T2897" i="1"/>
  <c r="S2897" i="1"/>
  <c r="R2897" i="1"/>
  <c r="T2905" i="1"/>
  <c r="S2905" i="1"/>
  <c r="R2905" i="1"/>
  <c r="T2913" i="1"/>
  <c r="S2913" i="1"/>
  <c r="R2913" i="1"/>
  <c r="T2921" i="1"/>
  <c r="S2921" i="1"/>
  <c r="R2921" i="1"/>
  <c r="T2929" i="1"/>
  <c r="S2929" i="1"/>
  <c r="R2929" i="1"/>
  <c r="T2937" i="1"/>
  <c r="S2937" i="1"/>
  <c r="R2937" i="1"/>
  <c r="T2945" i="1"/>
  <c r="S2945" i="1"/>
  <c r="R2945" i="1"/>
  <c r="T2953" i="1"/>
  <c r="S2953" i="1"/>
  <c r="R2953" i="1"/>
  <c r="T2961" i="1"/>
  <c r="S2961" i="1"/>
  <c r="R2961" i="1"/>
  <c r="T2969" i="1"/>
  <c r="S2969" i="1"/>
  <c r="R2969" i="1"/>
  <c r="T2977" i="1"/>
  <c r="S2977" i="1"/>
  <c r="R2977" i="1"/>
  <c r="T2985" i="1"/>
  <c r="S2985" i="1"/>
  <c r="R2985" i="1"/>
  <c r="T2993" i="1"/>
  <c r="S2993" i="1"/>
  <c r="R2993" i="1"/>
  <c r="T3001" i="1"/>
  <c r="S3001" i="1"/>
  <c r="R3001" i="1"/>
  <c r="T3009" i="1"/>
  <c r="S3009" i="1"/>
  <c r="R3009" i="1"/>
  <c r="T3017" i="1"/>
  <c r="S3017" i="1"/>
  <c r="R3017" i="1"/>
  <c r="T3025" i="1"/>
  <c r="S3025" i="1"/>
  <c r="R3025" i="1"/>
  <c r="T3033" i="1"/>
  <c r="S3033" i="1"/>
  <c r="R3033" i="1"/>
  <c r="T3041" i="1"/>
  <c r="S3041" i="1"/>
  <c r="R3041" i="1"/>
  <c r="T3049" i="1"/>
  <c r="S3049" i="1"/>
  <c r="R3049" i="1"/>
  <c r="T3057" i="1"/>
  <c r="S3057" i="1"/>
  <c r="R3057" i="1"/>
  <c r="T3065" i="1"/>
  <c r="S3065" i="1"/>
  <c r="R3065" i="1"/>
  <c r="T3073" i="1"/>
  <c r="S3073" i="1"/>
  <c r="R3073" i="1"/>
  <c r="T3081" i="1"/>
  <c r="S3081" i="1"/>
  <c r="R3081" i="1"/>
  <c r="T3089" i="1"/>
  <c r="S3089" i="1"/>
  <c r="R3089" i="1"/>
  <c r="T3097" i="1"/>
  <c r="S3097" i="1"/>
  <c r="R3097" i="1"/>
  <c r="T3105" i="1"/>
  <c r="S3105" i="1"/>
  <c r="R3105" i="1"/>
  <c r="T3113" i="1"/>
  <c r="S3113" i="1"/>
  <c r="R3113" i="1"/>
  <c r="T3121" i="1"/>
  <c r="S3121" i="1"/>
  <c r="R3121" i="1"/>
  <c r="T3129" i="1"/>
  <c r="S3129" i="1"/>
  <c r="R3129" i="1"/>
  <c r="T3137" i="1"/>
  <c r="S3137" i="1"/>
  <c r="R3137" i="1"/>
  <c r="T3145" i="1"/>
  <c r="S3145" i="1"/>
  <c r="R3145" i="1"/>
  <c r="T3153" i="1"/>
  <c r="S3153" i="1"/>
  <c r="R3153" i="1"/>
  <c r="T3161" i="1"/>
  <c r="S3161" i="1"/>
  <c r="R3161" i="1"/>
  <c r="T3169" i="1"/>
  <c r="S3169" i="1"/>
  <c r="R3169" i="1"/>
  <c r="T3177" i="1"/>
  <c r="S3177" i="1"/>
  <c r="R3177" i="1"/>
  <c r="T3185" i="1"/>
  <c r="S3185" i="1"/>
  <c r="R3185" i="1"/>
  <c r="T3193" i="1"/>
  <c r="S3193" i="1"/>
  <c r="R3193" i="1"/>
  <c r="T3201" i="1"/>
  <c r="S3201" i="1"/>
  <c r="R3201" i="1"/>
  <c r="T3209" i="1"/>
  <c r="S3209" i="1"/>
  <c r="R3209" i="1"/>
  <c r="T3217" i="1"/>
  <c r="S3217" i="1"/>
  <c r="R3217" i="1"/>
  <c r="T3225" i="1"/>
  <c r="S3225" i="1"/>
  <c r="R3225" i="1"/>
  <c r="T3233" i="1"/>
  <c r="S3233" i="1"/>
  <c r="R3233" i="1"/>
  <c r="T3241" i="1"/>
  <c r="R3241" i="1"/>
  <c r="S3241" i="1"/>
  <c r="T3249" i="1"/>
  <c r="S3249" i="1"/>
  <c r="R3249" i="1"/>
  <c r="T3257" i="1"/>
  <c r="S3257" i="1"/>
  <c r="R3257" i="1"/>
  <c r="T3265" i="1"/>
  <c r="S3265" i="1"/>
  <c r="R3265" i="1"/>
  <c r="T3273" i="1"/>
  <c r="S3273" i="1"/>
  <c r="R3273" i="1"/>
  <c r="T3281" i="1"/>
  <c r="S3281" i="1"/>
  <c r="R3281" i="1"/>
  <c r="T3289" i="1"/>
  <c r="S3289" i="1"/>
  <c r="R3289" i="1"/>
  <c r="T3297" i="1"/>
  <c r="S3297" i="1"/>
  <c r="R3297" i="1"/>
  <c r="T3305" i="1"/>
  <c r="R3305" i="1"/>
  <c r="S3305" i="1"/>
  <c r="T3313" i="1"/>
  <c r="S3313" i="1"/>
  <c r="R3313" i="1"/>
  <c r="T3321" i="1"/>
  <c r="S3321" i="1"/>
  <c r="R3321" i="1"/>
  <c r="T3329" i="1"/>
  <c r="S3329" i="1"/>
  <c r="R3329" i="1"/>
  <c r="T3337" i="1"/>
  <c r="S3337" i="1"/>
  <c r="R3337" i="1"/>
  <c r="T3345" i="1"/>
  <c r="S3345" i="1"/>
  <c r="R3345" i="1"/>
  <c r="T3353" i="1"/>
  <c r="S3353" i="1"/>
  <c r="R3353" i="1"/>
  <c r="T3361" i="1"/>
  <c r="S3361" i="1"/>
  <c r="R3361" i="1"/>
  <c r="T3369" i="1"/>
  <c r="R3369" i="1"/>
  <c r="S3369" i="1"/>
  <c r="T3377" i="1"/>
  <c r="S3377" i="1"/>
  <c r="R3377" i="1"/>
  <c r="T3385" i="1"/>
  <c r="S3385" i="1"/>
  <c r="R3385" i="1"/>
  <c r="T3393" i="1"/>
  <c r="S3393" i="1"/>
  <c r="R3393" i="1"/>
  <c r="T3401" i="1"/>
  <c r="S3401" i="1"/>
  <c r="R3401" i="1"/>
  <c r="T3409" i="1"/>
  <c r="S3409" i="1"/>
  <c r="R3409" i="1"/>
  <c r="T3417" i="1"/>
  <c r="S3417" i="1"/>
  <c r="R3417" i="1"/>
  <c r="T3425" i="1"/>
  <c r="S3425" i="1"/>
  <c r="R3425" i="1"/>
  <c r="T3433" i="1"/>
  <c r="S3433" i="1"/>
  <c r="R3433" i="1"/>
  <c r="T3441" i="1"/>
  <c r="S3441" i="1"/>
  <c r="R3441" i="1"/>
  <c r="T3449" i="1"/>
  <c r="S3449" i="1"/>
  <c r="R3449" i="1"/>
  <c r="T3457" i="1"/>
  <c r="S3457" i="1"/>
  <c r="R3457" i="1"/>
  <c r="T3465" i="1"/>
  <c r="S3465" i="1"/>
  <c r="R3465" i="1"/>
  <c r="T3473" i="1"/>
  <c r="S3473" i="1"/>
  <c r="R3473" i="1"/>
  <c r="T3481" i="1"/>
  <c r="S3481" i="1"/>
  <c r="R3481" i="1"/>
  <c r="T3489" i="1"/>
  <c r="S3489" i="1"/>
  <c r="R3489" i="1"/>
  <c r="T3497" i="1"/>
  <c r="R3497" i="1"/>
  <c r="S3497" i="1"/>
  <c r="T3505" i="1"/>
  <c r="S3505" i="1"/>
  <c r="R3505" i="1"/>
  <c r="T3513" i="1"/>
  <c r="S3513" i="1"/>
  <c r="R3513" i="1"/>
  <c r="T3521" i="1"/>
  <c r="S3521" i="1"/>
  <c r="R3521" i="1"/>
  <c r="T3529" i="1"/>
  <c r="S3529" i="1"/>
  <c r="R3529" i="1"/>
  <c r="T3537" i="1"/>
  <c r="S3537" i="1"/>
  <c r="R3537" i="1"/>
  <c r="T3545" i="1"/>
  <c r="S3545" i="1"/>
  <c r="R3545" i="1"/>
  <c r="T3553" i="1"/>
  <c r="S3553" i="1"/>
  <c r="R3553" i="1"/>
  <c r="T3561" i="1"/>
  <c r="S3561" i="1"/>
  <c r="R3561" i="1"/>
  <c r="T3569" i="1"/>
  <c r="S3569" i="1"/>
  <c r="R3569" i="1"/>
  <c r="T3577" i="1"/>
  <c r="S3577" i="1"/>
  <c r="R3577" i="1"/>
  <c r="T3585" i="1"/>
  <c r="S3585" i="1"/>
  <c r="T3593" i="1"/>
  <c r="R3593" i="1"/>
  <c r="S3593" i="1"/>
  <c r="T3601" i="1"/>
  <c r="S3601" i="1"/>
  <c r="T3609" i="1"/>
  <c r="S3609" i="1"/>
  <c r="R3609" i="1"/>
  <c r="T3617" i="1"/>
  <c r="S3617" i="1"/>
  <c r="T3625" i="1"/>
  <c r="S3625" i="1"/>
  <c r="R3625" i="1"/>
  <c r="T3633" i="1"/>
  <c r="S3633" i="1"/>
  <c r="T3641" i="1"/>
  <c r="S3641" i="1"/>
  <c r="R3641" i="1"/>
  <c r="T3649" i="1"/>
  <c r="S3649" i="1"/>
  <c r="T3657" i="1"/>
  <c r="R3657" i="1"/>
  <c r="S3657" i="1"/>
  <c r="T3665" i="1"/>
  <c r="S3665" i="1"/>
  <c r="T3673" i="1"/>
  <c r="S3673" i="1"/>
  <c r="R3673" i="1"/>
  <c r="T3681" i="1"/>
  <c r="S3681" i="1"/>
  <c r="T3689" i="1"/>
  <c r="S3689" i="1"/>
  <c r="R3689" i="1"/>
  <c r="T3697" i="1"/>
  <c r="S3697" i="1"/>
  <c r="T3705" i="1"/>
  <c r="S3705" i="1"/>
  <c r="R3705" i="1"/>
  <c r="T3713" i="1"/>
  <c r="S3713" i="1"/>
  <c r="T3721" i="1"/>
  <c r="R3721" i="1"/>
  <c r="S3721" i="1"/>
  <c r="T3729" i="1"/>
  <c r="R3729" i="1"/>
  <c r="S3729" i="1"/>
  <c r="T3737" i="1"/>
  <c r="S3737" i="1"/>
  <c r="T3745" i="1"/>
  <c r="S3745" i="1"/>
  <c r="T3753" i="1"/>
  <c r="S3753" i="1"/>
  <c r="R3753" i="1"/>
  <c r="R3697" i="1"/>
  <c r="R3649" i="1"/>
  <c r="T12" i="1"/>
  <c r="S12" i="1"/>
  <c r="R12" i="1"/>
  <c r="T20" i="1"/>
  <c r="S20" i="1"/>
  <c r="R20" i="1"/>
  <c r="T28" i="1"/>
  <c r="S28" i="1"/>
  <c r="R28" i="1"/>
  <c r="T36" i="1"/>
  <c r="S36" i="1"/>
  <c r="R36" i="1"/>
  <c r="T44" i="1"/>
  <c r="S44" i="1"/>
  <c r="R44" i="1"/>
  <c r="T52" i="1"/>
  <c r="S52" i="1"/>
  <c r="R52" i="1"/>
  <c r="T60" i="1"/>
  <c r="S60" i="1"/>
  <c r="R60" i="1"/>
  <c r="T68" i="1"/>
  <c r="S68" i="1"/>
  <c r="R68" i="1"/>
  <c r="T76" i="1"/>
  <c r="S76" i="1"/>
  <c r="R76" i="1"/>
  <c r="T84" i="1"/>
  <c r="S84" i="1"/>
  <c r="R84" i="1"/>
  <c r="T92" i="1"/>
  <c r="S92" i="1"/>
  <c r="R92" i="1"/>
  <c r="T100" i="1"/>
  <c r="S100" i="1"/>
  <c r="R100" i="1"/>
  <c r="T108" i="1"/>
  <c r="S108" i="1"/>
  <c r="R108" i="1"/>
  <c r="T116" i="1"/>
  <c r="S116" i="1"/>
  <c r="R116" i="1"/>
  <c r="T124" i="1"/>
  <c r="S124" i="1"/>
  <c r="R124" i="1"/>
  <c r="T132" i="1"/>
  <c r="S132" i="1"/>
  <c r="R132" i="1"/>
  <c r="T140" i="1"/>
  <c r="S140" i="1"/>
  <c r="R140" i="1"/>
  <c r="T148" i="1"/>
  <c r="S148" i="1"/>
  <c r="R148" i="1"/>
  <c r="T156" i="1"/>
  <c r="S156" i="1"/>
  <c r="R156" i="1"/>
  <c r="T164" i="1"/>
  <c r="S164" i="1"/>
  <c r="R164" i="1"/>
  <c r="T172" i="1"/>
  <c r="S172" i="1"/>
  <c r="R172" i="1"/>
  <c r="T180" i="1"/>
  <c r="S180" i="1"/>
  <c r="R180" i="1"/>
  <c r="T188" i="1"/>
  <c r="S188" i="1"/>
  <c r="R188" i="1"/>
  <c r="T196" i="1"/>
  <c r="S196" i="1"/>
  <c r="R196" i="1"/>
  <c r="T204" i="1"/>
  <c r="S204" i="1"/>
  <c r="R204" i="1"/>
  <c r="T212" i="1"/>
  <c r="S212" i="1"/>
  <c r="R212" i="1"/>
  <c r="T220" i="1"/>
  <c r="S220" i="1"/>
  <c r="R220" i="1"/>
  <c r="T228" i="1"/>
  <c r="S228" i="1"/>
  <c r="R228" i="1"/>
  <c r="T236" i="1"/>
  <c r="S236" i="1"/>
  <c r="R236" i="1"/>
  <c r="T244" i="1"/>
  <c r="S244" i="1"/>
  <c r="R244" i="1"/>
  <c r="T252" i="1"/>
  <c r="S252" i="1"/>
  <c r="R252" i="1"/>
  <c r="T260" i="1"/>
  <c r="S260" i="1"/>
  <c r="R260" i="1"/>
  <c r="T268" i="1"/>
  <c r="S268" i="1"/>
  <c r="R268" i="1"/>
  <c r="T276" i="1"/>
  <c r="S276" i="1"/>
  <c r="R276" i="1"/>
  <c r="T284" i="1"/>
  <c r="S284" i="1"/>
  <c r="R284" i="1"/>
  <c r="T292" i="1"/>
  <c r="S292" i="1"/>
  <c r="R292" i="1"/>
  <c r="T300" i="1"/>
  <c r="S300" i="1"/>
  <c r="R300" i="1"/>
  <c r="T308" i="1"/>
  <c r="S308" i="1"/>
  <c r="R308" i="1"/>
  <c r="T316" i="1"/>
  <c r="S316" i="1"/>
  <c r="R316" i="1"/>
  <c r="T324" i="1"/>
  <c r="S324" i="1"/>
  <c r="R324" i="1"/>
  <c r="T332" i="1"/>
  <c r="S332" i="1"/>
  <c r="R332" i="1"/>
  <c r="T340" i="1"/>
  <c r="S340" i="1"/>
  <c r="R340" i="1"/>
  <c r="T348" i="1"/>
  <c r="S348" i="1"/>
  <c r="R348" i="1"/>
  <c r="T356" i="1"/>
  <c r="S356" i="1"/>
  <c r="R356" i="1"/>
  <c r="T364" i="1"/>
  <c r="S364" i="1"/>
  <c r="R364" i="1"/>
  <c r="T372" i="1"/>
  <c r="S372" i="1"/>
  <c r="R372" i="1"/>
  <c r="T380" i="1"/>
  <c r="S380" i="1"/>
  <c r="R380" i="1"/>
  <c r="T388" i="1"/>
  <c r="S388" i="1"/>
  <c r="R388" i="1"/>
  <c r="T396" i="1"/>
  <c r="S396" i="1"/>
  <c r="R396" i="1"/>
  <c r="T404" i="1"/>
  <c r="S404" i="1"/>
  <c r="R404" i="1"/>
  <c r="T412" i="1"/>
  <c r="S412" i="1"/>
  <c r="R412" i="1"/>
  <c r="T420" i="1"/>
  <c r="S420" i="1"/>
  <c r="R420" i="1"/>
  <c r="T428" i="1"/>
  <c r="S428" i="1"/>
  <c r="R428" i="1"/>
  <c r="T436" i="1"/>
  <c r="S436" i="1"/>
  <c r="R436" i="1"/>
  <c r="T444" i="1"/>
  <c r="S444" i="1"/>
  <c r="R444" i="1"/>
  <c r="T452" i="1"/>
  <c r="S452" i="1"/>
  <c r="R452" i="1"/>
  <c r="T460" i="1"/>
  <c r="S460" i="1"/>
  <c r="R460" i="1"/>
  <c r="T468" i="1"/>
  <c r="S468" i="1"/>
  <c r="R468" i="1"/>
  <c r="T476" i="1"/>
  <c r="S476" i="1"/>
  <c r="R476" i="1"/>
  <c r="T484" i="1"/>
  <c r="S484" i="1"/>
  <c r="R484" i="1"/>
  <c r="T492" i="1"/>
  <c r="S492" i="1"/>
  <c r="R492" i="1"/>
  <c r="T500" i="1"/>
  <c r="S500" i="1"/>
  <c r="R500" i="1"/>
  <c r="T508" i="1"/>
  <c r="S508" i="1"/>
  <c r="R508" i="1"/>
  <c r="T516" i="1"/>
  <c r="R516" i="1"/>
  <c r="S516" i="1"/>
  <c r="T524" i="1"/>
  <c r="S524" i="1"/>
  <c r="R524" i="1"/>
  <c r="T532" i="1"/>
  <c r="S532" i="1"/>
  <c r="R532" i="1"/>
  <c r="T540" i="1"/>
  <c r="S540" i="1"/>
  <c r="R540" i="1"/>
  <c r="T548" i="1"/>
  <c r="S548" i="1"/>
  <c r="R548" i="1"/>
  <c r="T556" i="1"/>
  <c r="S556" i="1"/>
  <c r="R556" i="1"/>
  <c r="T564" i="1"/>
  <c r="S564" i="1"/>
  <c r="R564" i="1"/>
  <c r="T572" i="1"/>
  <c r="S572" i="1"/>
  <c r="R572" i="1"/>
  <c r="T580" i="1"/>
  <c r="S580" i="1"/>
  <c r="R580" i="1"/>
  <c r="T588" i="1"/>
  <c r="S588" i="1"/>
  <c r="R588" i="1"/>
  <c r="T596" i="1"/>
  <c r="S596" i="1"/>
  <c r="R596" i="1"/>
  <c r="T604" i="1"/>
  <c r="S604" i="1"/>
  <c r="R604" i="1"/>
  <c r="T612" i="1"/>
  <c r="S612" i="1"/>
  <c r="R612" i="1"/>
  <c r="T620" i="1"/>
  <c r="S620" i="1"/>
  <c r="R620" i="1"/>
  <c r="T628" i="1"/>
  <c r="S628" i="1"/>
  <c r="R628" i="1"/>
  <c r="T636" i="1"/>
  <c r="S636" i="1"/>
  <c r="R636" i="1"/>
  <c r="T644" i="1"/>
  <c r="S644" i="1"/>
  <c r="R644" i="1"/>
  <c r="T652" i="1"/>
  <c r="S652" i="1"/>
  <c r="R652" i="1"/>
  <c r="T660" i="1"/>
  <c r="S660" i="1"/>
  <c r="R660" i="1"/>
  <c r="T668" i="1"/>
  <c r="S668" i="1"/>
  <c r="R668" i="1"/>
  <c r="T676" i="1"/>
  <c r="S676" i="1"/>
  <c r="R676" i="1"/>
  <c r="T684" i="1"/>
  <c r="S684" i="1"/>
  <c r="R684" i="1"/>
  <c r="T692" i="1"/>
  <c r="S692" i="1"/>
  <c r="R692" i="1"/>
  <c r="T700" i="1"/>
  <c r="S700" i="1"/>
  <c r="R700" i="1"/>
  <c r="T708" i="1"/>
  <c r="S708" i="1"/>
  <c r="R708" i="1"/>
  <c r="T716" i="1"/>
  <c r="S716" i="1"/>
  <c r="R716" i="1"/>
  <c r="T724" i="1"/>
  <c r="S724" i="1"/>
  <c r="R724" i="1"/>
  <c r="T732" i="1"/>
  <c r="S732" i="1"/>
  <c r="R732" i="1"/>
  <c r="T740" i="1"/>
  <c r="S740" i="1"/>
  <c r="R740" i="1"/>
  <c r="T748" i="1"/>
  <c r="S748" i="1"/>
  <c r="R748" i="1"/>
  <c r="T756" i="1"/>
  <c r="S756" i="1"/>
  <c r="R756" i="1"/>
  <c r="T764" i="1"/>
  <c r="S764" i="1"/>
  <c r="R764" i="1"/>
  <c r="T772" i="1"/>
  <c r="S772" i="1"/>
  <c r="R772" i="1"/>
  <c r="T780" i="1"/>
  <c r="S780" i="1"/>
  <c r="R780" i="1"/>
  <c r="T788" i="1"/>
  <c r="S788" i="1"/>
  <c r="R788" i="1"/>
  <c r="T796" i="1"/>
  <c r="S796" i="1"/>
  <c r="R796" i="1"/>
  <c r="T804" i="1"/>
  <c r="S804" i="1"/>
  <c r="R804" i="1"/>
  <c r="T812" i="1"/>
  <c r="S812" i="1"/>
  <c r="R812" i="1"/>
  <c r="T820" i="1"/>
  <c r="S820" i="1"/>
  <c r="R820" i="1"/>
  <c r="T828" i="1"/>
  <c r="S828" i="1"/>
  <c r="R828" i="1"/>
  <c r="T836" i="1"/>
  <c r="S836" i="1"/>
  <c r="R836" i="1"/>
  <c r="T844" i="1"/>
  <c r="S844" i="1"/>
  <c r="R844" i="1"/>
  <c r="T852" i="1"/>
  <c r="S852" i="1"/>
  <c r="R852" i="1"/>
  <c r="T860" i="1"/>
  <c r="S860" i="1"/>
  <c r="R860" i="1"/>
  <c r="T868" i="1"/>
  <c r="S868" i="1"/>
  <c r="R868" i="1"/>
  <c r="T876" i="1"/>
  <c r="S876" i="1"/>
  <c r="R876" i="1"/>
  <c r="T884" i="1"/>
  <c r="S884" i="1"/>
  <c r="R884" i="1"/>
  <c r="T892" i="1"/>
  <c r="S892" i="1"/>
  <c r="R892" i="1"/>
  <c r="T900" i="1"/>
  <c r="S900" i="1"/>
  <c r="R900" i="1"/>
  <c r="T908" i="1"/>
  <c r="S908" i="1"/>
  <c r="R908" i="1"/>
  <c r="T916" i="1"/>
  <c r="S916" i="1"/>
  <c r="R916" i="1"/>
  <c r="T924" i="1"/>
  <c r="S924" i="1"/>
  <c r="R924" i="1"/>
  <c r="T932" i="1"/>
  <c r="S932" i="1"/>
  <c r="R932" i="1"/>
  <c r="T940" i="1"/>
  <c r="S940" i="1"/>
  <c r="R940" i="1"/>
  <c r="T948" i="1"/>
  <c r="S948" i="1"/>
  <c r="R948" i="1"/>
  <c r="T956" i="1"/>
  <c r="S956" i="1"/>
  <c r="R956" i="1"/>
  <c r="T964" i="1"/>
  <c r="S964" i="1"/>
  <c r="R964" i="1"/>
  <c r="T972" i="1"/>
  <c r="S972" i="1"/>
  <c r="R972" i="1"/>
  <c r="T980" i="1"/>
  <c r="S980" i="1"/>
  <c r="R980" i="1"/>
  <c r="T988" i="1"/>
  <c r="S988" i="1"/>
  <c r="R988" i="1"/>
  <c r="T996" i="1"/>
  <c r="S996" i="1"/>
  <c r="R996" i="1"/>
  <c r="T1004" i="1"/>
  <c r="S1004" i="1"/>
  <c r="R1004" i="1"/>
  <c r="T1012" i="1"/>
  <c r="S1012" i="1"/>
  <c r="R1012" i="1"/>
  <c r="T1020" i="1"/>
  <c r="S1020" i="1"/>
  <c r="R1020" i="1"/>
  <c r="T1028" i="1"/>
  <c r="S1028" i="1"/>
  <c r="R1028" i="1"/>
  <c r="T1036" i="1"/>
  <c r="S1036" i="1"/>
  <c r="R1036" i="1"/>
  <c r="T1044" i="1"/>
  <c r="S1044" i="1"/>
  <c r="R1044" i="1"/>
  <c r="T1052" i="1"/>
  <c r="S1052" i="1"/>
  <c r="R1052" i="1"/>
  <c r="T1060" i="1"/>
  <c r="S1060" i="1"/>
  <c r="R1060" i="1"/>
  <c r="T1068" i="1"/>
  <c r="S1068" i="1"/>
  <c r="R1068" i="1"/>
  <c r="T1076" i="1"/>
  <c r="S1076" i="1"/>
  <c r="R1076" i="1"/>
  <c r="T1084" i="1"/>
  <c r="S1084" i="1"/>
  <c r="R1084" i="1"/>
  <c r="T1092" i="1"/>
  <c r="S1092" i="1"/>
  <c r="R1092" i="1"/>
  <c r="T1100" i="1"/>
  <c r="S1100" i="1"/>
  <c r="R1100" i="1"/>
  <c r="T1108" i="1"/>
  <c r="S1108" i="1"/>
  <c r="R1108" i="1"/>
  <c r="T1116" i="1"/>
  <c r="S1116" i="1"/>
  <c r="R1116" i="1"/>
  <c r="T1124" i="1"/>
  <c r="S1124" i="1"/>
  <c r="R1124" i="1"/>
  <c r="T1132" i="1"/>
  <c r="S1132" i="1"/>
  <c r="R1132" i="1"/>
  <c r="T1140" i="1"/>
  <c r="S1140" i="1"/>
  <c r="R1140" i="1"/>
  <c r="T1148" i="1"/>
  <c r="S1148" i="1"/>
  <c r="R1148" i="1"/>
  <c r="T1156" i="1"/>
  <c r="S1156" i="1"/>
  <c r="R1156" i="1"/>
  <c r="T1164" i="1"/>
  <c r="S1164" i="1"/>
  <c r="R1164" i="1"/>
  <c r="T1172" i="1"/>
  <c r="S1172" i="1"/>
  <c r="R1172" i="1"/>
  <c r="T1180" i="1"/>
  <c r="S1180" i="1"/>
  <c r="R1180" i="1"/>
  <c r="T1188" i="1"/>
  <c r="S1188" i="1"/>
  <c r="R1188" i="1"/>
  <c r="T1196" i="1"/>
  <c r="S1196" i="1"/>
  <c r="R1196" i="1"/>
  <c r="T1204" i="1"/>
  <c r="S1204" i="1"/>
  <c r="R1204" i="1"/>
  <c r="T1212" i="1"/>
  <c r="S1212" i="1"/>
  <c r="R1212" i="1"/>
  <c r="T1220" i="1"/>
  <c r="S1220" i="1"/>
  <c r="R1220" i="1"/>
  <c r="T1228" i="1"/>
  <c r="S1228" i="1"/>
  <c r="R1228" i="1"/>
  <c r="T1236" i="1"/>
  <c r="S1236" i="1"/>
  <c r="R1236" i="1"/>
  <c r="T1244" i="1"/>
  <c r="S1244" i="1"/>
  <c r="R1244" i="1"/>
  <c r="T1252" i="1"/>
  <c r="S1252" i="1"/>
  <c r="R1252" i="1"/>
  <c r="T1260" i="1"/>
  <c r="S1260" i="1"/>
  <c r="R1260" i="1"/>
  <c r="T1268" i="1"/>
  <c r="S1268" i="1"/>
  <c r="R1268" i="1"/>
  <c r="T1276" i="1"/>
  <c r="S1276" i="1"/>
  <c r="R1276" i="1"/>
  <c r="T1284" i="1"/>
  <c r="S1284" i="1"/>
  <c r="R1284" i="1"/>
  <c r="T1292" i="1"/>
  <c r="S1292" i="1"/>
  <c r="R1292" i="1"/>
  <c r="T1300" i="1"/>
  <c r="S1300" i="1"/>
  <c r="R1300" i="1"/>
  <c r="T1308" i="1"/>
  <c r="S1308" i="1"/>
  <c r="R1308" i="1"/>
  <c r="T1316" i="1"/>
  <c r="S1316" i="1"/>
  <c r="R1316" i="1"/>
  <c r="T1324" i="1"/>
  <c r="S1324" i="1"/>
  <c r="R1324" i="1"/>
  <c r="T1332" i="1"/>
  <c r="S1332" i="1"/>
  <c r="R1332" i="1"/>
  <c r="T1340" i="1"/>
  <c r="S1340" i="1"/>
  <c r="R1340" i="1"/>
  <c r="T1348" i="1"/>
  <c r="S1348" i="1"/>
  <c r="R1348" i="1"/>
  <c r="T1356" i="1"/>
  <c r="S1356" i="1"/>
  <c r="R1356" i="1"/>
  <c r="T1364" i="1"/>
  <c r="S1364" i="1"/>
  <c r="R1364" i="1"/>
  <c r="T1372" i="1"/>
  <c r="S1372" i="1"/>
  <c r="R1372" i="1"/>
  <c r="T1380" i="1"/>
  <c r="S1380" i="1"/>
  <c r="R1380" i="1"/>
  <c r="T1388" i="1"/>
  <c r="S1388" i="1"/>
  <c r="R1388" i="1"/>
  <c r="T1396" i="1"/>
  <c r="S1396" i="1"/>
  <c r="R1396" i="1"/>
  <c r="T1404" i="1"/>
  <c r="S1404" i="1"/>
  <c r="R1404" i="1"/>
  <c r="T1412" i="1"/>
  <c r="S1412" i="1"/>
  <c r="R1412" i="1"/>
  <c r="T1420" i="1"/>
  <c r="S1420" i="1"/>
  <c r="R1420" i="1"/>
  <c r="T1428" i="1"/>
  <c r="S1428" i="1"/>
  <c r="R1428" i="1"/>
  <c r="T1436" i="1"/>
  <c r="S1436" i="1"/>
  <c r="R1436" i="1"/>
  <c r="T1444" i="1"/>
  <c r="S1444" i="1"/>
  <c r="R1444" i="1"/>
  <c r="T1452" i="1"/>
  <c r="S1452" i="1"/>
  <c r="R1452" i="1"/>
  <c r="T1460" i="1"/>
  <c r="S1460" i="1"/>
  <c r="R1460" i="1"/>
  <c r="T1468" i="1"/>
  <c r="S1468" i="1"/>
  <c r="R1468" i="1"/>
  <c r="T1476" i="1"/>
  <c r="S1476" i="1"/>
  <c r="R1476" i="1"/>
  <c r="T1484" i="1"/>
  <c r="S1484" i="1"/>
  <c r="R1484" i="1"/>
  <c r="T1492" i="1"/>
  <c r="S1492" i="1"/>
  <c r="R1492" i="1"/>
  <c r="T1500" i="1"/>
  <c r="S1500" i="1"/>
  <c r="R1500" i="1"/>
  <c r="T1508" i="1"/>
  <c r="S1508" i="1"/>
  <c r="R1508" i="1"/>
  <c r="T1516" i="1"/>
  <c r="S1516" i="1"/>
  <c r="R1516" i="1"/>
  <c r="T1524" i="1"/>
  <c r="S1524" i="1"/>
  <c r="R1524" i="1"/>
  <c r="T1532" i="1"/>
  <c r="S1532" i="1"/>
  <c r="R1532" i="1"/>
  <c r="T1540" i="1"/>
  <c r="S1540" i="1"/>
  <c r="R1540" i="1"/>
  <c r="T1548" i="1"/>
  <c r="S1548" i="1"/>
  <c r="R1548" i="1"/>
  <c r="T1556" i="1"/>
  <c r="S1556" i="1"/>
  <c r="R1556" i="1"/>
  <c r="T1564" i="1"/>
  <c r="S1564" i="1"/>
  <c r="R1564" i="1"/>
  <c r="T1572" i="1"/>
  <c r="S1572" i="1"/>
  <c r="R1572" i="1"/>
  <c r="T1580" i="1"/>
  <c r="S1580" i="1"/>
  <c r="R1580" i="1"/>
  <c r="T1588" i="1"/>
  <c r="S1588" i="1"/>
  <c r="R1588" i="1"/>
  <c r="T1596" i="1"/>
  <c r="S1596" i="1"/>
  <c r="R1596" i="1"/>
  <c r="T1604" i="1"/>
  <c r="S1604" i="1"/>
  <c r="R1604" i="1"/>
  <c r="T1612" i="1"/>
  <c r="S1612" i="1"/>
  <c r="R1612" i="1"/>
  <c r="T1620" i="1"/>
  <c r="S1620" i="1"/>
  <c r="R1620" i="1"/>
  <c r="T1628" i="1"/>
  <c r="S1628" i="1"/>
  <c r="R1628" i="1"/>
  <c r="T1636" i="1"/>
  <c r="S1636" i="1"/>
  <c r="R1636" i="1"/>
  <c r="T1644" i="1"/>
  <c r="S1644" i="1"/>
  <c r="R1644" i="1"/>
  <c r="T1652" i="1"/>
  <c r="S1652" i="1"/>
  <c r="R1652" i="1"/>
  <c r="T1660" i="1"/>
  <c r="S1660" i="1"/>
  <c r="R1660" i="1"/>
  <c r="T1668" i="1"/>
  <c r="S1668" i="1"/>
  <c r="R1668" i="1"/>
  <c r="T1676" i="1"/>
  <c r="S1676" i="1"/>
  <c r="R1676" i="1"/>
  <c r="T1684" i="1"/>
  <c r="S1684" i="1"/>
  <c r="R1684" i="1"/>
  <c r="T1692" i="1"/>
  <c r="S1692" i="1"/>
  <c r="R1692" i="1"/>
  <c r="T1700" i="1"/>
  <c r="S1700" i="1"/>
  <c r="R1700" i="1"/>
  <c r="T1708" i="1"/>
  <c r="S1708" i="1"/>
  <c r="R1708" i="1"/>
  <c r="T1716" i="1"/>
  <c r="S1716" i="1"/>
  <c r="R1716" i="1"/>
  <c r="T1724" i="1"/>
  <c r="S1724" i="1"/>
  <c r="R1724" i="1"/>
  <c r="T1732" i="1"/>
  <c r="S1732" i="1"/>
  <c r="R1732" i="1"/>
  <c r="T1740" i="1"/>
  <c r="S1740" i="1"/>
  <c r="R1740" i="1"/>
  <c r="T1748" i="1"/>
  <c r="S1748" i="1"/>
  <c r="R1748" i="1"/>
  <c r="T1756" i="1"/>
  <c r="S1756" i="1"/>
  <c r="R1756" i="1"/>
  <c r="T1764" i="1"/>
  <c r="S1764" i="1"/>
  <c r="R1764" i="1"/>
  <c r="T1772" i="1"/>
  <c r="S1772" i="1"/>
  <c r="R1772" i="1"/>
  <c r="T1780" i="1"/>
  <c r="S1780" i="1"/>
  <c r="R1780" i="1"/>
  <c r="T1788" i="1"/>
  <c r="S1788" i="1"/>
  <c r="R1788" i="1"/>
  <c r="T1796" i="1"/>
  <c r="S1796" i="1"/>
  <c r="R1796" i="1"/>
  <c r="T1804" i="1"/>
  <c r="S1804" i="1"/>
  <c r="R1804" i="1"/>
  <c r="T1812" i="1"/>
  <c r="S1812" i="1"/>
  <c r="R1812" i="1"/>
  <c r="T1820" i="1"/>
  <c r="S1820" i="1"/>
  <c r="R1820" i="1"/>
  <c r="T1828" i="1"/>
  <c r="S1828" i="1"/>
  <c r="R1828" i="1"/>
  <c r="T1836" i="1"/>
  <c r="S1836" i="1"/>
  <c r="R1836" i="1"/>
  <c r="T1844" i="1"/>
  <c r="S1844" i="1"/>
  <c r="R1844" i="1"/>
  <c r="T1852" i="1"/>
  <c r="S1852" i="1"/>
  <c r="R1852" i="1"/>
  <c r="T1860" i="1"/>
  <c r="S1860" i="1"/>
  <c r="R1860" i="1"/>
  <c r="T1868" i="1"/>
  <c r="S1868" i="1"/>
  <c r="R1868" i="1"/>
  <c r="T1876" i="1"/>
  <c r="S1876" i="1"/>
  <c r="R1876" i="1"/>
  <c r="T1884" i="1"/>
  <c r="S1884" i="1"/>
  <c r="R1884" i="1"/>
  <c r="T1892" i="1"/>
  <c r="S1892" i="1"/>
  <c r="R1892" i="1"/>
  <c r="T1900" i="1"/>
  <c r="S1900" i="1"/>
  <c r="R1900" i="1"/>
  <c r="T1908" i="1"/>
  <c r="S1908" i="1"/>
  <c r="R1908" i="1"/>
  <c r="T1916" i="1"/>
  <c r="S1916" i="1"/>
  <c r="R1916" i="1"/>
  <c r="T1924" i="1"/>
  <c r="S1924" i="1"/>
  <c r="R1924" i="1"/>
  <c r="T1932" i="1"/>
  <c r="S1932" i="1"/>
  <c r="R1932" i="1"/>
  <c r="T1940" i="1"/>
  <c r="S1940" i="1"/>
  <c r="R1940" i="1"/>
  <c r="T1948" i="1"/>
  <c r="S1948" i="1"/>
  <c r="R1948" i="1"/>
  <c r="T1956" i="1"/>
  <c r="S1956" i="1"/>
  <c r="R1956" i="1"/>
  <c r="T1964" i="1"/>
  <c r="S1964" i="1"/>
  <c r="R1964" i="1"/>
  <c r="T1972" i="1"/>
  <c r="S1972" i="1"/>
  <c r="R1972" i="1"/>
  <c r="T1980" i="1"/>
  <c r="S1980" i="1"/>
  <c r="R1980" i="1"/>
  <c r="T1988" i="1"/>
  <c r="S1988" i="1"/>
  <c r="R1988" i="1"/>
  <c r="T1996" i="1"/>
  <c r="S1996" i="1"/>
  <c r="R1996" i="1"/>
  <c r="T2004" i="1"/>
  <c r="S2004" i="1"/>
  <c r="R2004" i="1"/>
  <c r="T2012" i="1"/>
  <c r="S2012" i="1"/>
  <c r="R2012" i="1"/>
  <c r="T2020" i="1"/>
  <c r="S2020" i="1"/>
  <c r="R2020" i="1"/>
  <c r="T2028" i="1"/>
  <c r="S2028" i="1"/>
  <c r="R2028" i="1"/>
  <c r="T2036" i="1"/>
  <c r="S2036" i="1"/>
  <c r="R2036" i="1"/>
  <c r="T2044" i="1"/>
  <c r="S2044" i="1"/>
  <c r="R2044" i="1"/>
  <c r="T2052" i="1"/>
  <c r="S2052" i="1"/>
  <c r="R2052" i="1"/>
  <c r="T2060" i="1"/>
  <c r="S2060" i="1"/>
  <c r="R2060" i="1"/>
  <c r="T2068" i="1"/>
  <c r="S2068" i="1"/>
  <c r="R2068" i="1"/>
  <c r="T2076" i="1"/>
  <c r="S2076" i="1"/>
  <c r="R2076" i="1"/>
  <c r="T2084" i="1"/>
  <c r="S2084" i="1"/>
  <c r="R2084" i="1"/>
  <c r="T2092" i="1"/>
  <c r="S2092" i="1"/>
  <c r="R2092" i="1"/>
  <c r="T2100" i="1"/>
  <c r="S2100" i="1"/>
  <c r="R2100" i="1"/>
  <c r="T2108" i="1"/>
  <c r="S2108" i="1"/>
  <c r="R2108" i="1"/>
  <c r="T2116" i="1"/>
  <c r="S2116" i="1"/>
  <c r="R2116" i="1"/>
  <c r="T2124" i="1"/>
  <c r="S2124" i="1"/>
  <c r="R2124" i="1"/>
  <c r="T2132" i="1"/>
  <c r="S2132" i="1"/>
  <c r="R2132" i="1"/>
  <c r="T2140" i="1"/>
  <c r="S2140" i="1"/>
  <c r="R2140" i="1"/>
  <c r="T2148" i="1"/>
  <c r="S2148" i="1"/>
  <c r="R2148" i="1"/>
  <c r="T2156" i="1"/>
  <c r="S2156" i="1"/>
  <c r="R2156" i="1"/>
  <c r="T2164" i="1"/>
  <c r="S2164" i="1"/>
  <c r="R2164" i="1"/>
  <c r="S2172" i="1"/>
  <c r="T2172" i="1"/>
  <c r="R2172" i="1"/>
  <c r="T2180" i="1"/>
  <c r="S2180" i="1"/>
  <c r="R2180" i="1"/>
  <c r="T2188" i="1"/>
  <c r="S2188" i="1"/>
  <c r="R2188" i="1"/>
  <c r="T2196" i="1"/>
  <c r="S2196" i="1"/>
  <c r="R2196" i="1"/>
  <c r="T2204" i="1"/>
  <c r="S2204" i="1"/>
  <c r="R2204" i="1"/>
  <c r="T2212" i="1"/>
  <c r="S2212" i="1"/>
  <c r="R2212" i="1"/>
  <c r="T2220" i="1"/>
  <c r="S2220" i="1"/>
  <c r="R2220" i="1"/>
  <c r="T2228" i="1"/>
  <c r="S2228" i="1"/>
  <c r="R2228" i="1"/>
  <c r="T2236" i="1"/>
  <c r="S2236" i="1"/>
  <c r="R2236" i="1"/>
  <c r="T2244" i="1"/>
  <c r="S2244" i="1"/>
  <c r="R2244" i="1"/>
  <c r="T2252" i="1"/>
  <c r="S2252" i="1"/>
  <c r="R2252" i="1"/>
  <c r="T2260" i="1"/>
  <c r="S2260" i="1"/>
  <c r="R2260" i="1"/>
  <c r="T2268" i="1"/>
  <c r="S2268" i="1"/>
  <c r="R2268" i="1"/>
  <c r="T2276" i="1"/>
  <c r="S2276" i="1"/>
  <c r="R2276" i="1"/>
  <c r="T2284" i="1"/>
  <c r="S2284" i="1"/>
  <c r="R2284" i="1"/>
  <c r="T2292" i="1"/>
  <c r="S2292" i="1"/>
  <c r="R2292" i="1"/>
  <c r="T2300" i="1"/>
  <c r="S2300" i="1"/>
  <c r="R2300" i="1"/>
  <c r="T2308" i="1"/>
  <c r="S2308" i="1"/>
  <c r="R2308" i="1"/>
  <c r="T2316" i="1"/>
  <c r="S2316" i="1"/>
  <c r="R2316" i="1"/>
  <c r="T2324" i="1"/>
  <c r="S2324" i="1"/>
  <c r="R2324" i="1"/>
  <c r="T2332" i="1"/>
  <c r="S2332" i="1"/>
  <c r="R2332" i="1"/>
  <c r="T2340" i="1"/>
  <c r="S2340" i="1"/>
  <c r="R2340" i="1"/>
  <c r="S2348" i="1"/>
  <c r="T2348" i="1"/>
  <c r="R2348" i="1"/>
  <c r="T2356" i="1"/>
  <c r="S2356" i="1"/>
  <c r="R2356" i="1"/>
  <c r="T2364" i="1"/>
  <c r="S2364" i="1"/>
  <c r="R2364" i="1"/>
  <c r="T2372" i="1"/>
  <c r="S2372" i="1"/>
  <c r="R2372" i="1"/>
  <c r="T2380" i="1"/>
  <c r="S2380" i="1"/>
  <c r="R2380" i="1"/>
  <c r="T2388" i="1"/>
  <c r="S2388" i="1"/>
  <c r="R2388" i="1"/>
  <c r="T2396" i="1"/>
  <c r="S2396" i="1"/>
  <c r="R2396" i="1"/>
  <c r="T2404" i="1"/>
  <c r="S2404" i="1"/>
  <c r="R2404" i="1"/>
  <c r="T2412" i="1"/>
  <c r="S2412" i="1"/>
  <c r="R2412" i="1"/>
  <c r="T2420" i="1"/>
  <c r="S2420" i="1"/>
  <c r="R2420" i="1"/>
  <c r="T2428" i="1"/>
  <c r="S2428" i="1"/>
  <c r="R2428" i="1"/>
  <c r="T2436" i="1"/>
  <c r="S2436" i="1"/>
  <c r="R2436" i="1"/>
  <c r="T2444" i="1"/>
  <c r="S2444" i="1"/>
  <c r="R2444" i="1"/>
  <c r="T2452" i="1"/>
  <c r="S2452" i="1"/>
  <c r="R2452" i="1"/>
  <c r="T2460" i="1"/>
  <c r="S2460" i="1"/>
  <c r="R2460" i="1"/>
  <c r="T2468" i="1"/>
  <c r="S2468" i="1"/>
  <c r="R2468" i="1"/>
  <c r="T2476" i="1"/>
  <c r="S2476" i="1"/>
  <c r="R2476" i="1"/>
  <c r="T2484" i="1"/>
  <c r="S2484" i="1"/>
  <c r="R2484" i="1"/>
  <c r="T2492" i="1"/>
  <c r="S2492" i="1"/>
  <c r="R2492" i="1"/>
  <c r="T2500" i="1"/>
  <c r="S2500" i="1"/>
  <c r="R2500" i="1"/>
  <c r="T2508" i="1"/>
  <c r="S2508" i="1"/>
  <c r="R2508" i="1"/>
  <c r="T2516" i="1"/>
  <c r="S2516" i="1"/>
  <c r="R2516" i="1"/>
  <c r="T2524" i="1"/>
  <c r="S2524" i="1"/>
  <c r="R2524" i="1"/>
  <c r="T2532" i="1"/>
  <c r="S2532" i="1"/>
  <c r="R2532" i="1"/>
  <c r="T2540" i="1"/>
  <c r="S2540" i="1"/>
  <c r="R2540" i="1"/>
  <c r="T2548" i="1"/>
  <c r="S2548" i="1"/>
  <c r="R2548" i="1"/>
  <c r="T2556" i="1"/>
  <c r="S2556" i="1"/>
  <c r="R2556" i="1"/>
  <c r="T2564" i="1"/>
  <c r="S2564" i="1"/>
  <c r="R2564" i="1"/>
  <c r="T2572" i="1"/>
  <c r="S2572" i="1"/>
  <c r="R2572" i="1"/>
  <c r="T2580" i="1"/>
  <c r="S2580" i="1"/>
  <c r="R2580" i="1"/>
  <c r="T2588" i="1"/>
  <c r="S2588" i="1"/>
  <c r="R2588" i="1"/>
  <c r="T2596" i="1"/>
  <c r="S2596" i="1"/>
  <c r="R2596" i="1"/>
  <c r="S2604" i="1"/>
  <c r="T2604" i="1"/>
  <c r="R2604" i="1"/>
  <c r="T2612" i="1"/>
  <c r="S2612" i="1"/>
  <c r="R2612" i="1"/>
  <c r="T2620" i="1"/>
  <c r="S2620" i="1"/>
  <c r="R2620" i="1"/>
  <c r="T2628" i="1"/>
  <c r="S2628" i="1"/>
  <c r="R2628" i="1"/>
  <c r="T2636" i="1"/>
  <c r="S2636" i="1"/>
  <c r="R2636" i="1"/>
  <c r="T2644" i="1"/>
  <c r="S2644" i="1"/>
  <c r="R2644" i="1"/>
  <c r="T2652" i="1"/>
  <c r="S2652" i="1"/>
  <c r="R2652" i="1"/>
  <c r="T2660" i="1"/>
  <c r="S2660" i="1"/>
  <c r="R2660" i="1"/>
  <c r="T2668" i="1"/>
  <c r="S2668" i="1"/>
  <c r="R2668" i="1"/>
  <c r="T2676" i="1"/>
  <c r="S2676" i="1"/>
  <c r="R2676" i="1"/>
  <c r="T2684" i="1"/>
  <c r="S2684" i="1"/>
  <c r="R2684" i="1"/>
  <c r="T2692" i="1"/>
  <c r="S2692" i="1"/>
  <c r="R2692" i="1"/>
  <c r="T2700" i="1"/>
  <c r="S2700" i="1"/>
  <c r="R2700" i="1"/>
  <c r="T2708" i="1"/>
  <c r="S2708" i="1"/>
  <c r="R2708" i="1"/>
  <c r="T2716" i="1"/>
  <c r="S2716" i="1"/>
  <c r="R2716" i="1"/>
  <c r="T2724" i="1"/>
  <c r="S2724" i="1"/>
  <c r="R2724" i="1"/>
  <c r="S2732" i="1"/>
  <c r="T2732" i="1"/>
  <c r="R2732" i="1"/>
  <c r="T2740" i="1"/>
  <c r="S2740" i="1"/>
  <c r="R2740" i="1"/>
  <c r="T2748" i="1"/>
  <c r="S2748" i="1"/>
  <c r="R2748" i="1"/>
  <c r="T2756" i="1"/>
  <c r="S2756" i="1"/>
  <c r="R2756" i="1"/>
  <c r="T2764" i="1"/>
  <c r="S2764" i="1"/>
  <c r="R2764" i="1"/>
  <c r="T2772" i="1"/>
  <c r="S2772" i="1"/>
  <c r="R2772" i="1"/>
  <c r="T2780" i="1"/>
  <c r="S2780" i="1"/>
  <c r="R2780" i="1"/>
  <c r="T2788" i="1"/>
  <c r="S2788" i="1"/>
  <c r="R2788" i="1"/>
  <c r="T2796" i="1"/>
  <c r="S2796" i="1"/>
  <c r="R2796" i="1"/>
  <c r="T2804" i="1"/>
  <c r="S2804" i="1"/>
  <c r="R2804" i="1"/>
  <c r="T2812" i="1"/>
  <c r="S2812" i="1"/>
  <c r="R2812" i="1"/>
  <c r="T2820" i="1"/>
  <c r="S2820" i="1"/>
  <c r="R2820" i="1"/>
  <c r="T2828" i="1"/>
  <c r="S2828" i="1"/>
  <c r="R2828" i="1"/>
  <c r="T2836" i="1"/>
  <c r="S2836" i="1"/>
  <c r="R2836" i="1"/>
  <c r="T2844" i="1"/>
  <c r="S2844" i="1"/>
  <c r="R2844" i="1"/>
  <c r="T2852" i="1"/>
  <c r="S2852" i="1"/>
  <c r="R2852" i="1"/>
  <c r="S2860" i="1"/>
  <c r="T2860" i="1"/>
  <c r="R2860" i="1"/>
  <c r="T2868" i="1"/>
  <c r="S2868" i="1"/>
  <c r="R2868" i="1"/>
  <c r="T2876" i="1"/>
  <c r="S2876" i="1"/>
  <c r="R2876" i="1"/>
  <c r="T2884" i="1"/>
  <c r="S2884" i="1"/>
  <c r="R2884" i="1"/>
  <c r="T2892" i="1"/>
  <c r="S2892" i="1"/>
  <c r="R2892" i="1"/>
  <c r="T2900" i="1"/>
  <c r="S2900" i="1"/>
  <c r="R2900" i="1"/>
  <c r="T2908" i="1"/>
  <c r="S2908" i="1"/>
  <c r="R2908" i="1"/>
  <c r="T2916" i="1"/>
  <c r="S2916" i="1"/>
  <c r="R2916" i="1"/>
  <c r="T2924" i="1"/>
  <c r="S2924" i="1"/>
  <c r="R2924" i="1"/>
  <c r="T2932" i="1"/>
  <c r="S2932" i="1"/>
  <c r="R2932" i="1"/>
  <c r="T2940" i="1"/>
  <c r="S2940" i="1"/>
  <c r="R2940" i="1"/>
  <c r="T2948" i="1"/>
  <c r="S2948" i="1"/>
  <c r="R2948" i="1"/>
  <c r="T2956" i="1"/>
  <c r="S2956" i="1"/>
  <c r="R2956" i="1"/>
  <c r="S2964" i="1"/>
  <c r="T2964" i="1"/>
  <c r="R2964" i="1"/>
  <c r="T2972" i="1"/>
  <c r="S2972" i="1"/>
  <c r="R2972" i="1"/>
  <c r="T2980" i="1"/>
  <c r="S2980" i="1"/>
  <c r="R2980" i="1"/>
  <c r="T2988" i="1"/>
  <c r="S2988" i="1"/>
  <c r="R2988" i="1"/>
  <c r="T2996" i="1"/>
  <c r="S2996" i="1"/>
  <c r="R2996" i="1"/>
  <c r="T3004" i="1"/>
  <c r="S3004" i="1"/>
  <c r="R3004" i="1"/>
  <c r="T3012" i="1"/>
  <c r="S3012" i="1"/>
  <c r="R3012" i="1"/>
  <c r="T3020" i="1"/>
  <c r="S3020" i="1"/>
  <c r="R3020" i="1"/>
  <c r="T3028" i="1"/>
  <c r="S3028" i="1"/>
  <c r="R3028" i="1"/>
  <c r="S3036" i="1"/>
  <c r="T3036" i="1"/>
  <c r="R3036" i="1"/>
  <c r="T3044" i="1"/>
  <c r="S3044" i="1"/>
  <c r="R3044" i="1"/>
  <c r="T3052" i="1"/>
  <c r="S3052" i="1"/>
  <c r="R3052" i="1"/>
  <c r="T3060" i="1"/>
  <c r="S3060" i="1"/>
  <c r="R3060" i="1"/>
  <c r="T3068" i="1"/>
  <c r="S3068" i="1"/>
  <c r="R3068" i="1"/>
  <c r="T3076" i="1"/>
  <c r="S3076" i="1"/>
  <c r="R3076" i="1"/>
  <c r="T3084" i="1"/>
  <c r="S3084" i="1"/>
  <c r="R3084" i="1"/>
  <c r="T3092" i="1"/>
  <c r="S3092" i="1"/>
  <c r="R3092" i="1"/>
  <c r="T3100" i="1"/>
  <c r="S3100" i="1"/>
  <c r="R3100" i="1"/>
  <c r="T3108" i="1"/>
  <c r="S3108" i="1"/>
  <c r="R3108" i="1"/>
  <c r="T3116" i="1"/>
  <c r="S3116" i="1"/>
  <c r="R3116" i="1"/>
  <c r="T3124" i="1"/>
  <c r="S3124" i="1"/>
  <c r="R3124" i="1"/>
  <c r="T3132" i="1"/>
  <c r="S3132" i="1"/>
  <c r="R3132" i="1"/>
  <c r="T3140" i="1"/>
  <c r="S3140" i="1"/>
  <c r="R3140" i="1"/>
  <c r="T3148" i="1"/>
  <c r="S3148" i="1"/>
  <c r="R3148" i="1"/>
  <c r="T3156" i="1"/>
  <c r="S3156" i="1"/>
  <c r="R3156" i="1"/>
  <c r="T3164" i="1"/>
  <c r="S3164" i="1"/>
  <c r="R3164" i="1"/>
  <c r="T3172" i="1"/>
  <c r="S3172" i="1"/>
  <c r="R3172" i="1"/>
  <c r="T3180" i="1"/>
  <c r="S3180" i="1"/>
  <c r="R3180" i="1"/>
  <c r="T3188" i="1"/>
  <c r="S3188" i="1"/>
  <c r="R3188" i="1"/>
  <c r="T3196" i="1"/>
  <c r="S3196" i="1"/>
  <c r="R3196" i="1"/>
  <c r="T3204" i="1"/>
  <c r="S3204" i="1"/>
  <c r="R3204" i="1"/>
  <c r="T3212" i="1"/>
  <c r="S3212" i="1"/>
  <c r="R3212" i="1"/>
  <c r="T3220" i="1"/>
  <c r="S3220" i="1"/>
  <c r="R3220" i="1"/>
  <c r="T3228" i="1"/>
  <c r="S3228" i="1"/>
  <c r="R3228" i="1"/>
  <c r="T3236" i="1"/>
  <c r="S3236" i="1"/>
  <c r="R3236" i="1"/>
  <c r="T3244" i="1"/>
  <c r="S3244" i="1"/>
  <c r="R3244" i="1"/>
  <c r="T3252" i="1"/>
  <c r="S3252" i="1"/>
  <c r="R3252" i="1"/>
  <c r="T3260" i="1"/>
  <c r="S3260" i="1"/>
  <c r="R3260" i="1"/>
  <c r="T3268" i="1"/>
  <c r="S3268" i="1"/>
  <c r="R3268" i="1"/>
  <c r="T3276" i="1"/>
  <c r="S3276" i="1"/>
  <c r="R3276" i="1"/>
  <c r="T3284" i="1"/>
  <c r="S3284" i="1"/>
  <c r="R3284" i="1"/>
  <c r="T3292" i="1"/>
  <c r="S3292" i="1"/>
  <c r="R3292" i="1"/>
  <c r="T3300" i="1"/>
  <c r="S3300" i="1"/>
  <c r="R3300" i="1"/>
  <c r="T3308" i="1"/>
  <c r="S3308" i="1"/>
  <c r="R3308" i="1"/>
  <c r="T3316" i="1"/>
  <c r="S3316" i="1"/>
  <c r="R3316" i="1"/>
  <c r="T3324" i="1"/>
  <c r="S3324" i="1"/>
  <c r="R3324" i="1"/>
  <c r="T3332" i="1"/>
  <c r="S3332" i="1"/>
  <c r="R3332" i="1"/>
  <c r="T3340" i="1"/>
  <c r="S3340" i="1"/>
  <c r="R3340" i="1"/>
  <c r="T3348" i="1"/>
  <c r="S3348" i="1"/>
  <c r="R3348" i="1"/>
  <c r="T3356" i="1"/>
  <c r="S3356" i="1"/>
  <c r="R3356" i="1"/>
  <c r="T3364" i="1"/>
  <c r="S3364" i="1"/>
  <c r="R3364" i="1"/>
  <c r="T3372" i="1"/>
  <c r="S3372" i="1"/>
  <c r="R3372" i="1"/>
  <c r="T3380" i="1"/>
  <c r="S3380" i="1"/>
  <c r="R3380" i="1"/>
  <c r="T3388" i="1"/>
  <c r="S3388" i="1"/>
  <c r="R3388" i="1"/>
  <c r="T3396" i="1"/>
  <c r="S3396" i="1"/>
  <c r="R3396" i="1"/>
  <c r="T3404" i="1"/>
  <c r="S3404" i="1"/>
  <c r="R3404" i="1"/>
  <c r="T3412" i="1"/>
  <c r="S3412" i="1"/>
  <c r="R3412" i="1"/>
  <c r="T3420" i="1"/>
  <c r="S3420" i="1"/>
  <c r="R3420" i="1"/>
  <c r="T3428" i="1"/>
  <c r="S3428" i="1"/>
  <c r="R3428" i="1"/>
  <c r="T3436" i="1"/>
  <c r="S3436" i="1"/>
  <c r="R3436" i="1"/>
  <c r="T3444" i="1"/>
  <c r="S3444" i="1"/>
  <c r="R3444" i="1"/>
  <c r="T3452" i="1"/>
  <c r="S3452" i="1"/>
  <c r="R3452" i="1"/>
  <c r="T3460" i="1"/>
  <c r="S3460" i="1"/>
  <c r="R3460" i="1"/>
  <c r="T3468" i="1"/>
  <c r="S3468" i="1"/>
  <c r="R3468" i="1"/>
  <c r="T3476" i="1"/>
  <c r="S3476" i="1"/>
  <c r="R3476" i="1"/>
  <c r="T3484" i="1"/>
  <c r="S3484" i="1"/>
  <c r="R3484" i="1"/>
  <c r="T3492" i="1"/>
  <c r="S3492" i="1"/>
  <c r="R3492" i="1"/>
  <c r="T3500" i="1"/>
  <c r="S3500" i="1"/>
  <c r="R3500" i="1"/>
  <c r="T3508" i="1"/>
  <c r="S3508" i="1"/>
  <c r="R3508" i="1"/>
  <c r="T3516" i="1"/>
  <c r="S3516" i="1"/>
  <c r="R3516" i="1"/>
  <c r="T3524" i="1"/>
  <c r="S3524" i="1"/>
  <c r="R3524" i="1"/>
  <c r="T3532" i="1"/>
  <c r="S3532" i="1"/>
  <c r="R3532" i="1"/>
  <c r="T3540" i="1"/>
  <c r="S3540" i="1"/>
  <c r="R3540" i="1"/>
  <c r="T3548" i="1"/>
  <c r="S3548" i="1"/>
  <c r="R3548" i="1"/>
  <c r="T3556" i="1"/>
  <c r="S3556" i="1"/>
  <c r="R3556" i="1"/>
  <c r="T3564" i="1"/>
  <c r="S3564" i="1"/>
  <c r="R3564" i="1"/>
  <c r="T3572" i="1"/>
  <c r="S3572" i="1"/>
  <c r="R3572" i="1"/>
  <c r="T3580" i="1"/>
  <c r="S3580" i="1"/>
  <c r="R3580" i="1"/>
  <c r="T3588" i="1"/>
  <c r="S3588" i="1"/>
  <c r="R3588" i="1"/>
  <c r="T3596" i="1"/>
  <c r="S3596" i="1"/>
  <c r="R3596" i="1"/>
  <c r="T3604" i="1"/>
  <c r="S3604" i="1"/>
  <c r="R3604" i="1"/>
  <c r="T3612" i="1"/>
  <c r="S3612" i="1"/>
  <c r="R3612" i="1"/>
  <c r="T3620" i="1"/>
  <c r="S3620" i="1"/>
  <c r="R3620" i="1"/>
  <c r="T3628" i="1"/>
  <c r="S3628" i="1"/>
  <c r="R3628" i="1"/>
  <c r="T3636" i="1"/>
  <c r="S3636" i="1"/>
  <c r="R3636" i="1"/>
  <c r="T3644" i="1"/>
  <c r="S3644" i="1"/>
  <c r="R3644" i="1"/>
  <c r="T3652" i="1"/>
  <c r="S3652" i="1"/>
  <c r="R3652" i="1"/>
  <c r="T3660" i="1"/>
  <c r="S3660" i="1"/>
  <c r="R3660" i="1"/>
  <c r="T3668" i="1"/>
  <c r="S3668" i="1"/>
  <c r="R3668" i="1"/>
  <c r="T3676" i="1"/>
  <c r="S3676" i="1"/>
  <c r="R3676" i="1"/>
  <c r="T3684" i="1"/>
  <c r="S3684" i="1"/>
  <c r="R3684" i="1"/>
  <c r="T3692" i="1"/>
  <c r="S3692" i="1"/>
  <c r="R3692" i="1"/>
  <c r="T39" i="1"/>
  <c r="S39" i="1"/>
  <c r="R39" i="1"/>
  <c r="T71" i="1"/>
  <c r="S71" i="1"/>
  <c r="R71" i="1"/>
  <c r="T239" i="1"/>
  <c r="S239" i="1"/>
  <c r="R239" i="1"/>
  <c r="T303" i="1"/>
  <c r="S303" i="1"/>
  <c r="R303" i="1"/>
  <c r="T335" i="1"/>
  <c r="S335" i="1"/>
  <c r="R335" i="1"/>
  <c r="T455" i="1"/>
  <c r="S455" i="1"/>
  <c r="R455" i="1"/>
  <c r="T479" i="1"/>
  <c r="S479" i="1"/>
  <c r="R479" i="1"/>
  <c r="T503" i="1"/>
  <c r="S503" i="1"/>
  <c r="R503" i="1"/>
  <c r="T551" i="1"/>
  <c r="S551" i="1"/>
  <c r="R551" i="1"/>
  <c r="T583" i="1"/>
  <c r="S583" i="1"/>
  <c r="R583" i="1"/>
  <c r="T647" i="1"/>
  <c r="S647" i="1"/>
  <c r="R647" i="1"/>
  <c r="T879" i="1"/>
  <c r="S879" i="1"/>
  <c r="R879" i="1"/>
  <c r="T951" i="1"/>
  <c r="S951" i="1"/>
  <c r="R951" i="1"/>
  <c r="T1015" i="1"/>
  <c r="S1015" i="1"/>
  <c r="R1015" i="1"/>
  <c r="T1039" i="1"/>
  <c r="S1039" i="1"/>
  <c r="R1039" i="1"/>
  <c r="T1335" i="1"/>
  <c r="S1335" i="1"/>
  <c r="R1335" i="1"/>
  <c r="T1415" i="1"/>
  <c r="S1415" i="1"/>
  <c r="R1415" i="1"/>
  <c r="T1487" i="1"/>
  <c r="S1487" i="1"/>
  <c r="R1487" i="1"/>
  <c r="T1503" i="1"/>
  <c r="S1503" i="1"/>
  <c r="R1503" i="1"/>
  <c r="T1519" i="1"/>
  <c r="S1519" i="1"/>
  <c r="R1519" i="1"/>
  <c r="T1575" i="1"/>
  <c r="S1575" i="1"/>
  <c r="R1575" i="1"/>
  <c r="T1583" i="1"/>
  <c r="S1583" i="1"/>
  <c r="R1583" i="1"/>
  <c r="T1591" i="1"/>
  <c r="S1591" i="1"/>
  <c r="R1591" i="1"/>
  <c r="T1599" i="1"/>
  <c r="S1599" i="1"/>
  <c r="R1599" i="1"/>
  <c r="T1615" i="1"/>
  <c r="S1615" i="1"/>
  <c r="R1615" i="1"/>
  <c r="T1631" i="1"/>
  <c r="S1631" i="1"/>
  <c r="R1631" i="1"/>
  <c r="T1639" i="1"/>
  <c r="S1639" i="1"/>
  <c r="R1639" i="1"/>
  <c r="T1647" i="1"/>
  <c r="S1647" i="1"/>
  <c r="R1647" i="1"/>
  <c r="T1655" i="1"/>
  <c r="S1655" i="1"/>
  <c r="R1655" i="1"/>
  <c r="T1663" i="1"/>
  <c r="S1663" i="1"/>
  <c r="R1663" i="1"/>
  <c r="T1671" i="1"/>
  <c r="S1671" i="1"/>
  <c r="R1671" i="1"/>
  <c r="T1679" i="1"/>
  <c r="S1679" i="1"/>
  <c r="R1679" i="1"/>
  <c r="T1687" i="1"/>
  <c r="S1687" i="1"/>
  <c r="R1687" i="1"/>
  <c r="T1695" i="1"/>
  <c r="S1695" i="1"/>
  <c r="R1695" i="1"/>
  <c r="T1703" i="1"/>
  <c r="S1703" i="1"/>
  <c r="R1703" i="1"/>
  <c r="T1711" i="1"/>
  <c r="S1711" i="1"/>
  <c r="R1711" i="1"/>
  <c r="T1719" i="1"/>
  <c r="S1719" i="1"/>
  <c r="R1719" i="1"/>
  <c r="T1727" i="1"/>
  <c r="S1727" i="1"/>
  <c r="R1727" i="1"/>
  <c r="T1735" i="1"/>
  <c r="S1735" i="1"/>
  <c r="R1735" i="1"/>
  <c r="T1743" i="1"/>
  <c r="S1743" i="1"/>
  <c r="R1743" i="1"/>
  <c r="T1751" i="1"/>
  <c r="S1751" i="1"/>
  <c r="R1751" i="1"/>
  <c r="T1759" i="1"/>
  <c r="S1759" i="1"/>
  <c r="R1759" i="1"/>
  <c r="T1767" i="1"/>
  <c r="S1767" i="1"/>
  <c r="R1767" i="1"/>
  <c r="T1775" i="1"/>
  <c r="S1775" i="1"/>
  <c r="R1775" i="1"/>
  <c r="T1783" i="1"/>
  <c r="S1783" i="1"/>
  <c r="R1783" i="1"/>
  <c r="T1791" i="1"/>
  <c r="S1791" i="1"/>
  <c r="R1791" i="1"/>
  <c r="T1799" i="1"/>
  <c r="S1799" i="1"/>
  <c r="R1799" i="1"/>
  <c r="T1807" i="1"/>
  <c r="S1807" i="1"/>
  <c r="R1807" i="1"/>
  <c r="T1815" i="1"/>
  <c r="S1815" i="1"/>
  <c r="R1815" i="1"/>
  <c r="T1823" i="1"/>
  <c r="S1823" i="1"/>
  <c r="R1823" i="1"/>
  <c r="T1831" i="1"/>
  <c r="S1831" i="1"/>
  <c r="R1831" i="1"/>
  <c r="T1839" i="1"/>
  <c r="S1839" i="1"/>
  <c r="R1839" i="1"/>
  <c r="T1847" i="1"/>
  <c r="S1847" i="1"/>
  <c r="R1847" i="1"/>
  <c r="T1855" i="1"/>
  <c r="S1855" i="1"/>
  <c r="R1855" i="1"/>
  <c r="T1863" i="1"/>
  <c r="S1863" i="1"/>
  <c r="R1863" i="1"/>
  <c r="T1871" i="1"/>
  <c r="S1871" i="1"/>
  <c r="R1871" i="1"/>
  <c r="T1879" i="1"/>
  <c r="S1879" i="1"/>
  <c r="R1879" i="1"/>
  <c r="T1887" i="1"/>
  <c r="S1887" i="1"/>
  <c r="R1887" i="1"/>
  <c r="T1895" i="1"/>
  <c r="S1895" i="1"/>
  <c r="R1895" i="1"/>
  <c r="T1903" i="1"/>
  <c r="S1903" i="1"/>
  <c r="R1903" i="1"/>
  <c r="T1911" i="1"/>
  <c r="S1911" i="1"/>
  <c r="R1911" i="1"/>
  <c r="T1919" i="1"/>
  <c r="S1919" i="1"/>
  <c r="R1919" i="1"/>
  <c r="T1927" i="1"/>
  <c r="S1927" i="1"/>
  <c r="R1927" i="1"/>
  <c r="T1935" i="1"/>
  <c r="S1935" i="1"/>
  <c r="R1935" i="1"/>
  <c r="T1943" i="1"/>
  <c r="S1943" i="1"/>
  <c r="R1943" i="1"/>
  <c r="T1951" i="1"/>
  <c r="S1951" i="1"/>
  <c r="R1951" i="1"/>
  <c r="T1959" i="1"/>
  <c r="S1959" i="1"/>
  <c r="R1959" i="1"/>
  <c r="T1967" i="1"/>
  <c r="S1967" i="1"/>
  <c r="R1967" i="1"/>
  <c r="T1975" i="1"/>
  <c r="S1975" i="1"/>
  <c r="R1975" i="1"/>
  <c r="T1983" i="1"/>
  <c r="S1983" i="1"/>
  <c r="R1983" i="1"/>
  <c r="T1991" i="1"/>
  <c r="S1991" i="1"/>
  <c r="R1991" i="1"/>
  <c r="T1999" i="1"/>
  <c r="S1999" i="1"/>
  <c r="R1999" i="1"/>
  <c r="T2007" i="1"/>
  <c r="S2007" i="1"/>
  <c r="R2007" i="1"/>
  <c r="T2015" i="1"/>
  <c r="S2015" i="1"/>
  <c r="R2015" i="1"/>
  <c r="T2023" i="1"/>
  <c r="S2023" i="1"/>
  <c r="R2023" i="1"/>
  <c r="T2031" i="1"/>
  <c r="S2031" i="1"/>
  <c r="R2031" i="1"/>
  <c r="T2039" i="1"/>
  <c r="S2039" i="1"/>
  <c r="R2039" i="1"/>
  <c r="T2047" i="1"/>
  <c r="S2047" i="1"/>
  <c r="R2047" i="1"/>
  <c r="T2055" i="1"/>
  <c r="S2055" i="1"/>
  <c r="R2055" i="1"/>
  <c r="T2063" i="1"/>
  <c r="S2063" i="1"/>
  <c r="R2063" i="1"/>
  <c r="T2071" i="1"/>
  <c r="S2071" i="1"/>
  <c r="R2071" i="1"/>
  <c r="T2079" i="1"/>
  <c r="S2079" i="1"/>
  <c r="R2079" i="1"/>
  <c r="T2087" i="1"/>
  <c r="S2087" i="1"/>
  <c r="R2087" i="1"/>
  <c r="T2095" i="1"/>
  <c r="S2095" i="1"/>
  <c r="R2095" i="1"/>
  <c r="T2103" i="1"/>
  <c r="S2103" i="1"/>
  <c r="R2103" i="1"/>
  <c r="T2111" i="1"/>
  <c r="S2111" i="1"/>
  <c r="R2111" i="1"/>
  <c r="T2119" i="1"/>
  <c r="S2119" i="1"/>
  <c r="R2119" i="1"/>
  <c r="T2127" i="1"/>
  <c r="S2127" i="1"/>
  <c r="R2127" i="1"/>
  <c r="T2135" i="1"/>
  <c r="S2135" i="1"/>
  <c r="R2135" i="1"/>
  <c r="T2143" i="1"/>
  <c r="S2143" i="1"/>
  <c r="R2143" i="1"/>
  <c r="T2151" i="1"/>
  <c r="S2151" i="1"/>
  <c r="R2151" i="1"/>
  <c r="T2159" i="1"/>
  <c r="S2159" i="1"/>
  <c r="R2159" i="1"/>
  <c r="T2167" i="1"/>
  <c r="S2167" i="1"/>
  <c r="R2167" i="1"/>
  <c r="T2175" i="1"/>
  <c r="S2175" i="1"/>
  <c r="R2175" i="1"/>
  <c r="T2183" i="1"/>
  <c r="S2183" i="1"/>
  <c r="R2183" i="1"/>
  <c r="T2191" i="1"/>
  <c r="S2191" i="1"/>
  <c r="R2191" i="1"/>
  <c r="T2199" i="1"/>
  <c r="S2199" i="1"/>
  <c r="R2199" i="1"/>
  <c r="T2207" i="1"/>
  <c r="S2207" i="1"/>
  <c r="R2207" i="1"/>
  <c r="T2215" i="1"/>
  <c r="S2215" i="1"/>
  <c r="R2215" i="1"/>
  <c r="T2223" i="1"/>
  <c r="S2223" i="1"/>
  <c r="R2223" i="1"/>
  <c r="T2231" i="1"/>
  <c r="S2231" i="1"/>
  <c r="R2231" i="1"/>
  <c r="T2239" i="1"/>
  <c r="S2239" i="1"/>
  <c r="R2239" i="1"/>
  <c r="T2247" i="1"/>
  <c r="S2247" i="1"/>
  <c r="R2247" i="1"/>
  <c r="T2255" i="1"/>
  <c r="S2255" i="1"/>
  <c r="R2255" i="1"/>
  <c r="T2263" i="1"/>
  <c r="S2263" i="1"/>
  <c r="R2263" i="1"/>
  <c r="T2271" i="1"/>
  <c r="S2271" i="1"/>
  <c r="R2271" i="1"/>
  <c r="T2279" i="1"/>
  <c r="S2279" i="1"/>
  <c r="R2279" i="1"/>
  <c r="T2287" i="1"/>
  <c r="S2287" i="1"/>
  <c r="R2287" i="1"/>
  <c r="T2295" i="1"/>
  <c r="S2295" i="1"/>
  <c r="R2295" i="1"/>
  <c r="T2303" i="1"/>
  <c r="S2303" i="1"/>
  <c r="R2303" i="1"/>
  <c r="T2311" i="1"/>
  <c r="S2311" i="1"/>
  <c r="R2311" i="1"/>
  <c r="T2319" i="1"/>
  <c r="S2319" i="1"/>
  <c r="R2319" i="1"/>
  <c r="T2327" i="1"/>
  <c r="S2327" i="1"/>
  <c r="R2327" i="1"/>
  <c r="T2335" i="1"/>
  <c r="S2335" i="1"/>
  <c r="R2335" i="1"/>
  <c r="T2343" i="1"/>
  <c r="S2343" i="1"/>
  <c r="R2343" i="1"/>
  <c r="T2351" i="1"/>
  <c r="S2351" i="1"/>
  <c r="R2351" i="1"/>
  <c r="T2359" i="1"/>
  <c r="S2359" i="1"/>
  <c r="R2359" i="1"/>
  <c r="T2367" i="1"/>
  <c r="S2367" i="1"/>
  <c r="R2367" i="1"/>
  <c r="T2375" i="1"/>
  <c r="S2375" i="1"/>
  <c r="R2375" i="1"/>
  <c r="T2383" i="1"/>
  <c r="S2383" i="1"/>
  <c r="R2383" i="1"/>
  <c r="T2391" i="1"/>
  <c r="S2391" i="1"/>
  <c r="R2391" i="1"/>
  <c r="T2399" i="1"/>
  <c r="S2399" i="1"/>
  <c r="R2399" i="1"/>
  <c r="T2407" i="1"/>
  <c r="S2407" i="1"/>
  <c r="R2407" i="1"/>
  <c r="T2415" i="1"/>
  <c r="S2415" i="1"/>
  <c r="R2415" i="1"/>
  <c r="T2423" i="1"/>
  <c r="R2423" i="1"/>
  <c r="S2423" i="1"/>
  <c r="T2431" i="1"/>
  <c r="S2431" i="1"/>
  <c r="R2431" i="1"/>
  <c r="T2439" i="1"/>
  <c r="S2439" i="1"/>
  <c r="R2439" i="1"/>
  <c r="T2447" i="1"/>
  <c r="S2447" i="1"/>
  <c r="R2447" i="1"/>
  <c r="T2455" i="1"/>
  <c r="S2455" i="1"/>
  <c r="R2455" i="1"/>
  <c r="T2463" i="1"/>
  <c r="S2463" i="1"/>
  <c r="R2463" i="1"/>
  <c r="T2471" i="1"/>
  <c r="S2471" i="1"/>
  <c r="R2471" i="1"/>
  <c r="T2479" i="1"/>
  <c r="S2479" i="1"/>
  <c r="R2479" i="1"/>
  <c r="T2487" i="1"/>
  <c r="R2487" i="1"/>
  <c r="S2487" i="1"/>
  <c r="T2495" i="1"/>
  <c r="S2495" i="1"/>
  <c r="R2495" i="1"/>
  <c r="T2503" i="1"/>
  <c r="S2503" i="1"/>
  <c r="R2503" i="1"/>
  <c r="T2511" i="1"/>
  <c r="S2511" i="1"/>
  <c r="R2511" i="1"/>
  <c r="T2519" i="1"/>
  <c r="S2519" i="1"/>
  <c r="R2519" i="1"/>
  <c r="T2527" i="1"/>
  <c r="S2527" i="1"/>
  <c r="R2527" i="1"/>
  <c r="T2535" i="1"/>
  <c r="S2535" i="1"/>
  <c r="R2535" i="1"/>
  <c r="T2543" i="1"/>
  <c r="S2543" i="1"/>
  <c r="R2543" i="1"/>
  <c r="T2551" i="1"/>
  <c r="R2551" i="1"/>
  <c r="S2551" i="1"/>
  <c r="T2559" i="1"/>
  <c r="S2559" i="1"/>
  <c r="R2559" i="1"/>
  <c r="T2567" i="1"/>
  <c r="S2567" i="1"/>
  <c r="R2567" i="1"/>
  <c r="T2575" i="1"/>
  <c r="S2575" i="1"/>
  <c r="R2575" i="1"/>
  <c r="T2583" i="1"/>
  <c r="S2583" i="1"/>
  <c r="R2583" i="1"/>
  <c r="T2591" i="1"/>
  <c r="S2591" i="1"/>
  <c r="R2591" i="1"/>
  <c r="T2599" i="1"/>
  <c r="S2599" i="1"/>
  <c r="R2599" i="1"/>
  <c r="T2607" i="1"/>
  <c r="S2607" i="1"/>
  <c r="R2607" i="1"/>
  <c r="T2615" i="1"/>
  <c r="R2615" i="1"/>
  <c r="S2615" i="1"/>
  <c r="T2623" i="1"/>
  <c r="S2623" i="1"/>
  <c r="R2623" i="1"/>
  <c r="T2631" i="1"/>
  <c r="S2631" i="1"/>
  <c r="R2631" i="1"/>
  <c r="T2639" i="1"/>
  <c r="S2639" i="1"/>
  <c r="R2639" i="1"/>
  <c r="T2647" i="1"/>
  <c r="S2647" i="1"/>
  <c r="R2647" i="1"/>
  <c r="T2655" i="1"/>
  <c r="S2655" i="1"/>
  <c r="R2655" i="1"/>
  <c r="T2663" i="1"/>
  <c r="S2663" i="1"/>
  <c r="R2663" i="1"/>
  <c r="T2671" i="1"/>
  <c r="S2671" i="1"/>
  <c r="R2671" i="1"/>
  <c r="T2679" i="1"/>
  <c r="R2679" i="1"/>
  <c r="S2679" i="1"/>
  <c r="T2687" i="1"/>
  <c r="S2687" i="1"/>
  <c r="R2687" i="1"/>
  <c r="T2695" i="1"/>
  <c r="S2695" i="1"/>
  <c r="R2695" i="1"/>
  <c r="T2703" i="1"/>
  <c r="S2703" i="1"/>
  <c r="R2703" i="1"/>
  <c r="T2711" i="1"/>
  <c r="S2711" i="1"/>
  <c r="R2711" i="1"/>
  <c r="T2719" i="1"/>
  <c r="S2719" i="1"/>
  <c r="R2719" i="1"/>
  <c r="T2727" i="1"/>
  <c r="S2727" i="1"/>
  <c r="R2727" i="1"/>
  <c r="T2735" i="1"/>
  <c r="S2735" i="1"/>
  <c r="R2735" i="1"/>
  <c r="T2743" i="1"/>
  <c r="R2743" i="1"/>
  <c r="S2743" i="1"/>
  <c r="T2751" i="1"/>
  <c r="S2751" i="1"/>
  <c r="R2751" i="1"/>
  <c r="T2759" i="1"/>
  <c r="S2759" i="1"/>
  <c r="R2759" i="1"/>
  <c r="T2767" i="1"/>
  <c r="S2767" i="1"/>
  <c r="R2767" i="1"/>
  <c r="T2775" i="1"/>
  <c r="S2775" i="1"/>
  <c r="R2775" i="1"/>
  <c r="T2783" i="1"/>
  <c r="S2783" i="1"/>
  <c r="R2783" i="1"/>
  <c r="T2791" i="1"/>
  <c r="S2791" i="1"/>
  <c r="R2791" i="1"/>
  <c r="T2799" i="1"/>
  <c r="S2799" i="1"/>
  <c r="R2799" i="1"/>
  <c r="T2807" i="1"/>
  <c r="R2807" i="1"/>
  <c r="S2807" i="1"/>
  <c r="T2815" i="1"/>
  <c r="S2815" i="1"/>
  <c r="R2815" i="1"/>
  <c r="T2823" i="1"/>
  <c r="S2823" i="1"/>
  <c r="R2823" i="1"/>
  <c r="T2831" i="1"/>
  <c r="S2831" i="1"/>
  <c r="R2831" i="1"/>
  <c r="T2839" i="1"/>
  <c r="S2839" i="1"/>
  <c r="R2839" i="1"/>
  <c r="T2847" i="1"/>
  <c r="S2847" i="1"/>
  <c r="R2847" i="1"/>
  <c r="T2855" i="1"/>
  <c r="S2855" i="1"/>
  <c r="R2855" i="1"/>
  <c r="T2863" i="1"/>
  <c r="S2863" i="1"/>
  <c r="R2863" i="1"/>
  <c r="T2871" i="1"/>
  <c r="R2871" i="1"/>
  <c r="S2871" i="1"/>
  <c r="T2879" i="1"/>
  <c r="S2879" i="1"/>
  <c r="R2879" i="1"/>
  <c r="T2887" i="1"/>
  <c r="S2887" i="1"/>
  <c r="R2887" i="1"/>
  <c r="T2895" i="1"/>
  <c r="S2895" i="1"/>
  <c r="R2895" i="1"/>
  <c r="T2903" i="1"/>
  <c r="S2903" i="1"/>
  <c r="R2903" i="1"/>
  <c r="T2911" i="1"/>
  <c r="S2911" i="1"/>
  <c r="R2911" i="1"/>
  <c r="T2919" i="1"/>
  <c r="S2919" i="1"/>
  <c r="R2919" i="1"/>
  <c r="T2927" i="1"/>
  <c r="S2927" i="1"/>
  <c r="R2927" i="1"/>
  <c r="T2935" i="1"/>
  <c r="S2935" i="1"/>
  <c r="R2935" i="1"/>
  <c r="T2943" i="1"/>
  <c r="S2943" i="1"/>
  <c r="R2943" i="1"/>
  <c r="T2951" i="1"/>
  <c r="S2951" i="1"/>
  <c r="R2951" i="1"/>
  <c r="T2959" i="1"/>
  <c r="S2959" i="1"/>
  <c r="R2959" i="1"/>
  <c r="T2967" i="1"/>
  <c r="S2967" i="1"/>
  <c r="R2967" i="1"/>
  <c r="T2975" i="1"/>
  <c r="S2975" i="1"/>
  <c r="R2975" i="1"/>
  <c r="T2983" i="1"/>
  <c r="S2983" i="1"/>
  <c r="R2983" i="1"/>
  <c r="T2991" i="1"/>
  <c r="S2991" i="1"/>
  <c r="R2991" i="1"/>
  <c r="T2999" i="1"/>
  <c r="S2999" i="1"/>
  <c r="R2999" i="1"/>
  <c r="T3007" i="1"/>
  <c r="S3007" i="1"/>
  <c r="R3007" i="1"/>
  <c r="T3015" i="1"/>
  <c r="S3015" i="1"/>
  <c r="R3015" i="1"/>
  <c r="T3023" i="1"/>
  <c r="S3023" i="1"/>
  <c r="R3023" i="1"/>
  <c r="T3031" i="1"/>
  <c r="S3031" i="1"/>
  <c r="R3031" i="1"/>
  <c r="T3039" i="1"/>
  <c r="S3039" i="1"/>
  <c r="R3039" i="1"/>
  <c r="T3047" i="1"/>
  <c r="S3047" i="1"/>
  <c r="R3047" i="1"/>
  <c r="T3055" i="1"/>
  <c r="S3055" i="1"/>
  <c r="R3055" i="1"/>
  <c r="T3063" i="1"/>
  <c r="R3063" i="1"/>
  <c r="S3063" i="1"/>
  <c r="T3071" i="1"/>
  <c r="S3071" i="1"/>
  <c r="R3071" i="1"/>
  <c r="T3079" i="1"/>
  <c r="S3079" i="1"/>
  <c r="R3079" i="1"/>
  <c r="T3087" i="1"/>
  <c r="S3087" i="1"/>
  <c r="R3087" i="1"/>
  <c r="T3095" i="1"/>
  <c r="S3095" i="1"/>
  <c r="R3095" i="1"/>
  <c r="T3103" i="1"/>
  <c r="S3103" i="1"/>
  <c r="R3103" i="1"/>
  <c r="T3111" i="1"/>
  <c r="S3111" i="1"/>
  <c r="R3111" i="1"/>
  <c r="T3119" i="1"/>
  <c r="S3119" i="1"/>
  <c r="R3119" i="1"/>
  <c r="T3127" i="1"/>
  <c r="S3127" i="1"/>
  <c r="R3127" i="1"/>
  <c r="T3135" i="1"/>
  <c r="S3135" i="1"/>
  <c r="R3135" i="1"/>
  <c r="T3143" i="1"/>
  <c r="S3143" i="1"/>
  <c r="R3143" i="1"/>
  <c r="T3151" i="1"/>
  <c r="S3151" i="1"/>
  <c r="R3151" i="1"/>
  <c r="T3159" i="1"/>
  <c r="S3159" i="1"/>
  <c r="R3159" i="1"/>
  <c r="T3167" i="1"/>
  <c r="S3167" i="1"/>
  <c r="R3167" i="1"/>
  <c r="T3175" i="1"/>
  <c r="S3175" i="1"/>
  <c r="R3175" i="1"/>
  <c r="T3183" i="1"/>
  <c r="S3183" i="1"/>
  <c r="R3183" i="1"/>
  <c r="T3191" i="1"/>
  <c r="R3191" i="1"/>
  <c r="S3191" i="1"/>
  <c r="T3199" i="1"/>
  <c r="S3199" i="1"/>
  <c r="R3199" i="1"/>
  <c r="T3207" i="1"/>
  <c r="S3207" i="1"/>
  <c r="R3207" i="1"/>
  <c r="T3215" i="1"/>
  <c r="S3215" i="1"/>
  <c r="R3215" i="1"/>
  <c r="T3223" i="1"/>
  <c r="S3223" i="1"/>
  <c r="R3223" i="1"/>
  <c r="T3231" i="1"/>
  <c r="S3231" i="1"/>
  <c r="R3231" i="1"/>
  <c r="T3239" i="1"/>
  <c r="S3239" i="1"/>
  <c r="R3239" i="1"/>
  <c r="T3247" i="1"/>
  <c r="S3247" i="1"/>
  <c r="R3247" i="1"/>
  <c r="T3255" i="1"/>
  <c r="S3255" i="1"/>
  <c r="R3255" i="1"/>
  <c r="T3263" i="1"/>
  <c r="S3263" i="1"/>
  <c r="R3263" i="1"/>
  <c r="T3271" i="1"/>
  <c r="S3271" i="1"/>
  <c r="R3271" i="1"/>
  <c r="T3279" i="1"/>
  <c r="S3279" i="1"/>
  <c r="R3279" i="1"/>
  <c r="T3287" i="1"/>
  <c r="S3287" i="1"/>
  <c r="R3287" i="1"/>
  <c r="T3295" i="1"/>
  <c r="S3295" i="1"/>
  <c r="R3295" i="1"/>
  <c r="T3303" i="1"/>
  <c r="S3303" i="1"/>
  <c r="R3303" i="1"/>
  <c r="T3311" i="1"/>
  <c r="S3311" i="1"/>
  <c r="R3311" i="1"/>
  <c r="T3319" i="1"/>
  <c r="S3319" i="1"/>
  <c r="R3319" i="1"/>
  <c r="T3327" i="1"/>
  <c r="S3327" i="1"/>
  <c r="R3327" i="1"/>
  <c r="T3335" i="1"/>
  <c r="S3335" i="1"/>
  <c r="R3335" i="1"/>
  <c r="T3343" i="1"/>
  <c r="S3343" i="1"/>
  <c r="R3343" i="1"/>
  <c r="T3351" i="1"/>
  <c r="R3351" i="1"/>
  <c r="S3351" i="1"/>
  <c r="T3359" i="1"/>
  <c r="S3359" i="1"/>
  <c r="R3359" i="1"/>
  <c r="T3367" i="1"/>
  <c r="S3367" i="1"/>
  <c r="R3367" i="1"/>
  <c r="T3375" i="1"/>
  <c r="S3375" i="1"/>
  <c r="R3375" i="1"/>
  <c r="T3383" i="1"/>
  <c r="S3383" i="1"/>
  <c r="R3383" i="1"/>
  <c r="T3391" i="1"/>
  <c r="S3391" i="1"/>
  <c r="R3391" i="1"/>
  <c r="T3399" i="1"/>
  <c r="S3399" i="1"/>
  <c r="R3399" i="1"/>
  <c r="T3407" i="1"/>
  <c r="S3407" i="1"/>
  <c r="R3407" i="1"/>
  <c r="T3415" i="1"/>
  <c r="R3415" i="1"/>
  <c r="S3415" i="1"/>
  <c r="T3423" i="1"/>
  <c r="S3423" i="1"/>
  <c r="R3423" i="1"/>
  <c r="T3431" i="1"/>
  <c r="S3431" i="1"/>
  <c r="R3431" i="1"/>
  <c r="T3439" i="1"/>
  <c r="S3439" i="1"/>
  <c r="R3439" i="1"/>
  <c r="T3447" i="1"/>
  <c r="S3447" i="1"/>
  <c r="R3447" i="1"/>
  <c r="T3455" i="1"/>
  <c r="S3455" i="1"/>
  <c r="R3455" i="1"/>
  <c r="T3463" i="1"/>
  <c r="S3463" i="1"/>
  <c r="R3463" i="1"/>
  <c r="T3471" i="1"/>
  <c r="S3471" i="1"/>
  <c r="R3471" i="1"/>
  <c r="T3479" i="1"/>
  <c r="S3479" i="1"/>
  <c r="R3479" i="1"/>
  <c r="T3487" i="1"/>
  <c r="S3487" i="1"/>
  <c r="R3487" i="1"/>
  <c r="T3495" i="1"/>
  <c r="S3495" i="1"/>
  <c r="R3495" i="1"/>
  <c r="T3503" i="1"/>
  <c r="S3503" i="1"/>
  <c r="R3503" i="1"/>
  <c r="T3511" i="1"/>
  <c r="S3511" i="1"/>
  <c r="R3511" i="1"/>
  <c r="T3519" i="1"/>
  <c r="S3519" i="1"/>
  <c r="R3519" i="1"/>
  <c r="T3527" i="1"/>
  <c r="S3527" i="1"/>
  <c r="R3527" i="1"/>
  <c r="T3535" i="1"/>
  <c r="S3535" i="1"/>
  <c r="R3535" i="1"/>
  <c r="T3543" i="1"/>
  <c r="S3543" i="1"/>
  <c r="R3543" i="1"/>
  <c r="T3551" i="1"/>
  <c r="S3551" i="1"/>
  <c r="R3551" i="1"/>
  <c r="T3559" i="1"/>
  <c r="S3559" i="1"/>
  <c r="R3559" i="1"/>
  <c r="T3567" i="1"/>
  <c r="S3567" i="1"/>
  <c r="R3567" i="1"/>
  <c r="T3575" i="1"/>
  <c r="S3575" i="1"/>
  <c r="R3575" i="1"/>
  <c r="T3583" i="1"/>
  <c r="S3583" i="1"/>
  <c r="R3583" i="1"/>
  <c r="T3591" i="1"/>
  <c r="S3591" i="1"/>
  <c r="R3591" i="1"/>
  <c r="T3599" i="1"/>
  <c r="S3599" i="1"/>
  <c r="R3599" i="1"/>
  <c r="T3607" i="1"/>
  <c r="S3607" i="1"/>
  <c r="R3607" i="1"/>
  <c r="T3615" i="1"/>
  <c r="S3615" i="1"/>
  <c r="R3615" i="1"/>
  <c r="T3623" i="1"/>
  <c r="S3623" i="1"/>
  <c r="R3623" i="1"/>
  <c r="T3631" i="1"/>
  <c r="S3631" i="1"/>
  <c r="R3631" i="1"/>
  <c r="T3639" i="1"/>
  <c r="S3639" i="1"/>
  <c r="R3639" i="1"/>
  <c r="T3647" i="1"/>
  <c r="S3647" i="1"/>
  <c r="R3647" i="1"/>
  <c r="T3655" i="1"/>
  <c r="S3655" i="1"/>
  <c r="R3655" i="1"/>
  <c r="T3663" i="1"/>
  <c r="S3663" i="1"/>
  <c r="R3663" i="1"/>
  <c r="T3671" i="1"/>
  <c r="S3671" i="1"/>
  <c r="R3671" i="1"/>
  <c r="T3679" i="1"/>
  <c r="S3679" i="1"/>
  <c r="T3687" i="1"/>
  <c r="S3687" i="1"/>
  <c r="R3687" i="1"/>
  <c r="T3695" i="1"/>
  <c r="S3695" i="1"/>
  <c r="T3703" i="1"/>
  <c r="S3703" i="1"/>
  <c r="R3703" i="1"/>
  <c r="T3711" i="1"/>
  <c r="S3711" i="1"/>
  <c r="T3719" i="1"/>
  <c r="S3719" i="1"/>
  <c r="R3719" i="1"/>
  <c r="T3727" i="1"/>
  <c r="S3727" i="1"/>
  <c r="T3735" i="1"/>
  <c r="S3735" i="1"/>
  <c r="T3743" i="1"/>
  <c r="S3743" i="1"/>
  <c r="R3743" i="1"/>
  <c r="T3751" i="1"/>
  <c r="S3751" i="1"/>
  <c r="R3751" i="1"/>
  <c r="R3695" i="1"/>
  <c r="R3633" i="1"/>
  <c r="T63" i="1"/>
  <c r="S63" i="1"/>
  <c r="R63" i="1"/>
  <c r="T95" i="1"/>
  <c r="S95" i="1"/>
  <c r="R95" i="1"/>
  <c r="T151" i="1"/>
  <c r="S151" i="1"/>
  <c r="R151" i="1"/>
  <c r="T263" i="1"/>
  <c r="S263" i="1"/>
  <c r="R263" i="1"/>
  <c r="T663" i="1"/>
  <c r="S663" i="1"/>
  <c r="R663" i="1"/>
  <c r="T695" i="1"/>
  <c r="S695" i="1"/>
  <c r="R695" i="1"/>
  <c r="T751" i="1"/>
  <c r="S751" i="1"/>
  <c r="R751" i="1"/>
  <c r="T807" i="1"/>
  <c r="S807" i="1"/>
  <c r="R807" i="1"/>
  <c r="T839" i="1"/>
  <c r="S839" i="1"/>
  <c r="R839" i="1"/>
  <c r="T975" i="1"/>
  <c r="S975" i="1"/>
  <c r="R975" i="1"/>
  <c r="T1031" i="1"/>
  <c r="S1031" i="1"/>
  <c r="R1031" i="1"/>
  <c r="T1239" i="1"/>
  <c r="S1239" i="1"/>
  <c r="R1239" i="1"/>
  <c r="T1351" i="1"/>
  <c r="S1351" i="1"/>
  <c r="R1351" i="1"/>
  <c r="T1375" i="1"/>
  <c r="S1375" i="1"/>
  <c r="R1375" i="1"/>
  <c r="T1607" i="1"/>
  <c r="S1607" i="1"/>
  <c r="R1607" i="1"/>
  <c r="T34" i="1"/>
  <c r="S34" i="1"/>
  <c r="R34" i="1"/>
  <c r="T338" i="1"/>
  <c r="S338" i="1"/>
  <c r="R338" i="1"/>
  <c r="T442" i="1"/>
  <c r="S442" i="1"/>
  <c r="R442" i="1"/>
  <c r="T482" i="1"/>
  <c r="S482" i="1"/>
  <c r="R482" i="1"/>
  <c r="T506" i="1"/>
  <c r="S506" i="1"/>
  <c r="R506" i="1"/>
  <c r="T530" i="1"/>
  <c r="S530" i="1"/>
  <c r="R530" i="1"/>
  <c r="T586" i="1"/>
  <c r="S586" i="1"/>
  <c r="R586" i="1"/>
  <c r="T610" i="1"/>
  <c r="S610" i="1"/>
  <c r="R610" i="1"/>
  <c r="T690" i="1"/>
  <c r="S690" i="1"/>
  <c r="R690" i="1"/>
  <c r="T706" i="1"/>
  <c r="S706" i="1"/>
  <c r="R706" i="1"/>
  <c r="T794" i="1"/>
  <c r="S794" i="1"/>
  <c r="R794" i="1"/>
  <c r="T850" i="1"/>
  <c r="S850" i="1"/>
  <c r="R850" i="1"/>
  <c r="T1002" i="1"/>
  <c r="S1002" i="1"/>
  <c r="R1002" i="1"/>
  <c r="T1058" i="1"/>
  <c r="S1058" i="1"/>
  <c r="R1058" i="1"/>
  <c r="T1290" i="1"/>
  <c r="S1290" i="1"/>
  <c r="R1290" i="1"/>
  <c r="T1394" i="1"/>
  <c r="S1394" i="1"/>
  <c r="R1394" i="1"/>
  <c r="T1482" i="1"/>
  <c r="S1482" i="1"/>
  <c r="R1482" i="1"/>
  <c r="T1506" i="1"/>
  <c r="S1506" i="1"/>
  <c r="R1506" i="1"/>
  <c r="T1650" i="1"/>
  <c r="S1650" i="1"/>
  <c r="R1650" i="1"/>
  <c r="T1682" i="1"/>
  <c r="S1682" i="1"/>
  <c r="R1682" i="1"/>
  <c r="T1730" i="1"/>
  <c r="S1730" i="1"/>
  <c r="R1730" i="1"/>
  <c r="T1778" i="1"/>
  <c r="S1778" i="1"/>
  <c r="R1778" i="1"/>
  <c r="T1898" i="1"/>
  <c r="S1898" i="1"/>
  <c r="R1898" i="1"/>
  <c r="T1914" i="1"/>
  <c r="S1914" i="1"/>
  <c r="R1914" i="1"/>
  <c r="T1938" i="1"/>
  <c r="S1938" i="1"/>
  <c r="R1938" i="1"/>
  <c r="T2034" i="1"/>
  <c r="S2034" i="1"/>
  <c r="R2034" i="1"/>
  <c r="T2258" i="1"/>
  <c r="S2258" i="1"/>
  <c r="R2258" i="1"/>
  <c r="T2266" i="1"/>
  <c r="S2266" i="1"/>
  <c r="R2266" i="1"/>
  <c r="T2274" i="1"/>
  <c r="S2274" i="1"/>
  <c r="R2274" i="1"/>
  <c r="T2282" i="1"/>
  <c r="S2282" i="1"/>
  <c r="R2282" i="1"/>
  <c r="T2290" i="1"/>
  <c r="S2290" i="1"/>
  <c r="R2290" i="1"/>
  <c r="T2298" i="1"/>
  <c r="S2298" i="1"/>
  <c r="R2298" i="1"/>
  <c r="T2306" i="1"/>
  <c r="S2306" i="1"/>
  <c r="R2306" i="1"/>
  <c r="T2314" i="1"/>
  <c r="S2314" i="1"/>
  <c r="R2314" i="1"/>
  <c r="T2322" i="1"/>
  <c r="S2322" i="1"/>
  <c r="R2322" i="1"/>
  <c r="T2330" i="1"/>
  <c r="S2330" i="1"/>
  <c r="R2330" i="1"/>
  <c r="T2338" i="1"/>
  <c r="S2338" i="1"/>
  <c r="R2338" i="1"/>
  <c r="T2346" i="1"/>
  <c r="S2346" i="1"/>
  <c r="R2346" i="1"/>
  <c r="T2354" i="1"/>
  <c r="S2354" i="1"/>
  <c r="R2354" i="1"/>
  <c r="T2362" i="1"/>
  <c r="S2362" i="1"/>
  <c r="R2362" i="1"/>
  <c r="T2370" i="1"/>
  <c r="S2370" i="1"/>
  <c r="R2370" i="1"/>
  <c r="T2378" i="1"/>
  <c r="S2378" i="1"/>
  <c r="R2378" i="1"/>
  <c r="T2386" i="1"/>
  <c r="S2386" i="1"/>
  <c r="R2386" i="1"/>
  <c r="T2394" i="1"/>
  <c r="S2394" i="1"/>
  <c r="R2394" i="1"/>
  <c r="T2402" i="1"/>
  <c r="S2402" i="1"/>
  <c r="R2402" i="1"/>
  <c r="T2410" i="1"/>
  <c r="S2410" i="1"/>
  <c r="R2410" i="1"/>
  <c r="T2418" i="1"/>
  <c r="S2418" i="1"/>
  <c r="R2418" i="1"/>
  <c r="T2426" i="1"/>
  <c r="S2426" i="1"/>
  <c r="R2426" i="1"/>
  <c r="T2434" i="1"/>
  <c r="S2434" i="1"/>
  <c r="R2434" i="1"/>
  <c r="T2442" i="1"/>
  <c r="S2442" i="1"/>
  <c r="R2442" i="1"/>
  <c r="T2450" i="1"/>
  <c r="S2450" i="1"/>
  <c r="R2450" i="1"/>
  <c r="T2458" i="1"/>
  <c r="S2458" i="1"/>
  <c r="R2458" i="1"/>
  <c r="T2466" i="1"/>
  <c r="S2466" i="1"/>
  <c r="R2466" i="1"/>
  <c r="T2474" i="1"/>
  <c r="S2474" i="1"/>
  <c r="R2474" i="1"/>
  <c r="T2482" i="1"/>
  <c r="S2482" i="1"/>
  <c r="R2482" i="1"/>
  <c r="T2490" i="1"/>
  <c r="S2490" i="1"/>
  <c r="R2490" i="1"/>
  <c r="T2498" i="1"/>
  <c r="S2498" i="1"/>
  <c r="R2498" i="1"/>
  <c r="T2506" i="1"/>
  <c r="S2506" i="1"/>
  <c r="R2506" i="1"/>
  <c r="T2514" i="1"/>
  <c r="S2514" i="1"/>
  <c r="R2514" i="1"/>
  <c r="T2522" i="1"/>
  <c r="S2522" i="1"/>
  <c r="R2522" i="1"/>
  <c r="T2530" i="1"/>
  <c r="S2530" i="1"/>
  <c r="R2530" i="1"/>
  <c r="T2538" i="1"/>
  <c r="S2538" i="1"/>
  <c r="R2538" i="1"/>
  <c r="T2546" i="1"/>
  <c r="S2546" i="1"/>
  <c r="R2546" i="1"/>
  <c r="T2554" i="1"/>
  <c r="S2554" i="1"/>
  <c r="R2554" i="1"/>
  <c r="T2562" i="1"/>
  <c r="S2562" i="1"/>
  <c r="R2562" i="1"/>
  <c r="T2570" i="1"/>
  <c r="S2570" i="1"/>
  <c r="R2570" i="1"/>
  <c r="T2578" i="1"/>
  <c r="S2578" i="1"/>
  <c r="R2578" i="1"/>
  <c r="T2586" i="1"/>
  <c r="S2586" i="1"/>
  <c r="R2586" i="1"/>
  <c r="T2594" i="1"/>
  <c r="S2594" i="1"/>
  <c r="R2594" i="1"/>
  <c r="T2602" i="1"/>
  <c r="S2602" i="1"/>
  <c r="R2602" i="1"/>
  <c r="T2610" i="1"/>
  <c r="S2610" i="1"/>
  <c r="R2610" i="1"/>
  <c r="T2618" i="1"/>
  <c r="S2618" i="1"/>
  <c r="R2618" i="1"/>
  <c r="T2626" i="1"/>
  <c r="S2626" i="1"/>
  <c r="R2626" i="1"/>
  <c r="T2634" i="1"/>
  <c r="S2634" i="1"/>
  <c r="R2634" i="1"/>
  <c r="T2642" i="1"/>
  <c r="S2642" i="1"/>
  <c r="R2642" i="1"/>
  <c r="T2650" i="1"/>
  <c r="S2650" i="1"/>
  <c r="R2650" i="1"/>
  <c r="T2658" i="1"/>
  <c r="S2658" i="1"/>
  <c r="R2658" i="1"/>
  <c r="T2666" i="1"/>
  <c r="S2666" i="1"/>
  <c r="R2666" i="1"/>
  <c r="T2674" i="1"/>
  <c r="S2674" i="1"/>
  <c r="R2674" i="1"/>
  <c r="T2682" i="1"/>
  <c r="S2682" i="1"/>
  <c r="R2682" i="1"/>
  <c r="T2690" i="1"/>
  <c r="S2690" i="1"/>
  <c r="R2690" i="1"/>
  <c r="T2698" i="1"/>
  <c r="S2698" i="1"/>
  <c r="R2698" i="1"/>
  <c r="T2706" i="1"/>
  <c r="S2706" i="1"/>
  <c r="R2706" i="1"/>
  <c r="T2714" i="1"/>
  <c r="S2714" i="1"/>
  <c r="R2714" i="1"/>
  <c r="T2722" i="1"/>
  <c r="S2722" i="1"/>
  <c r="R2722" i="1"/>
  <c r="T2730" i="1"/>
  <c r="S2730" i="1"/>
  <c r="R2730" i="1"/>
  <c r="T2738" i="1"/>
  <c r="S2738" i="1"/>
  <c r="R2738" i="1"/>
  <c r="T2746" i="1"/>
  <c r="S2746" i="1"/>
  <c r="R2746" i="1"/>
  <c r="T2754" i="1"/>
  <c r="S2754" i="1"/>
  <c r="R2754" i="1"/>
  <c r="T2762" i="1"/>
  <c r="S2762" i="1"/>
  <c r="R2762" i="1"/>
  <c r="T2770" i="1"/>
  <c r="S2770" i="1"/>
  <c r="R2770" i="1"/>
  <c r="T2778" i="1"/>
  <c r="S2778" i="1"/>
  <c r="R2778" i="1"/>
  <c r="T2786" i="1"/>
  <c r="S2786" i="1"/>
  <c r="R2786" i="1"/>
  <c r="T2794" i="1"/>
  <c r="S2794" i="1"/>
  <c r="R2794" i="1"/>
  <c r="T2802" i="1"/>
  <c r="S2802" i="1"/>
  <c r="R2802" i="1"/>
  <c r="T2810" i="1"/>
  <c r="S2810" i="1"/>
  <c r="R2810" i="1"/>
  <c r="T2818" i="1"/>
  <c r="S2818" i="1"/>
  <c r="R2818" i="1"/>
  <c r="T2826" i="1"/>
  <c r="S2826" i="1"/>
  <c r="R2826" i="1"/>
  <c r="T2834" i="1"/>
  <c r="S2834" i="1"/>
  <c r="R2834" i="1"/>
  <c r="T2842" i="1"/>
  <c r="S2842" i="1"/>
  <c r="R2842" i="1"/>
  <c r="T2850" i="1"/>
  <c r="S2850" i="1"/>
  <c r="R2850" i="1"/>
  <c r="T2858" i="1"/>
  <c r="S2858" i="1"/>
  <c r="R2858" i="1"/>
  <c r="T2866" i="1"/>
  <c r="S2866" i="1"/>
  <c r="R2866" i="1"/>
  <c r="T2874" i="1"/>
  <c r="S2874" i="1"/>
  <c r="R2874" i="1"/>
  <c r="T2882" i="1"/>
  <c r="S2882" i="1"/>
  <c r="R2882" i="1"/>
  <c r="T2890" i="1"/>
  <c r="S2890" i="1"/>
  <c r="R2890" i="1"/>
  <c r="T2898" i="1"/>
  <c r="S2898" i="1"/>
  <c r="R2898" i="1"/>
  <c r="T2906" i="1"/>
  <c r="S2906" i="1"/>
  <c r="R2906" i="1"/>
  <c r="T2914" i="1"/>
  <c r="S2914" i="1"/>
  <c r="R2914" i="1"/>
  <c r="T2922" i="1"/>
  <c r="S2922" i="1"/>
  <c r="R2922" i="1"/>
  <c r="T2930" i="1"/>
  <c r="R2930" i="1"/>
  <c r="S2930" i="1"/>
  <c r="T2938" i="1"/>
  <c r="S2938" i="1"/>
  <c r="R2938" i="1"/>
  <c r="T2946" i="1"/>
  <c r="S2946" i="1"/>
  <c r="R2946" i="1"/>
  <c r="T2954" i="1"/>
  <c r="S2954" i="1"/>
  <c r="R2954" i="1"/>
  <c r="T2962" i="1"/>
  <c r="S2962" i="1"/>
  <c r="R2962" i="1"/>
  <c r="T2970" i="1"/>
  <c r="S2970" i="1"/>
  <c r="R2970" i="1"/>
  <c r="T2978" i="1"/>
  <c r="S2978" i="1"/>
  <c r="R2978" i="1"/>
  <c r="T2986" i="1"/>
  <c r="R2986" i="1"/>
  <c r="S2986" i="1"/>
  <c r="T2994" i="1"/>
  <c r="S2994" i="1"/>
  <c r="R2994" i="1"/>
  <c r="T3002" i="1"/>
  <c r="S3002" i="1"/>
  <c r="R3002" i="1"/>
  <c r="T3010" i="1"/>
  <c r="S3010" i="1"/>
  <c r="R3010" i="1"/>
  <c r="T3018" i="1"/>
  <c r="R3018" i="1"/>
  <c r="S3018" i="1"/>
  <c r="T3026" i="1"/>
  <c r="S3026" i="1"/>
  <c r="R3026" i="1"/>
  <c r="T3034" i="1"/>
  <c r="S3034" i="1"/>
  <c r="R3034" i="1"/>
  <c r="T3042" i="1"/>
  <c r="S3042" i="1"/>
  <c r="R3042" i="1"/>
  <c r="T3050" i="1"/>
  <c r="R3050" i="1"/>
  <c r="S3050" i="1"/>
  <c r="T3058" i="1"/>
  <c r="S3058" i="1"/>
  <c r="R3058" i="1"/>
  <c r="T3066" i="1"/>
  <c r="S3066" i="1"/>
  <c r="R3066" i="1"/>
  <c r="T3074" i="1"/>
  <c r="S3074" i="1"/>
  <c r="R3074" i="1"/>
  <c r="T3082" i="1"/>
  <c r="S3082" i="1"/>
  <c r="R3082" i="1"/>
  <c r="T3090" i="1"/>
  <c r="S3090" i="1"/>
  <c r="R3090" i="1"/>
  <c r="T3098" i="1"/>
  <c r="S3098" i="1"/>
  <c r="R3098" i="1"/>
  <c r="T3106" i="1"/>
  <c r="S3106" i="1"/>
  <c r="R3106" i="1"/>
  <c r="T3114" i="1"/>
  <c r="R3114" i="1"/>
  <c r="S3114" i="1"/>
  <c r="T3122" i="1"/>
  <c r="S3122" i="1"/>
  <c r="R3122" i="1"/>
  <c r="T3130" i="1"/>
  <c r="S3130" i="1"/>
  <c r="R3130" i="1"/>
  <c r="T3138" i="1"/>
  <c r="S3138" i="1"/>
  <c r="R3138" i="1"/>
  <c r="T3146" i="1"/>
  <c r="R3146" i="1"/>
  <c r="S3146" i="1"/>
  <c r="T3154" i="1"/>
  <c r="S3154" i="1"/>
  <c r="R3154" i="1"/>
  <c r="T3162" i="1"/>
  <c r="S3162" i="1"/>
  <c r="R3162" i="1"/>
  <c r="T3170" i="1"/>
  <c r="S3170" i="1"/>
  <c r="R3170" i="1"/>
  <c r="T3178" i="1"/>
  <c r="R3178" i="1"/>
  <c r="S3178" i="1"/>
  <c r="T3186" i="1"/>
  <c r="S3186" i="1"/>
  <c r="R3186" i="1"/>
  <c r="T3194" i="1"/>
  <c r="S3194" i="1"/>
  <c r="R3194" i="1"/>
  <c r="T3202" i="1"/>
  <c r="S3202" i="1"/>
  <c r="R3202" i="1"/>
  <c r="T3210" i="1"/>
  <c r="S3210" i="1"/>
  <c r="R3210" i="1"/>
  <c r="T3218" i="1"/>
  <c r="S3218" i="1"/>
  <c r="R3218" i="1"/>
  <c r="T3226" i="1"/>
  <c r="S3226" i="1"/>
  <c r="R3226" i="1"/>
  <c r="T3234" i="1"/>
  <c r="S3234" i="1"/>
  <c r="R3234" i="1"/>
  <c r="T3242" i="1"/>
  <c r="S3242" i="1"/>
  <c r="R3242" i="1"/>
  <c r="T3250" i="1"/>
  <c r="S3250" i="1"/>
  <c r="R3250" i="1"/>
  <c r="T3258" i="1"/>
  <c r="S3258" i="1"/>
  <c r="R3258" i="1"/>
  <c r="T3266" i="1"/>
  <c r="S3266" i="1"/>
  <c r="R3266" i="1"/>
  <c r="T3274" i="1"/>
  <c r="S3274" i="1"/>
  <c r="R3274" i="1"/>
  <c r="T3282" i="1"/>
  <c r="S3282" i="1"/>
  <c r="R3282" i="1"/>
  <c r="T3290" i="1"/>
  <c r="S3290" i="1"/>
  <c r="R3290" i="1"/>
  <c r="T3298" i="1"/>
  <c r="S3298" i="1"/>
  <c r="R3298" i="1"/>
  <c r="T3306" i="1"/>
  <c r="R3306" i="1"/>
  <c r="S3306" i="1"/>
  <c r="T3314" i="1"/>
  <c r="R3314" i="1"/>
  <c r="S3314" i="1"/>
  <c r="T3322" i="1"/>
  <c r="S3322" i="1"/>
  <c r="R3322" i="1"/>
  <c r="T3330" i="1"/>
  <c r="S3330" i="1"/>
  <c r="R3330" i="1"/>
  <c r="T3338" i="1"/>
  <c r="S3338" i="1"/>
  <c r="R3338" i="1"/>
  <c r="T3346" i="1"/>
  <c r="S3346" i="1"/>
  <c r="R3346" i="1"/>
  <c r="T3354" i="1"/>
  <c r="S3354" i="1"/>
  <c r="R3354" i="1"/>
  <c r="T3362" i="1"/>
  <c r="S3362" i="1"/>
  <c r="R3362" i="1"/>
  <c r="T3370" i="1"/>
  <c r="S3370" i="1"/>
  <c r="R3370" i="1"/>
  <c r="T3378" i="1"/>
  <c r="R3378" i="1"/>
  <c r="S3378" i="1"/>
  <c r="T3386" i="1"/>
  <c r="S3386" i="1"/>
  <c r="R3386" i="1"/>
  <c r="T3394" i="1"/>
  <c r="S3394" i="1"/>
  <c r="R3394" i="1"/>
  <c r="T3402" i="1"/>
  <c r="S3402" i="1"/>
  <c r="R3402" i="1"/>
  <c r="T3410" i="1"/>
  <c r="S3410" i="1"/>
  <c r="R3410" i="1"/>
  <c r="T3418" i="1"/>
  <c r="S3418" i="1"/>
  <c r="R3418" i="1"/>
  <c r="T3426" i="1"/>
  <c r="S3426" i="1"/>
  <c r="R3426" i="1"/>
  <c r="T3434" i="1"/>
  <c r="S3434" i="1"/>
  <c r="R3434" i="1"/>
  <c r="T3442" i="1"/>
  <c r="R3442" i="1"/>
  <c r="S3442" i="1"/>
  <c r="T3450" i="1"/>
  <c r="S3450" i="1"/>
  <c r="R3450" i="1"/>
  <c r="T3458" i="1"/>
  <c r="S3458" i="1"/>
  <c r="R3458" i="1"/>
  <c r="T3466" i="1"/>
  <c r="S3466" i="1"/>
  <c r="R3466" i="1"/>
  <c r="T3474" i="1"/>
  <c r="S3474" i="1"/>
  <c r="R3474" i="1"/>
  <c r="T3482" i="1"/>
  <c r="S3482" i="1"/>
  <c r="R3482" i="1"/>
  <c r="T3490" i="1"/>
  <c r="S3490" i="1"/>
  <c r="R3490" i="1"/>
  <c r="T3498" i="1"/>
  <c r="S3498" i="1"/>
  <c r="R3498" i="1"/>
  <c r="T3506" i="1"/>
  <c r="S3506" i="1"/>
  <c r="R3506" i="1"/>
  <c r="T3514" i="1"/>
  <c r="S3514" i="1"/>
  <c r="R3514" i="1"/>
  <c r="T3522" i="1"/>
  <c r="S3522" i="1"/>
  <c r="R3522" i="1"/>
  <c r="T3530" i="1"/>
  <c r="S3530" i="1"/>
  <c r="R3530" i="1"/>
  <c r="T3538" i="1"/>
  <c r="S3538" i="1"/>
  <c r="R3538" i="1"/>
  <c r="T3546" i="1"/>
  <c r="S3546" i="1"/>
  <c r="R3546" i="1"/>
  <c r="T3554" i="1"/>
  <c r="S3554" i="1"/>
  <c r="R3554" i="1"/>
  <c r="T3562" i="1"/>
  <c r="R3562" i="1"/>
  <c r="S3562" i="1"/>
  <c r="T3570" i="1"/>
  <c r="S3570" i="1"/>
  <c r="R3570" i="1"/>
  <c r="T3578" i="1"/>
  <c r="S3578" i="1"/>
  <c r="R3578" i="1"/>
  <c r="T3586" i="1"/>
  <c r="S3586" i="1"/>
  <c r="R3586" i="1"/>
  <c r="T3594" i="1"/>
  <c r="R3594" i="1"/>
  <c r="S3594" i="1"/>
  <c r="T3602" i="1"/>
  <c r="S3602" i="1"/>
  <c r="R3602" i="1"/>
  <c r="T3610" i="1"/>
  <c r="S3610" i="1"/>
  <c r="R3610" i="1"/>
  <c r="T3618" i="1"/>
  <c r="S3618" i="1"/>
  <c r="R3618" i="1"/>
  <c r="T3626" i="1"/>
  <c r="R3626" i="1"/>
  <c r="S3626" i="1"/>
  <c r="T3634" i="1"/>
  <c r="S3634" i="1"/>
  <c r="R3634" i="1"/>
  <c r="T3642" i="1"/>
  <c r="S3642" i="1"/>
  <c r="R3642" i="1"/>
  <c r="T3650" i="1"/>
  <c r="S3650" i="1"/>
  <c r="R3650" i="1"/>
  <c r="T3658" i="1"/>
  <c r="R3658" i="1"/>
  <c r="S3658" i="1"/>
  <c r="T3666" i="1"/>
  <c r="S3666" i="1"/>
  <c r="R3666" i="1"/>
  <c r="T3674" i="1"/>
  <c r="S3674" i="1"/>
  <c r="R3674" i="1"/>
  <c r="T3682" i="1"/>
  <c r="S3682" i="1"/>
  <c r="R3682" i="1"/>
  <c r="T3690" i="1"/>
  <c r="R3690" i="1"/>
  <c r="S3690" i="1"/>
  <c r="T3698" i="1"/>
  <c r="S3698" i="1"/>
  <c r="R3698" i="1"/>
  <c r="T3706" i="1"/>
  <c r="S3706" i="1"/>
  <c r="R3706" i="1"/>
  <c r="T3714" i="1"/>
  <c r="S3714" i="1"/>
  <c r="R3714" i="1"/>
  <c r="T3722" i="1"/>
  <c r="R3722" i="1"/>
  <c r="S3722" i="1"/>
  <c r="T3730" i="1"/>
  <c r="S3730" i="1"/>
  <c r="R3730" i="1"/>
  <c r="T3738" i="1"/>
  <c r="S3738" i="1"/>
  <c r="R3738" i="1"/>
  <c r="T3746" i="1"/>
  <c r="S3746" i="1"/>
  <c r="T3754" i="1"/>
  <c r="S3754" i="1"/>
  <c r="T3762" i="1"/>
  <c r="S3762" i="1"/>
  <c r="T3770" i="1"/>
  <c r="S3770" i="1"/>
  <c r="R3770" i="1"/>
  <c r="T3778" i="1"/>
  <c r="S3778" i="1"/>
  <c r="R3778" i="1"/>
  <c r="T3786" i="1"/>
  <c r="R3786" i="1"/>
  <c r="S3786" i="1"/>
  <c r="T3794" i="1"/>
  <c r="S3794" i="1"/>
  <c r="R3794" i="1"/>
  <c r="T3802" i="1"/>
  <c r="S3802" i="1"/>
  <c r="T3810" i="1"/>
  <c r="S3810" i="1"/>
  <c r="T3818" i="1"/>
  <c r="S3818" i="1"/>
  <c r="T3826" i="1"/>
  <c r="S3826" i="1"/>
  <c r="T3834" i="1"/>
  <c r="S3834" i="1"/>
  <c r="R3834" i="1"/>
  <c r="T3842" i="1"/>
  <c r="S3842" i="1"/>
  <c r="R3842" i="1"/>
  <c r="T3850" i="1"/>
  <c r="R3850" i="1"/>
  <c r="S3850" i="1"/>
  <c r="T3858" i="1"/>
  <c r="S3858" i="1"/>
  <c r="R3858" i="1"/>
  <c r="T3866" i="1"/>
  <c r="S3866" i="1"/>
  <c r="T3874" i="1"/>
  <c r="S3874" i="1"/>
  <c r="T3882" i="1"/>
  <c r="S3882" i="1"/>
  <c r="T3890" i="1"/>
  <c r="S3890" i="1"/>
  <c r="T3898" i="1"/>
  <c r="S3898" i="1"/>
  <c r="R3898" i="1"/>
  <c r="T3906" i="1"/>
  <c r="S3906" i="1"/>
  <c r="R3906" i="1"/>
  <c r="T3914" i="1"/>
  <c r="R3914" i="1"/>
  <c r="S3914" i="1"/>
  <c r="T3922" i="1"/>
  <c r="S3922" i="1"/>
  <c r="R3922" i="1"/>
  <c r="T3930" i="1"/>
  <c r="S3930" i="1"/>
  <c r="T3938" i="1"/>
  <c r="S3938" i="1"/>
  <c r="T3946" i="1"/>
  <c r="S3946" i="1"/>
  <c r="T3954" i="1"/>
  <c r="S3954" i="1"/>
  <c r="T3962" i="1"/>
  <c r="S3962" i="1"/>
  <c r="R3962" i="1"/>
  <c r="T3970" i="1"/>
  <c r="S3970" i="1"/>
  <c r="R3970" i="1"/>
  <c r="T3978" i="1"/>
  <c r="R3978" i="1"/>
  <c r="S3978" i="1"/>
  <c r="T3986" i="1"/>
  <c r="S3986" i="1"/>
  <c r="R3986" i="1"/>
  <c r="T3994" i="1"/>
  <c r="S3994" i="1"/>
  <c r="T4002" i="1"/>
  <c r="S4002" i="1"/>
  <c r="T4010" i="1"/>
  <c r="S4010" i="1"/>
  <c r="T4018" i="1"/>
  <c r="S4018" i="1"/>
  <c r="T4026" i="1"/>
  <c r="S4026" i="1"/>
  <c r="R4026" i="1"/>
  <c r="T4034" i="1"/>
  <c r="S4034" i="1"/>
  <c r="R4034" i="1"/>
  <c r="T4042" i="1"/>
  <c r="R4042" i="1"/>
  <c r="S4042" i="1"/>
  <c r="T4050" i="1"/>
  <c r="S4050" i="1"/>
  <c r="R4050" i="1"/>
  <c r="T4058" i="1"/>
  <c r="S4058" i="1"/>
  <c r="T4066" i="1"/>
  <c r="S4066" i="1"/>
  <c r="T4074" i="1"/>
  <c r="S4074" i="1"/>
  <c r="T4082" i="1"/>
  <c r="S4082" i="1"/>
  <c r="T4090" i="1"/>
  <c r="S4090" i="1"/>
  <c r="R4090" i="1"/>
  <c r="T4098" i="1"/>
  <c r="S4098" i="1"/>
  <c r="R4098" i="1"/>
  <c r="T4106" i="1"/>
  <c r="R4106" i="1"/>
  <c r="S4106" i="1"/>
  <c r="T4114" i="1"/>
  <c r="S4114" i="1"/>
  <c r="R4114" i="1"/>
  <c r="R4074" i="1"/>
  <c r="R3946" i="1"/>
  <c r="R3818" i="1"/>
  <c r="R3745" i="1"/>
  <c r="R3681" i="1"/>
  <c r="T47" i="1"/>
  <c r="S47" i="1"/>
  <c r="R47" i="1"/>
  <c r="T143" i="1"/>
  <c r="S143" i="1"/>
  <c r="R143" i="1"/>
  <c r="T167" i="1"/>
  <c r="S167" i="1"/>
  <c r="R167" i="1"/>
  <c r="T191" i="1"/>
  <c r="S191" i="1"/>
  <c r="R191" i="1"/>
  <c r="T215" i="1"/>
  <c r="S215" i="1"/>
  <c r="R215" i="1"/>
  <c r="T423" i="1"/>
  <c r="S423" i="1"/>
  <c r="R423" i="1"/>
  <c r="T631" i="1"/>
  <c r="S631" i="1"/>
  <c r="R631" i="1"/>
  <c r="T655" i="1"/>
  <c r="S655" i="1"/>
  <c r="R655" i="1"/>
  <c r="T895" i="1"/>
  <c r="S895" i="1"/>
  <c r="R895" i="1"/>
  <c r="T1079" i="1"/>
  <c r="S1079" i="1"/>
  <c r="R1079" i="1"/>
  <c r="T1119" i="1"/>
  <c r="S1119" i="1"/>
  <c r="R1119" i="1"/>
  <c r="T1159" i="1"/>
  <c r="S1159" i="1"/>
  <c r="R1159" i="1"/>
  <c r="T1327" i="1"/>
  <c r="S1327" i="1"/>
  <c r="R1327" i="1"/>
  <c r="T1423" i="1"/>
  <c r="S1423" i="1"/>
  <c r="R1423" i="1"/>
  <c r="T1447" i="1"/>
  <c r="S1447" i="1"/>
  <c r="R1447" i="1"/>
  <c r="T1471" i="1"/>
  <c r="S1471" i="1"/>
  <c r="R1471" i="1"/>
  <c r="T98" i="1"/>
  <c r="S98" i="1"/>
  <c r="R98" i="1"/>
  <c r="T210" i="1"/>
  <c r="S210" i="1"/>
  <c r="R210" i="1"/>
  <c r="T346" i="1"/>
  <c r="S346" i="1"/>
  <c r="R346" i="1"/>
  <c r="T490" i="1"/>
  <c r="S490" i="1"/>
  <c r="R490" i="1"/>
  <c r="T626" i="1"/>
  <c r="S626" i="1"/>
  <c r="R626" i="1"/>
  <c r="T770" i="1"/>
  <c r="S770" i="1"/>
  <c r="R770" i="1"/>
  <c r="T970" i="1"/>
  <c r="S970" i="1"/>
  <c r="R970" i="1"/>
  <c r="T1098" i="1"/>
  <c r="S1098" i="1"/>
  <c r="R1098" i="1"/>
  <c r="T1122" i="1"/>
  <c r="S1122" i="1"/>
  <c r="R1122" i="1"/>
  <c r="T1154" i="1"/>
  <c r="S1154" i="1"/>
  <c r="R1154" i="1"/>
  <c r="T1178" i="1"/>
  <c r="S1178" i="1"/>
  <c r="R1178" i="1"/>
  <c r="T1538" i="1"/>
  <c r="S1538" i="1"/>
  <c r="R1538" i="1"/>
  <c r="T1674" i="1"/>
  <c r="S1674" i="1"/>
  <c r="R1674" i="1"/>
  <c r="T1698" i="1"/>
  <c r="S1698" i="1"/>
  <c r="R1698" i="1"/>
  <c r="T1874" i="1"/>
  <c r="S1874" i="1"/>
  <c r="R1874" i="1"/>
  <c r="T53" i="1"/>
  <c r="S53" i="1"/>
  <c r="R53" i="1"/>
  <c r="T69" i="1"/>
  <c r="S69" i="1"/>
  <c r="R69" i="1"/>
  <c r="T157" i="1"/>
  <c r="S157" i="1"/>
  <c r="R157" i="1"/>
  <c r="T701" i="1"/>
  <c r="S701" i="1"/>
  <c r="R701" i="1"/>
  <c r="T741" i="1"/>
  <c r="S741" i="1"/>
  <c r="R741" i="1"/>
  <c r="T789" i="1"/>
  <c r="S789" i="1"/>
  <c r="R789" i="1"/>
  <c r="T805" i="1"/>
  <c r="S805" i="1"/>
  <c r="R805" i="1"/>
  <c r="T885" i="1"/>
  <c r="S885" i="1"/>
  <c r="R885" i="1"/>
  <c r="T1061" i="1"/>
  <c r="S1061" i="1"/>
  <c r="R1061" i="1"/>
  <c r="T1085" i="1"/>
  <c r="S1085" i="1"/>
  <c r="R1085" i="1"/>
  <c r="T1245" i="1"/>
  <c r="S1245" i="1"/>
  <c r="R1245" i="1"/>
  <c r="T1437" i="1"/>
  <c r="S1437" i="1"/>
  <c r="R1437" i="1"/>
  <c r="T1477" i="1"/>
  <c r="S1477" i="1"/>
  <c r="R1477" i="1"/>
  <c r="T1493" i="1"/>
  <c r="S1493" i="1"/>
  <c r="R1493" i="1"/>
  <c r="T1517" i="1"/>
  <c r="S1517" i="1"/>
  <c r="R1517" i="1"/>
  <c r="T1565" i="1"/>
  <c r="S1565" i="1"/>
  <c r="R1565" i="1"/>
  <c r="T1733" i="1"/>
  <c r="S1733" i="1"/>
  <c r="R1733" i="1"/>
  <c r="T1797" i="1"/>
  <c r="S1797" i="1"/>
  <c r="R1797" i="1"/>
  <c r="T1877" i="1"/>
  <c r="S1877" i="1"/>
  <c r="R1877" i="1"/>
  <c r="T1925" i="1"/>
  <c r="S1925" i="1"/>
  <c r="R1925" i="1"/>
  <c r="T2117" i="1"/>
  <c r="S2117" i="1"/>
  <c r="R2117" i="1"/>
  <c r="T2637" i="1"/>
  <c r="S2637" i="1"/>
  <c r="R2637" i="1"/>
  <c r="T2885" i="1"/>
  <c r="S2885" i="1"/>
  <c r="R2885" i="1"/>
  <c r="T2893" i="1"/>
  <c r="S2893" i="1"/>
  <c r="R2893" i="1"/>
  <c r="T2901" i="1"/>
  <c r="S2901" i="1"/>
  <c r="R2901" i="1"/>
  <c r="T2909" i="1"/>
  <c r="S2909" i="1"/>
  <c r="R2909" i="1"/>
  <c r="T2925" i="1"/>
  <c r="S2925" i="1"/>
  <c r="R2925" i="1"/>
  <c r="T2933" i="1"/>
  <c r="S2933" i="1"/>
  <c r="R2933" i="1"/>
  <c r="T2941" i="1"/>
  <c r="S2941" i="1"/>
  <c r="R2941" i="1"/>
  <c r="T2949" i="1"/>
  <c r="S2949" i="1"/>
  <c r="R2949" i="1"/>
  <c r="T2957" i="1"/>
  <c r="S2957" i="1"/>
  <c r="R2957" i="1"/>
  <c r="T2965" i="1"/>
  <c r="S2965" i="1"/>
  <c r="R2965" i="1"/>
  <c r="T2973" i="1"/>
  <c r="S2973" i="1"/>
  <c r="R2973" i="1"/>
  <c r="T2981" i="1"/>
  <c r="S2981" i="1"/>
  <c r="R2981" i="1"/>
  <c r="T2989" i="1"/>
  <c r="S2989" i="1"/>
  <c r="R2989" i="1"/>
  <c r="T2997" i="1"/>
  <c r="S2997" i="1"/>
  <c r="R2997" i="1"/>
  <c r="T3005" i="1"/>
  <c r="S3005" i="1"/>
  <c r="R3005" i="1"/>
  <c r="T3013" i="1"/>
  <c r="S3013" i="1"/>
  <c r="R3013" i="1"/>
  <c r="T3021" i="1"/>
  <c r="S3021" i="1"/>
  <c r="R3021" i="1"/>
  <c r="T3029" i="1"/>
  <c r="S3029" i="1"/>
  <c r="R3029" i="1"/>
  <c r="S3037" i="1"/>
  <c r="T3037" i="1"/>
  <c r="R3037" i="1"/>
  <c r="T3045" i="1"/>
  <c r="S3045" i="1"/>
  <c r="R3045" i="1"/>
  <c r="T3053" i="1"/>
  <c r="S3053" i="1"/>
  <c r="R3053" i="1"/>
  <c r="T3061" i="1"/>
  <c r="S3061" i="1"/>
  <c r="R3061" i="1"/>
  <c r="T3069" i="1"/>
  <c r="S3069" i="1"/>
  <c r="R3069" i="1"/>
  <c r="T3077" i="1"/>
  <c r="S3077" i="1"/>
  <c r="R3077" i="1"/>
  <c r="T3085" i="1"/>
  <c r="S3085" i="1"/>
  <c r="R3085" i="1"/>
  <c r="T3093" i="1"/>
  <c r="S3093" i="1"/>
  <c r="R3093" i="1"/>
  <c r="S3101" i="1"/>
  <c r="T3101" i="1"/>
  <c r="R3101" i="1"/>
  <c r="T3109" i="1"/>
  <c r="S3109" i="1"/>
  <c r="R3109" i="1"/>
  <c r="T3117" i="1"/>
  <c r="S3117" i="1"/>
  <c r="R3117" i="1"/>
  <c r="T3125" i="1"/>
  <c r="S3125" i="1"/>
  <c r="R3125" i="1"/>
  <c r="T3133" i="1"/>
  <c r="S3133" i="1"/>
  <c r="R3133" i="1"/>
  <c r="T3141" i="1"/>
  <c r="S3141" i="1"/>
  <c r="R3141" i="1"/>
  <c r="T3149" i="1"/>
  <c r="S3149" i="1"/>
  <c r="R3149" i="1"/>
  <c r="T3157" i="1"/>
  <c r="S3157" i="1"/>
  <c r="R3157" i="1"/>
  <c r="S3165" i="1"/>
  <c r="T3165" i="1"/>
  <c r="R3165" i="1"/>
  <c r="T3173" i="1"/>
  <c r="S3173" i="1"/>
  <c r="R3173" i="1"/>
  <c r="T3181" i="1"/>
  <c r="S3181" i="1"/>
  <c r="R3181" i="1"/>
  <c r="T3189" i="1"/>
  <c r="S3189" i="1"/>
  <c r="R3189" i="1"/>
  <c r="T3197" i="1"/>
  <c r="S3197" i="1"/>
  <c r="R3197" i="1"/>
  <c r="T3205" i="1"/>
  <c r="S3205" i="1"/>
  <c r="R3205" i="1"/>
  <c r="T3213" i="1"/>
  <c r="S3213" i="1"/>
  <c r="R3213" i="1"/>
  <c r="T3221" i="1"/>
  <c r="S3221" i="1"/>
  <c r="R3221" i="1"/>
  <c r="T3229" i="1"/>
  <c r="S3229" i="1"/>
  <c r="R3229" i="1"/>
  <c r="T3237" i="1"/>
  <c r="S3237" i="1"/>
  <c r="R3237" i="1"/>
  <c r="T3245" i="1"/>
  <c r="S3245" i="1"/>
  <c r="R3245" i="1"/>
  <c r="T3253" i="1"/>
  <c r="R3253" i="1"/>
  <c r="S3253" i="1"/>
  <c r="T3261" i="1"/>
  <c r="S3261" i="1"/>
  <c r="R3261" i="1"/>
  <c r="T3269" i="1"/>
  <c r="R3269" i="1"/>
  <c r="S3269" i="1"/>
  <c r="T3277" i="1"/>
  <c r="S3277" i="1"/>
  <c r="R3277" i="1"/>
  <c r="T3285" i="1"/>
  <c r="S3285" i="1"/>
  <c r="R3285" i="1"/>
  <c r="T3293" i="1"/>
  <c r="S3293" i="1"/>
  <c r="R3293" i="1"/>
  <c r="T3301" i="1"/>
  <c r="S3301" i="1"/>
  <c r="R3301" i="1"/>
  <c r="T3309" i="1"/>
  <c r="S3309" i="1"/>
  <c r="R3309" i="1"/>
  <c r="T3317" i="1"/>
  <c r="S3317" i="1"/>
  <c r="R3317" i="1"/>
  <c r="T3325" i="1"/>
  <c r="S3325" i="1"/>
  <c r="R3325" i="1"/>
  <c r="T3333" i="1"/>
  <c r="R3333" i="1"/>
  <c r="S3333" i="1"/>
  <c r="T3341" i="1"/>
  <c r="S3341" i="1"/>
  <c r="R3341" i="1"/>
  <c r="T3349" i="1"/>
  <c r="S3349" i="1"/>
  <c r="R3349" i="1"/>
  <c r="T3357" i="1"/>
  <c r="S3357" i="1"/>
  <c r="R3357" i="1"/>
  <c r="T3365" i="1"/>
  <c r="S3365" i="1"/>
  <c r="R3365" i="1"/>
  <c r="T3373" i="1"/>
  <c r="S3373" i="1"/>
  <c r="R3373" i="1"/>
  <c r="T3381" i="1"/>
  <c r="R3381" i="1"/>
  <c r="S3381" i="1"/>
  <c r="T3389" i="1"/>
  <c r="S3389" i="1"/>
  <c r="R3389" i="1"/>
  <c r="T3397" i="1"/>
  <c r="S3397" i="1"/>
  <c r="R3397" i="1"/>
  <c r="T3405" i="1"/>
  <c r="S3405" i="1"/>
  <c r="R3405" i="1"/>
  <c r="T3413" i="1"/>
  <c r="S3413" i="1"/>
  <c r="R3413" i="1"/>
  <c r="T3421" i="1"/>
  <c r="S3421" i="1"/>
  <c r="R3421" i="1"/>
  <c r="T3429" i="1"/>
  <c r="S3429" i="1"/>
  <c r="R3429" i="1"/>
  <c r="T3437" i="1"/>
  <c r="S3437" i="1"/>
  <c r="R3437" i="1"/>
  <c r="T3445" i="1"/>
  <c r="S3445" i="1"/>
  <c r="R3445" i="1"/>
  <c r="T3453" i="1"/>
  <c r="R3453" i="1"/>
  <c r="S3453" i="1"/>
  <c r="T3461" i="1"/>
  <c r="R3461" i="1"/>
  <c r="S3461" i="1"/>
  <c r="T3469" i="1"/>
  <c r="S3469" i="1"/>
  <c r="R3469" i="1"/>
  <c r="T3477" i="1"/>
  <c r="S3477" i="1"/>
  <c r="R3477" i="1"/>
  <c r="T3485" i="1"/>
  <c r="S3485" i="1"/>
  <c r="R3485" i="1"/>
  <c r="T3493" i="1"/>
  <c r="S3493" i="1"/>
  <c r="R3493" i="1"/>
  <c r="T3501" i="1"/>
  <c r="S3501" i="1"/>
  <c r="R3501" i="1"/>
  <c r="T3509" i="1"/>
  <c r="R3509" i="1"/>
  <c r="S3509" i="1"/>
  <c r="T3517" i="1"/>
  <c r="S3517" i="1"/>
  <c r="R3517" i="1"/>
  <c r="T3525" i="1"/>
  <c r="R3525" i="1"/>
  <c r="S3525" i="1"/>
  <c r="T3533" i="1"/>
  <c r="S3533" i="1"/>
  <c r="R3533" i="1"/>
  <c r="T3541" i="1"/>
  <c r="S3541" i="1"/>
  <c r="R3541" i="1"/>
  <c r="T3549" i="1"/>
  <c r="S3549" i="1"/>
  <c r="R3549" i="1"/>
  <c r="T3557" i="1"/>
  <c r="S3557" i="1"/>
  <c r="R3557" i="1"/>
  <c r="T3565" i="1"/>
  <c r="S3565" i="1"/>
  <c r="R3565" i="1"/>
  <c r="T3573" i="1"/>
  <c r="S3573" i="1"/>
  <c r="R3573" i="1"/>
  <c r="T3581" i="1"/>
  <c r="S3581" i="1"/>
  <c r="R3581" i="1"/>
  <c r="T3589" i="1"/>
  <c r="S3589" i="1"/>
  <c r="R3589" i="1"/>
  <c r="T3597" i="1"/>
  <c r="S3597" i="1"/>
  <c r="R3597" i="1"/>
  <c r="T3605" i="1"/>
  <c r="S3605" i="1"/>
  <c r="R3605" i="1"/>
  <c r="T3613" i="1"/>
  <c r="S3613" i="1"/>
  <c r="R3613" i="1"/>
  <c r="T3621" i="1"/>
  <c r="S3621" i="1"/>
  <c r="R3621" i="1"/>
  <c r="T3629" i="1"/>
  <c r="S3629" i="1"/>
  <c r="R3629" i="1"/>
  <c r="T3637" i="1"/>
  <c r="S3637" i="1"/>
  <c r="R3637" i="1"/>
  <c r="T3645" i="1"/>
  <c r="S3645" i="1"/>
  <c r="R3645" i="1"/>
  <c r="T3653" i="1"/>
  <c r="S3653" i="1"/>
  <c r="R3653" i="1"/>
  <c r="T3661" i="1"/>
  <c r="S3661" i="1"/>
  <c r="R3661" i="1"/>
  <c r="T3669" i="1"/>
  <c r="S3669" i="1"/>
  <c r="R3669" i="1"/>
  <c r="T3677" i="1"/>
  <c r="S3677" i="1"/>
  <c r="R3677" i="1"/>
  <c r="T3685" i="1"/>
  <c r="S3685" i="1"/>
  <c r="R3685" i="1"/>
  <c r="T3693" i="1"/>
  <c r="S3693" i="1"/>
  <c r="R3693" i="1"/>
  <c r="T3701" i="1"/>
  <c r="S3701" i="1"/>
  <c r="R3701" i="1"/>
  <c r="T3709" i="1"/>
  <c r="S3709" i="1"/>
  <c r="R3709" i="1"/>
  <c r="T3717" i="1"/>
  <c r="S3717" i="1"/>
  <c r="R3717" i="1"/>
  <c r="T3725" i="1"/>
  <c r="S3725" i="1"/>
  <c r="T3733" i="1"/>
  <c r="S3733" i="1"/>
  <c r="R3733" i="1"/>
  <c r="T3741" i="1"/>
  <c r="S3741" i="1"/>
  <c r="R3741" i="1"/>
  <c r="T3749" i="1"/>
  <c r="S3749" i="1"/>
  <c r="R3749" i="1"/>
  <c r="T3757" i="1"/>
  <c r="S3757" i="1"/>
  <c r="T3765" i="1"/>
  <c r="S3765" i="1"/>
  <c r="T3773" i="1"/>
  <c r="S3773" i="1"/>
  <c r="T3781" i="1"/>
  <c r="S3781" i="1"/>
  <c r="T3789" i="1"/>
  <c r="S3789" i="1"/>
  <c r="R3789" i="1"/>
  <c r="T3797" i="1"/>
  <c r="S3797" i="1"/>
  <c r="R3797" i="1"/>
  <c r="T3805" i="1"/>
  <c r="S3805" i="1"/>
  <c r="R3805" i="1"/>
  <c r="T3813" i="1"/>
  <c r="S3813" i="1"/>
  <c r="R3813" i="1"/>
  <c r="T3821" i="1"/>
  <c r="S3821" i="1"/>
  <c r="T3829" i="1"/>
  <c r="S3829" i="1"/>
  <c r="T3837" i="1"/>
  <c r="S3837" i="1"/>
  <c r="T3845" i="1"/>
  <c r="S3845" i="1"/>
  <c r="T3853" i="1"/>
  <c r="S3853" i="1"/>
  <c r="R3853" i="1"/>
  <c r="T3861" i="1"/>
  <c r="S3861" i="1"/>
  <c r="R3861" i="1"/>
  <c r="T3869" i="1"/>
  <c r="S3869" i="1"/>
  <c r="R3869" i="1"/>
  <c r="T3877" i="1"/>
  <c r="S3877" i="1"/>
  <c r="R3877" i="1"/>
  <c r="T3885" i="1"/>
  <c r="S3885" i="1"/>
  <c r="T3893" i="1"/>
  <c r="S3893" i="1"/>
  <c r="T3901" i="1"/>
  <c r="S3901" i="1"/>
  <c r="T3909" i="1"/>
  <c r="S3909" i="1"/>
  <c r="T3917" i="1"/>
  <c r="S3917" i="1"/>
  <c r="R3917" i="1"/>
  <c r="T3925" i="1"/>
  <c r="S3925" i="1"/>
  <c r="R3925" i="1"/>
  <c r="T3933" i="1"/>
  <c r="S3933" i="1"/>
  <c r="R3933" i="1"/>
  <c r="T3941" i="1"/>
  <c r="S3941" i="1"/>
  <c r="R3941" i="1"/>
  <c r="T3949" i="1"/>
  <c r="S3949" i="1"/>
  <c r="T3957" i="1"/>
  <c r="S3957" i="1"/>
  <c r="T3965" i="1"/>
  <c r="S3965" i="1"/>
  <c r="T3973" i="1"/>
  <c r="S3973" i="1"/>
  <c r="T3981" i="1"/>
  <c r="S3981" i="1"/>
  <c r="R3981" i="1"/>
  <c r="T3989" i="1"/>
  <c r="S3989" i="1"/>
  <c r="R3989" i="1"/>
  <c r="T3997" i="1"/>
  <c r="S3997" i="1"/>
  <c r="R3997" i="1"/>
  <c r="T4005" i="1"/>
  <c r="S4005" i="1"/>
  <c r="R4005" i="1"/>
  <c r="T4013" i="1"/>
  <c r="S4013" i="1"/>
  <c r="T4021" i="1"/>
  <c r="S4021" i="1"/>
  <c r="T4029" i="1"/>
  <c r="S4029" i="1"/>
  <c r="T4037" i="1"/>
  <c r="S4037" i="1"/>
  <c r="T4045" i="1"/>
  <c r="S4045" i="1"/>
  <c r="R4045" i="1"/>
  <c r="T4053" i="1"/>
  <c r="S4053" i="1"/>
  <c r="R4053" i="1"/>
  <c r="T4061" i="1"/>
  <c r="S4061" i="1"/>
  <c r="R4061" i="1"/>
  <c r="T4069" i="1"/>
  <c r="S4069" i="1"/>
  <c r="R4069" i="1"/>
  <c r="T4077" i="1"/>
  <c r="S4077" i="1"/>
  <c r="T4085" i="1"/>
  <c r="S4085" i="1"/>
  <c r="T4093" i="1"/>
  <c r="S4093" i="1"/>
  <c r="T4101" i="1"/>
  <c r="S4101" i="1"/>
  <c r="T4109" i="1"/>
  <c r="S4109" i="1"/>
  <c r="R4109" i="1"/>
  <c r="R4037" i="1"/>
  <c r="R4018" i="1"/>
  <c r="R3909" i="1"/>
  <c r="R3890" i="1"/>
  <c r="R3781" i="1"/>
  <c r="R3762" i="1"/>
  <c r="R3617" i="1"/>
  <c r="T31" i="1"/>
  <c r="S31" i="1"/>
  <c r="R31" i="1"/>
  <c r="T79" i="1"/>
  <c r="S79" i="1"/>
  <c r="R79" i="1"/>
  <c r="T103" i="1"/>
  <c r="S103" i="1"/>
  <c r="R103" i="1"/>
  <c r="T119" i="1"/>
  <c r="S119" i="1"/>
  <c r="R119" i="1"/>
  <c r="T207" i="1"/>
  <c r="S207" i="1"/>
  <c r="R207" i="1"/>
  <c r="T271" i="1"/>
  <c r="S271" i="1"/>
  <c r="R271" i="1"/>
  <c r="T287" i="1"/>
  <c r="S287" i="1"/>
  <c r="R287" i="1"/>
  <c r="T487" i="1"/>
  <c r="S487" i="1"/>
  <c r="R487" i="1"/>
  <c r="T671" i="1"/>
  <c r="S671" i="1"/>
  <c r="R671" i="1"/>
  <c r="T735" i="1"/>
  <c r="S735" i="1"/>
  <c r="R735" i="1"/>
  <c r="T767" i="1"/>
  <c r="S767" i="1"/>
  <c r="R767" i="1"/>
  <c r="T799" i="1"/>
  <c r="S799" i="1"/>
  <c r="R799" i="1"/>
  <c r="T815" i="1"/>
  <c r="S815" i="1"/>
  <c r="R815" i="1"/>
  <c r="T855" i="1"/>
  <c r="S855" i="1"/>
  <c r="R855" i="1"/>
  <c r="T919" i="1"/>
  <c r="S919" i="1"/>
  <c r="R919" i="1"/>
  <c r="T991" i="1"/>
  <c r="S991" i="1"/>
  <c r="R991" i="1"/>
  <c r="T1047" i="1"/>
  <c r="S1047" i="1"/>
  <c r="R1047" i="1"/>
  <c r="T1087" i="1"/>
  <c r="S1087" i="1"/>
  <c r="R1087" i="1"/>
  <c r="T1095" i="1"/>
  <c r="S1095" i="1"/>
  <c r="R1095" i="1"/>
  <c r="T1183" i="1"/>
  <c r="S1183" i="1"/>
  <c r="R1183" i="1"/>
  <c r="T1191" i="1"/>
  <c r="S1191" i="1"/>
  <c r="R1191" i="1"/>
  <c r="T1199" i="1"/>
  <c r="S1199" i="1"/>
  <c r="R1199" i="1"/>
  <c r="T1207" i="1"/>
  <c r="S1207" i="1"/>
  <c r="R1207" i="1"/>
  <c r="T1231" i="1"/>
  <c r="S1231" i="1"/>
  <c r="R1231" i="1"/>
  <c r="T1247" i="1"/>
  <c r="S1247" i="1"/>
  <c r="R1247" i="1"/>
  <c r="T1255" i="1"/>
  <c r="S1255" i="1"/>
  <c r="R1255" i="1"/>
  <c r="T1263" i="1"/>
  <c r="S1263" i="1"/>
  <c r="R1263" i="1"/>
  <c r="T1271" i="1"/>
  <c r="S1271" i="1"/>
  <c r="R1271" i="1"/>
  <c r="T1287" i="1"/>
  <c r="S1287" i="1"/>
  <c r="R1287" i="1"/>
  <c r="T1295" i="1"/>
  <c r="S1295" i="1"/>
  <c r="R1295" i="1"/>
  <c r="T1303" i="1"/>
  <c r="S1303" i="1"/>
  <c r="R1303" i="1"/>
  <c r="T1367" i="1"/>
  <c r="S1367" i="1"/>
  <c r="R1367" i="1"/>
  <c r="T1391" i="1"/>
  <c r="S1391" i="1"/>
  <c r="R1391" i="1"/>
  <c r="T1407" i="1"/>
  <c r="S1407" i="1"/>
  <c r="R1407" i="1"/>
  <c r="T1431" i="1"/>
  <c r="S1431" i="1"/>
  <c r="R1431" i="1"/>
  <c r="T1439" i="1"/>
  <c r="S1439" i="1"/>
  <c r="R1439" i="1"/>
  <c r="T1455" i="1"/>
  <c r="S1455" i="1"/>
  <c r="R1455" i="1"/>
  <c r="T1479" i="1"/>
  <c r="S1479" i="1"/>
  <c r="R1479" i="1"/>
  <c r="T1511" i="1"/>
  <c r="S1511" i="1"/>
  <c r="R1511" i="1"/>
  <c r="T1535" i="1"/>
  <c r="S1535" i="1"/>
  <c r="R1535" i="1"/>
  <c r="T1543" i="1"/>
  <c r="S1543" i="1"/>
  <c r="R1543" i="1"/>
  <c r="T2" i="1"/>
  <c r="S2" i="1"/>
  <c r="R2" i="1"/>
  <c r="T10" i="1"/>
  <c r="S10" i="1"/>
  <c r="R10" i="1"/>
  <c r="T114" i="1"/>
  <c r="S114" i="1"/>
  <c r="R114" i="1"/>
  <c r="T122" i="1"/>
  <c r="S122" i="1"/>
  <c r="R122" i="1"/>
  <c r="T130" i="1"/>
  <c r="S130" i="1"/>
  <c r="R130" i="1"/>
  <c r="T218" i="1"/>
  <c r="S218" i="1"/>
  <c r="R218" i="1"/>
  <c r="T226" i="1"/>
  <c r="S226" i="1"/>
  <c r="R226" i="1"/>
  <c r="T234" i="1"/>
  <c r="S234" i="1"/>
  <c r="R234" i="1"/>
  <c r="T242" i="1"/>
  <c r="S242" i="1"/>
  <c r="R242" i="1"/>
  <c r="T298" i="1"/>
  <c r="S298" i="1"/>
  <c r="R298" i="1"/>
  <c r="T354" i="1"/>
  <c r="S354" i="1"/>
  <c r="R354" i="1"/>
  <c r="T378" i="1"/>
  <c r="S378" i="1"/>
  <c r="R378" i="1"/>
  <c r="T562" i="1"/>
  <c r="S562" i="1"/>
  <c r="R562" i="1"/>
  <c r="T602" i="1"/>
  <c r="S602" i="1"/>
  <c r="R602" i="1"/>
  <c r="T674" i="1"/>
  <c r="S674" i="1"/>
  <c r="R674" i="1"/>
  <c r="T714" i="1"/>
  <c r="S714" i="1"/>
  <c r="R714" i="1"/>
  <c r="T754" i="1"/>
  <c r="S754" i="1"/>
  <c r="R754" i="1"/>
  <c r="T778" i="1"/>
  <c r="S778" i="1"/>
  <c r="R778" i="1"/>
  <c r="T802" i="1"/>
  <c r="S802" i="1"/>
  <c r="R802" i="1"/>
  <c r="T890" i="1"/>
  <c r="S890" i="1"/>
  <c r="R890" i="1"/>
  <c r="T906" i="1"/>
  <c r="S906" i="1"/>
  <c r="R906" i="1"/>
  <c r="T1010" i="1"/>
  <c r="S1010" i="1"/>
  <c r="R1010" i="1"/>
  <c r="T1018" i="1"/>
  <c r="S1018" i="1"/>
  <c r="R1018" i="1"/>
  <c r="T1026" i="1"/>
  <c r="S1026" i="1"/>
  <c r="R1026" i="1"/>
  <c r="T1050" i="1"/>
  <c r="S1050" i="1"/>
  <c r="R1050" i="1"/>
  <c r="T1090" i="1"/>
  <c r="S1090" i="1"/>
  <c r="R1090" i="1"/>
  <c r="T1170" i="1"/>
  <c r="S1170" i="1"/>
  <c r="R1170" i="1"/>
  <c r="T1194" i="1"/>
  <c r="S1194" i="1"/>
  <c r="R1194" i="1"/>
  <c r="T1218" i="1"/>
  <c r="S1218" i="1"/>
  <c r="R1218" i="1"/>
  <c r="T1242" i="1"/>
  <c r="S1242" i="1"/>
  <c r="R1242" i="1"/>
  <c r="T1282" i="1"/>
  <c r="S1282" i="1"/>
  <c r="R1282" i="1"/>
  <c r="T1370" i="1"/>
  <c r="S1370" i="1"/>
  <c r="R1370" i="1"/>
  <c r="T1378" i="1"/>
  <c r="S1378" i="1"/>
  <c r="R1378" i="1"/>
  <c r="T1402" i="1"/>
  <c r="S1402" i="1"/>
  <c r="R1402" i="1"/>
  <c r="T1426" i="1"/>
  <c r="S1426" i="1"/>
  <c r="R1426" i="1"/>
  <c r="T1450" i="1"/>
  <c r="S1450" i="1"/>
  <c r="R1450" i="1"/>
  <c r="T1466" i="1"/>
  <c r="S1466" i="1"/>
  <c r="R1466" i="1"/>
  <c r="T1554" i="1"/>
  <c r="S1554" i="1"/>
  <c r="R1554" i="1"/>
  <c r="T1562" i="1"/>
  <c r="S1562" i="1"/>
  <c r="R1562" i="1"/>
  <c r="T1626" i="1"/>
  <c r="S1626" i="1"/>
  <c r="R1626" i="1"/>
  <c r="T1634" i="1"/>
  <c r="S1634" i="1"/>
  <c r="R1634" i="1"/>
  <c r="T1658" i="1"/>
  <c r="S1658" i="1"/>
  <c r="R1658" i="1"/>
  <c r="T1690" i="1"/>
  <c r="S1690" i="1"/>
  <c r="R1690" i="1"/>
  <c r="T1714" i="1"/>
  <c r="S1714" i="1"/>
  <c r="R1714" i="1"/>
  <c r="T1786" i="1"/>
  <c r="S1786" i="1"/>
  <c r="R1786" i="1"/>
  <c r="T1794" i="1"/>
  <c r="S1794" i="1"/>
  <c r="R1794" i="1"/>
  <c r="T1802" i="1"/>
  <c r="S1802" i="1"/>
  <c r="R1802" i="1"/>
  <c r="T1810" i="1"/>
  <c r="S1810" i="1"/>
  <c r="R1810" i="1"/>
  <c r="T1834" i="1"/>
  <c r="S1834" i="1"/>
  <c r="R1834" i="1"/>
  <c r="T1882" i="1"/>
  <c r="S1882" i="1"/>
  <c r="R1882" i="1"/>
  <c r="T1890" i="1"/>
  <c r="S1890" i="1"/>
  <c r="R1890" i="1"/>
  <c r="T2050" i="1"/>
  <c r="S2050" i="1"/>
  <c r="R2050" i="1"/>
  <c r="T2090" i="1"/>
  <c r="S2090" i="1"/>
  <c r="R2090" i="1"/>
  <c r="T2098" i="1"/>
  <c r="S2098" i="1"/>
  <c r="R2098" i="1"/>
  <c r="T2106" i="1"/>
  <c r="S2106" i="1"/>
  <c r="R2106" i="1"/>
  <c r="T2122" i="1"/>
  <c r="S2122" i="1"/>
  <c r="R2122" i="1"/>
  <c r="T2130" i="1"/>
  <c r="S2130" i="1"/>
  <c r="R2130" i="1"/>
  <c r="T2138" i="1"/>
  <c r="S2138" i="1"/>
  <c r="R2138" i="1"/>
  <c r="T2146" i="1"/>
  <c r="S2146" i="1"/>
  <c r="R2146" i="1"/>
  <c r="T2162" i="1"/>
  <c r="S2162" i="1"/>
  <c r="R2162" i="1"/>
  <c r="T2170" i="1"/>
  <c r="S2170" i="1"/>
  <c r="R2170" i="1"/>
  <c r="T2186" i="1"/>
  <c r="S2186" i="1"/>
  <c r="R2186" i="1"/>
  <c r="T2202" i="1"/>
  <c r="S2202" i="1"/>
  <c r="R2202" i="1"/>
  <c r="T2210" i="1"/>
  <c r="S2210" i="1"/>
  <c r="R2210" i="1"/>
  <c r="T2250" i="1"/>
  <c r="S2250" i="1"/>
  <c r="R2250" i="1"/>
  <c r="T5" i="1"/>
  <c r="S5" i="1"/>
  <c r="R5" i="1"/>
  <c r="T21" i="1"/>
  <c r="S21" i="1"/>
  <c r="R21" i="1"/>
  <c r="T29" i="1"/>
  <c r="S29" i="1"/>
  <c r="R29" i="1"/>
  <c r="T37" i="1"/>
  <c r="S37" i="1"/>
  <c r="R37" i="1"/>
  <c r="T93" i="1"/>
  <c r="S93" i="1"/>
  <c r="R93" i="1"/>
  <c r="T109" i="1"/>
  <c r="S109" i="1"/>
  <c r="R109" i="1"/>
  <c r="T125" i="1"/>
  <c r="S125" i="1"/>
  <c r="R125" i="1"/>
  <c r="T133" i="1"/>
  <c r="S133" i="1"/>
  <c r="R133" i="1"/>
  <c r="T141" i="1"/>
  <c r="S141" i="1"/>
  <c r="R141" i="1"/>
  <c r="T229" i="1"/>
  <c r="S229" i="1"/>
  <c r="R229" i="1"/>
  <c r="T237" i="1"/>
  <c r="S237" i="1"/>
  <c r="R237" i="1"/>
  <c r="T285" i="1"/>
  <c r="S285" i="1"/>
  <c r="R285" i="1"/>
  <c r="T301" i="1"/>
  <c r="S301" i="1"/>
  <c r="R301" i="1"/>
  <c r="T317" i="1"/>
  <c r="S317" i="1"/>
  <c r="R317" i="1"/>
  <c r="T333" i="1"/>
  <c r="S333" i="1"/>
  <c r="R333" i="1"/>
  <c r="T357" i="1"/>
  <c r="S357" i="1"/>
  <c r="R357" i="1"/>
  <c r="T365" i="1"/>
  <c r="S365" i="1"/>
  <c r="R365" i="1"/>
  <c r="T381" i="1"/>
  <c r="S381" i="1"/>
  <c r="R381" i="1"/>
  <c r="T429" i="1"/>
  <c r="S429" i="1"/>
  <c r="R429" i="1"/>
  <c r="T469" i="1"/>
  <c r="S469" i="1"/>
  <c r="R469" i="1"/>
  <c r="T477" i="1"/>
  <c r="S477" i="1"/>
  <c r="R477" i="1"/>
  <c r="T485" i="1"/>
  <c r="S485" i="1"/>
  <c r="R485" i="1"/>
  <c r="T493" i="1"/>
  <c r="S493" i="1"/>
  <c r="R493" i="1"/>
  <c r="T565" i="1"/>
  <c r="S565" i="1"/>
  <c r="R565" i="1"/>
  <c r="T573" i="1"/>
  <c r="S573" i="1"/>
  <c r="R573" i="1"/>
  <c r="T605" i="1"/>
  <c r="S605" i="1"/>
  <c r="R605" i="1"/>
  <c r="T717" i="1"/>
  <c r="S717" i="1"/>
  <c r="R717" i="1"/>
  <c r="T725" i="1"/>
  <c r="S725" i="1"/>
  <c r="R725" i="1"/>
  <c r="T813" i="1"/>
  <c r="S813" i="1"/>
  <c r="R813" i="1"/>
  <c r="T821" i="1"/>
  <c r="S821" i="1"/>
  <c r="R821" i="1"/>
  <c r="T829" i="1"/>
  <c r="S829" i="1"/>
  <c r="R829" i="1"/>
  <c r="T837" i="1"/>
  <c r="S837" i="1"/>
  <c r="R837" i="1"/>
  <c r="T845" i="1"/>
  <c r="S845" i="1"/>
  <c r="R845" i="1"/>
  <c r="T893" i="1"/>
  <c r="S893" i="1"/>
  <c r="R893" i="1"/>
  <c r="T901" i="1"/>
  <c r="S901" i="1"/>
  <c r="R901" i="1"/>
  <c r="T917" i="1"/>
  <c r="S917" i="1"/>
  <c r="R917" i="1"/>
  <c r="T925" i="1"/>
  <c r="S925" i="1"/>
  <c r="R925" i="1"/>
  <c r="T933" i="1"/>
  <c r="S933" i="1"/>
  <c r="R933" i="1"/>
  <c r="T941" i="1"/>
  <c r="S941" i="1"/>
  <c r="R941" i="1"/>
  <c r="T949" i="1"/>
  <c r="S949" i="1"/>
  <c r="R949" i="1"/>
  <c r="T973" i="1"/>
  <c r="S973" i="1"/>
  <c r="R973" i="1"/>
  <c r="T981" i="1"/>
  <c r="S981" i="1"/>
  <c r="R981" i="1"/>
  <c r="T1037" i="1"/>
  <c r="S1037" i="1"/>
  <c r="R1037" i="1"/>
  <c r="T1045" i="1"/>
  <c r="S1045" i="1"/>
  <c r="R1045" i="1"/>
  <c r="T1053" i="1"/>
  <c r="S1053" i="1"/>
  <c r="R1053" i="1"/>
  <c r="T1117" i="1"/>
  <c r="S1117" i="1"/>
  <c r="R1117" i="1"/>
  <c r="T1125" i="1"/>
  <c r="S1125" i="1"/>
  <c r="R1125" i="1"/>
  <c r="T1133" i="1"/>
  <c r="S1133" i="1"/>
  <c r="R1133" i="1"/>
  <c r="T1141" i="1"/>
  <c r="S1141" i="1"/>
  <c r="R1141" i="1"/>
  <c r="T1149" i="1"/>
  <c r="S1149" i="1"/>
  <c r="R1149" i="1"/>
  <c r="T1157" i="1"/>
  <c r="S1157" i="1"/>
  <c r="R1157" i="1"/>
  <c r="T1181" i="1"/>
  <c r="S1181" i="1"/>
  <c r="R1181" i="1"/>
  <c r="T1205" i="1"/>
  <c r="S1205" i="1"/>
  <c r="R1205" i="1"/>
  <c r="T1253" i="1"/>
  <c r="S1253" i="1"/>
  <c r="R1253" i="1"/>
  <c r="T1261" i="1"/>
  <c r="S1261" i="1"/>
  <c r="R1261" i="1"/>
  <c r="T1269" i="1"/>
  <c r="S1269" i="1"/>
  <c r="R1269" i="1"/>
  <c r="T1301" i="1"/>
  <c r="S1301" i="1"/>
  <c r="R1301" i="1"/>
  <c r="T1349" i="1"/>
  <c r="S1349" i="1"/>
  <c r="R1349" i="1"/>
  <c r="T1381" i="1"/>
  <c r="S1381" i="1"/>
  <c r="R1381" i="1"/>
  <c r="T1389" i="1"/>
  <c r="S1389" i="1"/>
  <c r="R1389" i="1"/>
  <c r="T1397" i="1"/>
  <c r="S1397" i="1"/>
  <c r="R1397" i="1"/>
  <c r="T1413" i="1"/>
  <c r="S1413" i="1"/>
  <c r="R1413" i="1"/>
  <c r="T1461" i="1"/>
  <c r="S1461" i="1"/>
  <c r="R1461" i="1"/>
  <c r="T1533" i="1"/>
  <c r="S1533" i="1"/>
  <c r="R1533" i="1"/>
  <c r="T1589" i="1"/>
  <c r="S1589" i="1"/>
  <c r="R1589" i="1"/>
  <c r="T1613" i="1"/>
  <c r="S1613" i="1"/>
  <c r="R1613" i="1"/>
  <c r="T1621" i="1"/>
  <c r="S1621" i="1"/>
  <c r="R1621" i="1"/>
  <c r="T1661" i="1"/>
  <c r="S1661" i="1"/>
  <c r="R1661" i="1"/>
  <c r="T1717" i="1"/>
  <c r="S1717" i="1"/>
  <c r="R1717" i="1"/>
  <c r="T1757" i="1"/>
  <c r="S1757" i="1"/>
  <c r="R1757" i="1"/>
  <c r="T1765" i="1"/>
  <c r="S1765" i="1"/>
  <c r="R1765" i="1"/>
  <c r="T1781" i="1"/>
  <c r="S1781" i="1"/>
  <c r="R1781" i="1"/>
  <c r="T1837" i="1"/>
  <c r="S1837" i="1"/>
  <c r="R1837" i="1"/>
  <c r="T1941" i="1"/>
  <c r="S1941" i="1"/>
  <c r="R1941" i="1"/>
  <c r="T1949" i="1"/>
  <c r="S1949" i="1"/>
  <c r="R1949" i="1"/>
  <c r="T1957" i="1"/>
  <c r="S1957" i="1"/>
  <c r="R1957" i="1"/>
  <c r="T1973" i="1"/>
  <c r="S1973" i="1"/>
  <c r="R1973" i="1"/>
  <c r="T1981" i="1"/>
  <c r="S1981" i="1"/>
  <c r="R1981" i="1"/>
  <c r="T1989" i="1"/>
  <c r="S1989" i="1"/>
  <c r="R1989" i="1"/>
  <c r="T2245" i="1"/>
  <c r="S2245" i="1"/>
  <c r="R2245" i="1"/>
  <c r="T2285" i="1"/>
  <c r="S2285" i="1"/>
  <c r="R2285" i="1"/>
  <c r="T2293" i="1"/>
  <c r="S2293" i="1"/>
  <c r="R2293" i="1"/>
  <c r="T2301" i="1"/>
  <c r="S2301" i="1"/>
  <c r="R2301" i="1"/>
  <c r="T2309" i="1"/>
  <c r="S2309" i="1"/>
  <c r="R2309" i="1"/>
  <c r="T2333" i="1"/>
  <c r="S2333" i="1"/>
  <c r="R2333" i="1"/>
  <c r="T2341" i="1"/>
  <c r="S2341" i="1"/>
  <c r="R2341" i="1"/>
  <c r="T2349" i="1"/>
  <c r="S2349" i="1"/>
  <c r="R2349" i="1"/>
  <c r="T2357" i="1"/>
  <c r="S2357" i="1"/>
  <c r="R2357" i="1"/>
  <c r="T2365" i="1"/>
  <c r="S2365" i="1"/>
  <c r="R2365" i="1"/>
  <c r="T2413" i="1"/>
  <c r="S2413" i="1"/>
  <c r="R2413" i="1"/>
  <c r="T2509" i="1"/>
  <c r="S2509" i="1"/>
  <c r="R2509" i="1"/>
  <c r="T2525" i="1"/>
  <c r="S2525" i="1"/>
  <c r="R2525" i="1"/>
  <c r="T2533" i="1"/>
  <c r="S2533" i="1"/>
  <c r="R2533" i="1"/>
  <c r="T2541" i="1"/>
  <c r="S2541" i="1"/>
  <c r="R2541" i="1"/>
  <c r="T2653" i="1"/>
  <c r="S2653" i="1"/>
  <c r="R2653" i="1"/>
  <c r="T2669" i="1"/>
  <c r="S2669" i="1"/>
  <c r="R2669" i="1"/>
  <c r="T2709" i="1"/>
  <c r="S2709" i="1"/>
  <c r="R2709" i="1"/>
  <c r="T2717" i="1"/>
  <c r="S2717" i="1"/>
  <c r="R2717" i="1"/>
  <c r="T2725" i="1"/>
  <c r="S2725" i="1"/>
  <c r="R2725" i="1"/>
  <c r="T2741" i="1"/>
  <c r="S2741" i="1"/>
  <c r="R2741" i="1"/>
  <c r="T2789" i="1"/>
  <c r="S2789" i="1"/>
  <c r="R2789" i="1"/>
  <c r="T2797" i="1"/>
  <c r="S2797" i="1"/>
  <c r="R2797" i="1"/>
  <c r="T2805" i="1"/>
  <c r="S2805" i="1"/>
  <c r="R2805" i="1"/>
  <c r="T2813" i="1"/>
  <c r="S2813" i="1"/>
  <c r="R2813" i="1"/>
  <c r="T2821" i="1"/>
  <c r="S2821" i="1"/>
  <c r="R2821" i="1"/>
  <c r="T2829" i="1"/>
  <c r="S2829" i="1"/>
  <c r="R2829" i="1"/>
  <c r="T2853" i="1"/>
  <c r="S2853" i="1"/>
  <c r="R2853" i="1"/>
  <c r="T2917" i="1"/>
  <c r="S2917" i="1"/>
  <c r="R2917" i="1"/>
  <c r="T8" i="1"/>
  <c r="S8" i="1"/>
  <c r="R8" i="1"/>
  <c r="T24" i="1"/>
  <c r="S24" i="1"/>
  <c r="R24" i="1"/>
  <c r="T40" i="1"/>
  <c r="S40" i="1"/>
  <c r="R40" i="1"/>
  <c r="T64" i="1"/>
  <c r="S64" i="1"/>
  <c r="R64" i="1"/>
  <c r="T112" i="1"/>
  <c r="S112" i="1"/>
  <c r="R112" i="1"/>
  <c r="T152" i="1"/>
  <c r="S152" i="1"/>
  <c r="R152" i="1"/>
  <c r="T160" i="1"/>
  <c r="S160" i="1"/>
  <c r="R160" i="1"/>
  <c r="T168" i="1"/>
  <c r="S168" i="1"/>
  <c r="R168" i="1"/>
  <c r="T176" i="1"/>
  <c r="S176" i="1"/>
  <c r="R176" i="1"/>
  <c r="T184" i="1"/>
  <c r="S184" i="1"/>
  <c r="R184" i="1"/>
  <c r="T192" i="1"/>
  <c r="S192" i="1"/>
  <c r="R192" i="1"/>
  <c r="T200" i="1"/>
  <c r="S200" i="1"/>
  <c r="R200" i="1"/>
  <c r="T208" i="1"/>
  <c r="S208" i="1"/>
  <c r="R208" i="1"/>
  <c r="T216" i="1"/>
  <c r="S216" i="1"/>
  <c r="R216" i="1"/>
  <c r="T224" i="1"/>
  <c r="S224" i="1"/>
  <c r="R224" i="1"/>
  <c r="T232" i="1"/>
  <c r="S232" i="1"/>
  <c r="R232" i="1"/>
  <c r="T240" i="1"/>
  <c r="S240" i="1"/>
  <c r="R240" i="1"/>
  <c r="T248" i="1"/>
  <c r="S248" i="1"/>
  <c r="R248" i="1"/>
  <c r="T256" i="1"/>
  <c r="S256" i="1"/>
  <c r="R256" i="1"/>
  <c r="T264" i="1"/>
  <c r="S264" i="1"/>
  <c r="R264" i="1"/>
  <c r="T272" i="1"/>
  <c r="S272" i="1"/>
  <c r="R272" i="1"/>
  <c r="T280" i="1"/>
  <c r="S280" i="1"/>
  <c r="R280" i="1"/>
  <c r="T288" i="1"/>
  <c r="S288" i="1"/>
  <c r="R288" i="1"/>
  <c r="T296" i="1"/>
  <c r="S296" i="1"/>
  <c r="R296" i="1"/>
  <c r="T304" i="1"/>
  <c r="S304" i="1"/>
  <c r="R304" i="1"/>
  <c r="T312" i="1"/>
  <c r="S312" i="1"/>
  <c r="R312" i="1"/>
  <c r="T320" i="1"/>
  <c r="S320" i="1"/>
  <c r="R320" i="1"/>
  <c r="T328" i="1"/>
  <c r="S328" i="1"/>
  <c r="R328" i="1"/>
  <c r="T336" i="1"/>
  <c r="S336" i="1"/>
  <c r="R336" i="1"/>
  <c r="T344" i="1"/>
  <c r="S344" i="1"/>
  <c r="R344" i="1"/>
  <c r="T352" i="1"/>
  <c r="S352" i="1"/>
  <c r="R352" i="1"/>
  <c r="T360" i="1"/>
  <c r="S360" i="1"/>
  <c r="R360" i="1"/>
  <c r="T368" i="1"/>
  <c r="S368" i="1"/>
  <c r="R368" i="1"/>
  <c r="T376" i="1"/>
  <c r="S376" i="1"/>
  <c r="R376" i="1"/>
  <c r="T384" i="1"/>
  <c r="S384" i="1"/>
  <c r="R384" i="1"/>
  <c r="T392" i="1"/>
  <c r="S392" i="1"/>
  <c r="R392" i="1"/>
  <c r="T400" i="1"/>
  <c r="S400" i="1"/>
  <c r="R400" i="1"/>
  <c r="T408" i="1"/>
  <c r="S408" i="1"/>
  <c r="R408" i="1"/>
  <c r="T416" i="1"/>
  <c r="S416" i="1"/>
  <c r="R416" i="1"/>
  <c r="T424" i="1"/>
  <c r="S424" i="1"/>
  <c r="R424" i="1"/>
  <c r="T432" i="1"/>
  <c r="S432" i="1"/>
  <c r="R432" i="1"/>
  <c r="T440" i="1"/>
  <c r="S440" i="1"/>
  <c r="R440" i="1"/>
  <c r="T448" i="1"/>
  <c r="S448" i="1"/>
  <c r="R448" i="1"/>
  <c r="T456" i="1"/>
  <c r="S456" i="1"/>
  <c r="R456" i="1"/>
  <c r="T464" i="1"/>
  <c r="S464" i="1"/>
  <c r="R464" i="1"/>
  <c r="T472" i="1"/>
  <c r="S472" i="1"/>
  <c r="R472" i="1"/>
  <c r="T480" i="1"/>
  <c r="S480" i="1"/>
  <c r="R480" i="1"/>
  <c r="T488" i="1"/>
  <c r="S488" i="1"/>
  <c r="R488" i="1"/>
  <c r="T496" i="1"/>
  <c r="S496" i="1"/>
  <c r="R496" i="1"/>
  <c r="T504" i="1"/>
  <c r="S504" i="1"/>
  <c r="R504" i="1"/>
  <c r="T512" i="1"/>
  <c r="S512" i="1"/>
  <c r="R512" i="1"/>
  <c r="T520" i="1"/>
  <c r="S520" i="1"/>
  <c r="R520" i="1"/>
  <c r="T528" i="1"/>
  <c r="S528" i="1"/>
  <c r="R528" i="1"/>
  <c r="T536" i="1"/>
  <c r="S536" i="1"/>
  <c r="R536" i="1"/>
  <c r="T544" i="1"/>
  <c r="S544" i="1"/>
  <c r="R544" i="1"/>
  <c r="T552" i="1"/>
  <c r="S552" i="1"/>
  <c r="R552" i="1"/>
  <c r="T560" i="1"/>
  <c r="S560" i="1"/>
  <c r="R560" i="1"/>
  <c r="T568" i="1"/>
  <c r="S568" i="1"/>
  <c r="R568" i="1"/>
  <c r="T576" i="1"/>
  <c r="S576" i="1"/>
  <c r="R576" i="1"/>
  <c r="T584" i="1"/>
  <c r="S584" i="1"/>
  <c r="R584" i="1"/>
  <c r="T592" i="1"/>
  <c r="S592" i="1"/>
  <c r="R592" i="1"/>
  <c r="T600" i="1"/>
  <c r="S600" i="1"/>
  <c r="R600" i="1"/>
  <c r="T608" i="1"/>
  <c r="S608" i="1"/>
  <c r="R608" i="1"/>
  <c r="T616" i="1"/>
  <c r="S616" i="1"/>
  <c r="R616" i="1"/>
  <c r="T624" i="1"/>
  <c r="S624" i="1"/>
  <c r="R624" i="1"/>
  <c r="T632" i="1"/>
  <c r="S632" i="1"/>
  <c r="R632" i="1"/>
  <c r="T640" i="1"/>
  <c r="S640" i="1"/>
  <c r="R640" i="1"/>
  <c r="T648" i="1"/>
  <c r="S648" i="1"/>
  <c r="R648" i="1"/>
  <c r="T656" i="1"/>
  <c r="S656" i="1"/>
  <c r="R656" i="1"/>
  <c r="T664" i="1"/>
  <c r="S664" i="1"/>
  <c r="R664" i="1"/>
  <c r="T672" i="1"/>
  <c r="S672" i="1"/>
  <c r="R672" i="1"/>
  <c r="T680" i="1"/>
  <c r="S680" i="1"/>
  <c r="R680" i="1"/>
  <c r="T688" i="1"/>
  <c r="S688" i="1"/>
  <c r="R688" i="1"/>
  <c r="T696" i="1"/>
  <c r="S696" i="1"/>
  <c r="R696" i="1"/>
  <c r="T704" i="1"/>
  <c r="S704" i="1"/>
  <c r="R704" i="1"/>
  <c r="T712" i="1"/>
  <c r="S712" i="1"/>
  <c r="R712" i="1"/>
  <c r="T720" i="1"/>
  <c r="S720" i="1"/>
  <c r="R720" i="1"/>
  <c r="T728" i="1"/>
  <c r="S728" i="1"/>
  <c r="R728" i="1"/>
  <c r="T736" i="1"/>
  <c r="S736" i="1"/>
  <c r="R736" i="1"/>
  <c r="T744" i="1"/>
  <c r="S744" i="1"/>
  <c r="R744" i="1"/>
  <c r="T752" i="1"/>
  <c r="S752" i="1"/>
  <c r="R752" i="1"/>
  <c r="T760" i="1"/>
  <c r="S760" i="1"/>
  <c r="R760" i="1"/>
  <c r="T768" i="1"/>
  <c r="S768" i="1"/>
  <c r="R768" i="1"/>
  <c r="T776" i="1"/>
  <c r="S776" i="1"/>
  <c r="R776" i="1"/>
  <c r="T784" i="1"/>
  <c r="S784" i="1"/>
  <c r="R784" i="1"/>
  <c r="T792" i="1"/>
  <c r="S792" i="1"/>
  <c r="R792" i="1"/>
  <c r="T800" i="1"/>
  <c r="S800" i="1"/>
  <c r="R800" i="1"/>
  <c r="T808" i="1"/>
  <c r="S808" i="1"/>
  <c r="R808" i="1"/>
  <c r="T816" i="1"/>
  <c r="S816" i="1"/>
  <c r="R816" i="1"/>
  <c r="T824" i="1"/>
  <c r="S824" i="1"/>
  <c r="R824" i="1"/>
  <c r="T832" i="1"/>
  <c r="S832" i="1"/>
  <c r="R832" i="1"/>
  <c r="T840" i="1"/>
  <c r="S840" i="1"/>
  <c r="R840" i="1"/>
  <c r="T848" i="1"/>
  <c r="S848" i="1"/>
  <c r="R848" i="1"/>
  <c r="T856" i="1"/>
  <c r="S856" i="1"/>
  <c r="R856" i="1"/>
  <c r="T864" i="1"/>
  <c r="S864" i="1"/>
  <c r="R864" i="1"/>
  <c r="T872" i="1"/>
  <c r="S872" i="1"/>
  <c r="R872" i="1"/>
  <c r="T880" i="1"/>
  <c r="S880" i="1"/>
  <c r="R880" i="1"/>
  <c r="T888" i="1"/>
  <c r="S888" i="1"/>
  <c r="R888" i="1"/>
  <c r="T896" i="1"/>
  <c r="S896" i="1"/>
  <c r="R896" i="1"/>
  <c r="T904" i="1"/>
  <c r="S904" i="1"/>
  <c r="R904" i="1"/>
  <c r="T912" i="1"/>
  <c r="S912" i="1"/>
  <c r="R912" i="1"/>
  <c r="T920" i="1"/>
  <c r="S920" i="1"/>
  <c r="R920" i="1"/>
  <c r="T928" i="1"/>
  <c r="S928" i="1"/>
  <c r="R928" i="1"/>
  <c r="T936" i="1"/>
  <c r="S936" i="1"/>
  <c r="R936" i="1"/>
  <c r="T944" i="1"/>
  <c r="S944" i="1"/>
  <c r="R944" i="1"/>
  <c r="T952" i="1"/>
  <c r="S952" i="1"/>
  <c r="R952" i="1"/>
  <c r="T960" i="1"/>
  <c r="S960" i="1"/>
  <c r="R960" i="1"/>
  <c r="T968" i="1"/>
  <c r="S968" i="1"/>
  <c r="R968" i="1"/>
  <c r="T976" i="1"/>
  <c r="S976" i="1"/>
  <c r="R976" i="1"/>
  <c r="T984" i="1"/>
  <c r="S984" i="1"/>
  <c r="R984" i="1"/>
  <c r="T992" i="1"/>
  <c r="S992" i="1"/>
  <c r="R992" i="1"/>
  <c r="T1000" i="1"/>
  <c r="S1000" i="1"/>
  <c r="R1000" i="1"/>
  <c r="T1008" i="1"/>
  <c r="S1008" i="1"/>
  <c r="R1008" i="1"/>
  <c r="T1016" i="1"/>
  <c r="S1016" i="1"/>
  <c r="R1016" i="1"/>
  <c r="T1024" i="1"/>
  <c r="S1024" i="1"/>
  <c r="R1024" i="1"/>
  <c r="T1032" i="1"/>
  <c r="S1032" i="1"/>
  <c r="R1032" i="1"/>
  <c r="T1040" i="1"/>
  <c r="S1040" i="1"/>
  <c r="R1040" i="1"/>
  <c r="T1048" i="1"/>
  <c r="S1048" i="1"/>
  <c r="R1048" i="1"/>
  <c r="T1056" i="1"/>
  <c r="S1056" i="1"/>
  <c r="R1056" i="1"/>
  <c r="T1064" i="1"/>
  <c r="S1064" i="1"/>
  <c r="R1064" i="1"/>
  <c r="T1072" i="1"/>
  <c r="S1072" i="1"/>
  <c r="R1072" i="1"/>
  <c r="T1080" i="1"/>
  <c r="S1080" i="1"/>
  <c r="R1080" i="1"/>
  <c r="T1088" i="1"/>
  <c r="S1088" i="1"/>
  <c r="R1088" i="1"/>
  <c r="T1096" i="1"/>
  <c r="S1096" i="1"/>
  <c r="R1096" i="1"/>
  <c r="T1104" i="1"/>
  <c r="S1104" i="1"/>
  <c r="R1104" i="1"/>
  <c r="T1112" i="1"/>
  <c r="S1112" i="1"/>
  <c r="R1112" i="1"/>
  <c r="T1120" i="1"/>
  <c r="S1120" i="1"/>
  <c r="R1120" i="1"/>
  <c r="T1128" i="1"/>
  <c r="S1128" i="1"/>
  <c r="R1128" i="1"/>
  <c r="T1136" i="1"/>
  <c r="S1136" i="1"/>
  <c r="R1136" i="1"/>
  <c r="T1144" i="1"/>
  <c r="S1144" i="1"/>
  <c r="R1144" i="1"/>
  <c r="T1152" i="1"/>
  <c r="S1152" i="1"/>
  <c r="R1152" i="1"/>
  <c r="T1160" i="1"/>
  <c r="S1160" i="1"/>
  <c r="R1160" i="1"/>
  <c r="T1168" i="1"/>
  <c r="S1168" i="1"/>
  <c r="R1168" i="1"/>
  <c r="T1176" i="1"/>
  <c r="S1176" i="1"/>
  <c r="R1176" i="1"/>
  <c r="T1184" i="1"/>
  <c r="S1184" i="1"/>
  <c r="R1184" i="1"/>
  <c r="T1192" i="1"/>
  <c r="S1192" i="1"/>
  <c r="R1192" i="1"/>
  <c r="T1200" i="1"/>
  <c r="S1200" i="1"/>
  <c r="R1200" i="1"/>
  <c r="T1208" i="1"/>
  <c r="S1208" i="1"/>
  <c r="R1208" i="1"/>
  <c r="T1216" i="1"/>
  <c r="S1216" i="1"/>
  <c r="R1216" i="1"/>
  <c r="T1224" i="1"/>
  <c r="S1224" i="1"/>
  <c r="R1224" i="1"/>
  <c r="T1232" i="1"/>
  <c r="S1232" i="1"/>
  <c r="R1232" i="1"/>
  <c r="T1240" i="1"/>
  <c r="S1240" i="1"/>
  <c r="R1240" i="1"/>
  <c r="T1248" i="1"/>
  <c r="S1248" i="1"/>
  <c r="R1248" i="1"/>
  <c r="T1256" i="1"/>
  <c r="S1256" i="1"/>
  <c r="R1256" i="1"/>
  <c r="T1264" i="1"/>
  <c r="S1264" i="1"/>
  <c r="R1264" i="1"/>
  <c r="T1272" i="1"/>
  <c r="S1272" i="1"/>
  <c r="R1272" i="1"/>
  <c r="T1280" i="1"/>
  <c r="S1280" i="1"/>
  <c r="R1280" i="1"/>
  <c r="T1288" i="1"/>
  <c r="S1288" i="1"/>
  <c r="R1288" i="1"/>
  <c r="T1296" i="1"/>
  <c r="S1296" i="1"/>
  <c r="R1296" i="1"/>
  <c r="T1304" i="1"/>
  <c r="S1304" i="1"/>
  <c r="R1304" i="1"/>
  <c r="T1312" i="1"/>
  <c r="S1312" i="1"/>
  <c r="R1312" i="1"/>
  <c r="T1320" i="1"/>
  <c r="S1320" i="1"/>
  <c r="R1320" i="1"/>
  <c r="T1328" i="1"/>
  <c r="S1328" i="1"/>
  <c r="R1328" i="1"/>
  <c r="T1336" i="1"/>
  <c r="S1336" i="1"/>
  <c r="R1336" i="1"/>
  <c r="T1344" i="1"/>
  <c r="S1344" i="1"/>
  <c r="R1344" i="1"/>
  <c r="T1352" i="1"/>
  <c r="S1352" i="1"/>
  <c r="R1352" i="1"/>
  <c r="T1360" i="1"/>
  <c r="S1360" i="1"/>
  <c r="R1360" i="1"/>
  <c r="T1368" i="1"/>
  <c r="S1368" i="1"/>
  <c r="R1368" i="1"/>
  <c r="T1376" i="1"/>
  <c r="S1376" i="1"/>
  <c r="R1376" i="1"/>
  <c r="T1384" i="1"/>
  <c r="S1384" i="1"/>
  <c r="R1384" i="1"/>
  <c r="T1392" i="1"/>
  <c r="S1392" i="1"/>
  <c r="R1392" i="1"/>
  <c r="T1400" i="1"/>
  <c r="S1400" i="1"/>
  <c r="R1400" i="1"/>
  <c r="T1408" i="1"/>
  <c r="S1408" i="1"/>
  <c r="R1408" i="1"/>
  <c r="T1416" i="1"/>
  <c r="S1416" i="1"/>
  <c r="R1416" i="1"/>
  <c r="T1424" i="1"/>
  <c r="S1424" i="1"/>
  <c r="R1424" i="1"/>
  <c r="T1432" i="1"/>
  <c r="S1432" i="1"/>
  <c r="R1432" i="1"/>
  <c r="T1440" i="1"/>
  <c r="S1440" i="1"/>
  <c r="R1440" i="1"/>
  <c r="T1448" i="1"/>
  <c r="S1448" i="1"/>
  <c r="R1448" i="1"/>
  <c r="T1456" i="1"/>
  <c r="S1456" i="1"/>
  <c r="R1456" i="1"/>
  <c r="T1464" i="1"/>
  <c r="S1464" i="1"/>
  <c r="R1464" i="1"/>
  <c r="T1472" i="1"/>
  <c r="S1472" i="1"/>
  <c r="R1472" i="1"/>
  <c r="T1480" i="1"/>
  <c r="S1480" i="1"/>
  <c r="R1480" i="1"/>
  <c r="T1488" i="1"/>
  <c r="S1488" i="1"/>
  <c r="R1488" i="1"/>
  <c r="T1496" i="1"/>
  <c r="S1496" i="1"/>
  <c r="R1496" i="1"/>
  <c r="T1504" i="1"/>
  <c r="S1504" i="1"/>
  <c r="R1504" i="1"/>
  <c r="T1512" i="1"/>
  <c r="S1512" i="1"/>
  <c r="R1512" i="1"/>
  <c r="T1520" i="1"/>
  <c r="S1520" i="1"/>
  <c r="R1520" i="1"/>
  <c r="T1528" i="1"/>
  <c r="S1528" i="1"/>
  <c r="R1528" i="1"/>
  <c r="T1536" i="1"/>
  <c r="S1536" i="1"/>
  <c r="R1536" i="1"/>
  <c r="T1544" i="1"/>
  <c r="S1544" i="1"/>
  <c r="R1544" i="1"/>
  <c r="T1552" i="1"/>
  <c r="S1552" i="1"/>
  <c r="R1552" i="1"/>
  <c r="T1560" i="1"/>
  <c r="S1560" i="1"/>
  <c r="R1560" i="1"/>
  <c r="T1568" i="1"/>
  <c r="S1568" i="1"/>
  <c r="R1568" i="1"/>
  <c r="T1576" i="1"/>
  <c r="S1576" i="1"/>
  <c r="R1576" i="1"/>
  <c r="T1584" i="1"/>
  <c r="S1584" i="1"/>
  <c r="R1584" i="1"/>
  <c r="T1592" i="1"/>
  <c r="S1592" i="1"/>
  <c r="R1592" i="1"/>
  <c r="T1600" i="1"/>
  <c r="S1600" i="1"/>
  <c r="R1600" i="1"/>
  <c r="T1608" i="1"/>
  <c r="S1608" i="1"/>
  <c r="R1608" i="1"/>
  <c r="T1616" i="1"/>
  <c r="S1616" i="1"/>
  <c r="R1616" i="1"/>
  <c r="T1624" i="1"/>
  <c r="S1624" i="1"/>
  <c r="R1624" i="1"/>
  <c r="T1632" i="1"/>
  <c r="S1632" i="1"/>
  <c r="R1632" i="1"/>
  <c r="T1640" i="1"/>
  <c r="S1640" i="1"/>
  <c r="R1640" i="1"/>
  <c r="T1648" i="1"/>
  <c r="S1648" i="1"/>
  <c r="R1648" i="1"/>
  <c r="T1656" i="1"/>
  <c r="S1656" i="1"/>
  <c r="R1656" i="1"/>
  <c r="T1664" i="1"/>
  <c r="S1664" i="1"/>
  <c r="R1664" i="1"/>
  <c r="T1672" i="1"/>
  <c r="S1672" i="1"/>
  <c r="R1672" i="1"/>
  <c r="T1680" i="1"/>
  <c r="S1680" i="1"/>
  <c r="R1680" i="1"/>
  <c r="T1688" i="1"/>
  <c r="S1688" i="1"/>
  <c r="R1688" i="1"/>
  <c r="T1696" i="1"/>
  <c r="S1696" i="1"/>
  <c r="R1696" i="1"/>
  <c r="T1704" i="1"/>
  <c r="S1704" i="1"/>
  <c r="R1704" i="1"/>
  <c r="T1712" i="1"/>
  <c r="S1712" i="1"/>
  <c r="R1712" i="1"/>
  <c r="T1720" i="1"/>
  <c r="S1720" i="1"/>
  <c r="R1720" i="1"/>
  <c r="T1728" i="1"/>
  <c r="S1728" i="1"/>
  <c r="R1728" i="1"/>
  <c r="T1736" i="1"/>
  <c r="S1736" i="1"/>
  <c r="R1736" i="1"/>
  <c r="T1744" i="1"/>
  <c r="S1744" i="1"/>
  <c r="R1744" i="1"/>
  <c r="T1752" i="1"/>
  <c r="S1752" i="1"/>
  <c r="R1752" i="1"/>
  <c r="T1760" i="1"/>
  <c r="S1760" i="1"/>
  <c r="R1760" i="1"/>
  <c r="T1768" i="1"/>
  <c r="S1768" i="1"/>
  <c r="R1768" i="1"/>
  <c r="T1776" i="1"/>
  <c r="S1776" i="1"/>
  <c r="R1776" i="1"/>
  <c r="T1784" i="1"/>
  <c r="S1784" i="1"/>
  <c r="R1784" i="1"/>
  <c r="T1792" i="1"/>
  <c r="S1792" i="1"/>
  <c r="R1792" i="1"/>
  <c r="T1800" i="1"/>
  <c r="S1800" i="1"/>
  <c r="R1800" i="1"/>
  <c r="T1808" i="1"/>
  <c r="S1808" i="1"/>
  <c r="R1808" i="1"/>
  <c r="T1816" i="1"/>
  <c r="S1816" i="1"/>
  <c r="R1816" i="1"/>
  <c r="T1824" i="1"/>
  <c r="S1824" i="1"/>
  <c r="R1824" i="1"/>
  <c r="T1832" i="1"/>
  <c r="S1832" i="1"/>
  <c r="R1832" i="1"/>
  <c r="T1840" i="1"/>
  <c r="S1840" i="1"/>
  <c r="R1840" i="1"/>
  <c r="T1848" i="1"/>
  <c r="S1848" i="1"/>
  <c r="R1848" i="1"/>
  <c r="T1856" i="1"/>
  <c r="S1856" i="1"/>
  <c r="R1856" i="1"/>
  <c r="T1864" i="1"/>
  <c r="S1864" i="1"/>
  <c r="R1864" i="1"/>
  <c r="T1872" i="1"/>
  <c r="S1872" i="1"/>
  <c r="R1872" i="1"/>
  <c r="T1880" i="1"/>
  <c r="S1880" i="1"/>
  <c r="R1880" i="1"/>
  <c r="T1888" i="1"/>
  <c r="S1888" i="1"/>
  <c r="R1888" i="1"/>
  <c r="T1896" i="1"/>
  <c r="S1896" i="1"/>
  <c r="R1896" i="1"/>
  <c r="T1904" i="1"/>
  <c r="S1904" i="1"/>
  <c r="R1904" i="1"/>
  <c r="T1912" i="1"/>
  <c r="S1912" i="1"/>
  <c r="R1912" i="1"/>
  <c r="T1920" i="1"/>
  <c r="S1920" i="1"/>
  <c r="R1920" i="1"/>
  <c r="T1928" i="1"/>
  <c r="S1928" i="1"/>
  <c r="R1928" i="1"/>
  <c r="T1936" i="1"/>
  <c r="S1936" i="1"/>
  <c r="R1936" i="1"/>
  <c r="T1944" i="1"/>
  <c r="S1944" i="1"/>
  <c r="R1944" i="1"/>
  <c r="T1952" i="1"/>
  <c r="S1952" i="1"/>
  <c r="R1952" i="1"/>
  <c r="T1960" i="1"/>
  <c r="S1960" i="1"/>
  <c r="R1960" i="1"/>
  <c r="T1968" i="1"/>
  <c r="S1968" i="1"/>
  <c r="R1968" i="1"/>
  <c r="T1976" i="1"/>
  <c r="S1976" i="1"/>
  <c r="R1976" i="1"/>
  <c r="T1984" i="1"/>
  <c r="S1984" i="1"/>
  <c r="R1984" i="1"/>
  <c r="T1992" i="1"/>
  <c r="S1992" i="1"/>
  <c r="R1992" i="1"/>
  <c r="T2000" i="1"/>
  <c r="S2000" i="1"/>
  <c r="R2000" i="1"/>
  <c r="T2008" i="1"/>
  <c r="S2008" i="1"/>
  <c r="R2008" i="1"/>
  <c r="T2016" i="1"/>
  <c r="S2016" i="1"/>
  <c r="R2016" i="1"/>
  <c r="T2024" i="1"/>
  <c r="S2024" i="1"/>
  <c r="R2024" i="1"/>
  <c r="T2032" i="1"/>
  <c r="S2032" i="1"/>
  <c r="R2032" i="1"/>
  <c r="T2040" i="1"/>
  <c r="S2040" i="1"/>
  <c r="R2040" i="1"/>
  <c r="T2048" i="1"/>
  <c r="S2048" i="1"/>
  <c r="R2048" i="1"/>
  <c r="T2056" i="1"/>
  <c r="S2056" i="1"/>
  <c r="R2056" i="1"/>
  <c r="T2064" i="1"/>
  <c r="S2064" i="1"/>
  <c r="R2064" i="1"/>
  <c r="T2072" i="1"/>
  <c r="S2072" i="1"/>
  <c r="R2072" i="1"/>
  <c r="T2080" i="1"/>
  <c r="S2080" i="1"/>
  <c r="R2080" i="1"/>
  <c r="T2088" i="1"/>
  <c r="S2088" i="1"/>
  <c r="R2088" i="1"/>
  <c r="T2096" i="1"/>
  <c r="S2096" i="1"/>
  <c r="R2096" i="1"/>
  <c r="T2104" i="1"/>
  <c r="S2104" i="1"/>
  <c r="R2104" i="1"/>
  <c r="T2112" i="1"/>
  <c r="S2112" i="1"/>
  <c r="R2112" i="1"/>
  <c r="T2120" i="1"/>
  <c r="S2120" i="1"/>
  <c r="R2120" i="1"/>
  <c r="T2128" i="1"/>
  <c r="S2128" i="1"/>
  <c r="R2128" i="1"/>
  <c r="T2136" i="1"/>
  <c r="S2136" i="1"/>
  <c r="R2136" i="1"/>
  <c r="T2144" i="1"/>
  <c r="S2144" i="1"/>
  <c r="R2144" i="1"/>
  <c r="T2152" i="1"/>
  <c r="S2152" i="1"/>
  <c r="R2152" i="1"/>
  <c r="T2160" i="1"/>
  <c r="S2160" i="1"/>
  <c r="R2160" i="1"/>
  <c r="T2168" i="1"/>
  <c r="S2168" i="1"/>
  <c r="R2168" i="1"/>
  <c r="T2176" i="1"/>
  <c r="S2176" i="1"/>
  <c r="R2176" i="1"/>
  <c r="T2184" i="1"/>
  <c r="S2184" i="1"/>
  <c r="R2184" i="1"/>
  <c r="T2192" i="1"/>
  <c r="S2192" i="1"/>
  <c r="R2192" i="1"/>
  <c r="T2200" i="1"/>
  <c r="S2200" i="1"/>
  <c r="R2200" i="1"/>
  <c r="T2208" i="1"/>
  <c r="S2208" i="1"/>
  <c r="R2208" i="1"/>
  <c r="T2216" i="1"/>
  <c r="S2216" i="1"/>
  <c r="R2216" i="1"/>
  <c r="T2224" i="1"/>
  <c r="S2224" i="1"/>
  <c r="R2224" i="1"/>
  <c r="T2232" i="1"/>
  <c r="S2232" i="1"/>
  <c r="R2232" i="1"/>
  <c r="T2240" i="1"/>
  <c r="S2240" i="1"/>
  <c r="R2240" i="1"/>
  <c r="T2248" i="1"/>
  <c r="S2248" i="1"/>
  <c r="R2248" i="1"/>
  <c r="T2256" i="1"/>
  <c r="S2256" i="1"/>
  <c r="R2256" i="1"/>
  <c r="T2264" i="1"/>
  <c r="S2264" i="1"/>
  <c r="R2264" i="1"/>
  <c r="T2272" i="1"/>
  <c r="S2272" i="1"/>
  <c r="R2272" i="1"/>
  <c r="T2280" i="1"/>
  <c r="S2280" i="1"/>
  <c r="R2280" i="1"/>
  <c r="T2288" i="1"/>
  <c r="S2288" i="1"/>
  <c r="R2288" i="1"/>
  <c r="T2296" i="1"/>
  <c r="S2296" i="1"/>
  <c r="R2296" i="1"/>
  <c r="T2304" i="1"/>
  <c r="S2304" i="1"/>
  <c r="R2304" i="1"/>
  <c r="T2312" i="1"/>
  <c r="S2312" i="1"/>
  <c r="R2312" i="1"/>
  <c r="T2320" i="1"/>
  <c r="S2320" i="1"/>
  <c r="R2320" i="1"/>
  <c r="T2328" i="1"/>
  <c r="S2328" i="1"/>
  <c r="R2328" i="1"/>
  <c r="T2336" i="1"/>
  <c r="S2336" i="1"/>
  <c r="R2336" i="1"/>
  <c r="T2344" i="1"/>
  <c r="S2344" i="1"/>
  <c r="R2344" i="1"/>
  <c r="T2352" i="1"/>
  <c r="S2352" i="1"/>
  <c r="R2352" i="1"/>
  <c r="T2360" i="1"/>
  <c r="S2360" i="1"/>
  <c r="R2360" i="1"/>
  <c r="T2368" i="1"/>
  <c r="S2368" i="1"/>
  <c r="R2368" i="1"/>
  <c r="T2376" i="1"/>
  <c r="S2376" i="1"/>
  <c r="R2376" i="1"/>
  <c r="T2384" i="1"/>
  <c r="S2384" i="1"/>
  <c r="R2384" i="1"/>
  <c r="T2392" i="1"/>
  <c r="R2392" i="1"/>
  <c r="S2392" i="1"/>
  <c r="T2400" i="1"/>
  <c r="S2400" i="1"/>
  <c r="R2400" i="1"/>
  <c r="T2408" i="1"/>
  <c r="S2408" i="1"/>
  <c r="R2408" i="1"/>
  <c r="T2416" i="1"/>
  <c r="S2416" i="1"/>
  <c r="R2416" i="1"/>
  <c r="T2424" i="1"/>
  <c r="S2424" i="1"/>
  <c r="R2424" i="1"/>
  <c r="T2432" i="1"/>
  <c r="S2432" i="1"/>
  <c r="R2432" i="1"/>
  <c r="T2440" i="1"/>
  <c r="S2440" i="1"/>
  <c r="R2440" i="1"/>
  <c r="T2448" i="1"/>
  <c r="S2448" i="1"/>
  <c r="R2448" i="1"/>
  <c r="T2456" i="1"/>
  <c r="R2456" i="1"/>
  <c r="S2456" i="1"/>
  <c r="T2464" i="1"/>
  <c r="S2464" i="1"/>
  <c r="R2464" i="1"/>
  <c r="T2472" i="1"/>
  <c r="S2472" i="1"/>
  <c r="R2472" i="1"/>
  <c r="T2480" i="1"/>
  <c r="S2480" i="1"/>
  <c r="R2480" i="1"/>
  <c r="T2488" i="1"/>
  <c r="S2488" i="1"/>
  <c r="R2488" i="1"/>
  <c r="T2496" i="1"/>
  <c r="S2496" i="1"/>
  <c r="R2496" i="1"/>
  <c r="T2504" i="1"/>
  <c r="S2504" i="1"/>
  <c r="R2504" i="1"/>
  <c r="T2512" i="1"/>
  <c r="S2512" i="1"/>
  <c r="R2512" i="1"/>
  <c r="T2520" i="1"/>
  <c r="R2520" i="1"/>
  <c r="S2520" i="1"/>
  <c r="T2528" i="1"/>
  <c r="S2528" i="1"/>
  <c r="R2528" i="1"/>
  <c r="T2536" i="1"/>
  <c r="S2536" i="1"/>
  <c r="R2536" i="1"/>
  <c r="T2544" i="1"/>
  <c r="S2544" i="1"/>
  <c r="R2544" i="1"/>
  <c r="T2552" i="1"/>
  <c r="S2552" i="1"/>
  <c r="R2552" i="1"/>
  <c r="T2560" i="1"/>
  <c r="S2560" i="1"/>
  <c r="R2560" i="1"/>
  <c r="T2568" i="1"/>
  <c r="S2568" i="1"/>
  <c r="R2568" i="1"/>
  <c r="T2576" i="1"/>
  <c r="S2576" i="1"/>
  <c r="R2576" i="1"/>
  <c r="T2584" i="1"/>
  <c r="R2584" i="1"/>
  <c r="S2584" i="1"/>
  <c r="T2592" i="1"/>
  <c r="S2592" i="1"/>
  <c r="R2592" i="1"/>
  <c r="T2600" i="1"/>
  <c r="S2600" i="1"/>
  <c r="R2600" i="1"/>
  <c r="T2608" i="1"/>
  <c r="S2608" i="1"/>
  <c r="R2608" i="1"/>
  <c r="T2616" i="1"/>
  <c r="S2616" i="1"/>
  <c r="R2616" i="1"/>
  <c r="T2624" i="1"/>
  <c r="S2624" i="1"/>
  <c r="R2624" i="1"/>
  <c r="T2632" i="1"/>
  <c r="S2632" i="1"/>
  <c r="R2632" i="1"/>
  <c r="T2640" i="1"/>
  <c r="S2640" i="1"/>
  <c r="R2640" i="1"/>
  <c r="T2648" i="1"/>
  <c r="R2648" i="1"/>
  <c r="S2648" i="1"/>
  <c r="T2656" i="1"/>
  <c r="S2656" i="1"/>
  <c r="R2656" i="1"/>
  <c r="T2664" i="1"/>
  <c r="S2664" i="1"/>
  <c r="R2664" i="1"/>
  <c r="T2672" i="1"/>
  <c r="S2672" i="1"/>
  <c r="R2672" i="1"/>
  <c r="T2680" i="1"/>
  <c r="S2680" i="1"/>
  <c r="R2680" i="1"/>
  <c r="T2688" i="1"/>
  <c r="S2688" i="1"/>
  <c r="R2688" i="1"/>
  <c r="T2696" i="1"/>
  <c r="S2696" i="1"/>
  <c r="R2696" i="1"/>
  <c r="T2704" i="1"/>
  <c r="S2704" i="1"/>
  <c r="R2704" i="1"/>
  <c r="T2712" i="1"/>
  <c r="S2712" i="1"/>
  <c r="R2712" i="1"/>
  <c r="T2720" i="1"/>
  <c r="S2720" i="1"/>
  <c r="R2720" i="1"/>
  <c r="T2728" i="1"/>
  <c r="S2728" i="1"/>
  <c r="R2728" i="1"/>
  <c r="T2736" i="1"/>
  <c r="S2736" i="1"/>
  <c r="R2736" i="1"/>
  <c r="T2744" i="1"/>
  <c r="S2744" i="1"/>
  <c r="R2744" i="1"/>
  <c r="T2752" i="1"/>
  <c r="S2752" i="1"/>
  <c r="R2752" i="1"/>
  <c r="T2760" i="1"/>
  <c r="S2760" i="1"/>
  <c r="R2760" i="1"/>
  <c r="T2768" i="1"/>
  <c r="S2768" i="1"/>
  <c r="R2768" i="1"/>
  <c r="T2776" i="1"/>
  <c r="S2776" i="1"/>
  <c r="R2776" i="1"/>
  <c r="T2784" i="1"/>
  <c r="S2784" i="1"/>
  <c r="R2784" i="1"/>
  <c r="T2792" i="1"/>
  <c r="S2792" i="1"/>
  <c r="R2792" i="1"/>
  <c r="T2800" i="1"/>
  <c r="S2800" i="1"/>
  <c r="R2800" i="1"/>
  <c r="T2808" i="1"/>
  <c r="S2808" i="1"/>
  <c r="R2808" i="1"/>
  <c r="T2816" i="1"/>
  <c r="S2816" i="1"/>
  <c r="R2816" i="1"/>
  <c r="T2824" i="1"/>
  <c r="S2824" i="1"/>
  <c r="R2824" i="1"/>
  <c r="T2832" i="1"/>
  <c r="S2832" i="1"/>
  <c r="R2832" i="1"/>
  <c r="T2840" i="1"/>
  <c r="S2840" i="1"/>
  <c r="R2840" i="1"/>
  <c r="T2848" i="1"/>
  <c r="S2848" i="1"/>
  <c r="R2848" i="1"/>
  <c r="T2856" i="1"/>
  <c r="S2856" i="1"/>
  <c r="R2856" i="1"/>
  <c r="T2864" i="1"/>
  <c r="S2864" i="1"/>
  <c r="R2864" i="1"/>
  <c r="T2872" i="1"/>
  <c r="S2872" i="1"/>
  <c r="R2872" i="1"/>
  <c r="T2880" i="1"/>
  <c r="S2880" i="1"/>
  <c r="R2880" i="1"/>
  <c r="T2888" i="1"/>
  <c r="S2888" i="1"/>
  <c r="R2888" i="1"/>
  <c r="T2896" i="1"/>
  <c r="S2896" i="1"/>
  <c r="R2896" i="1"/>
  <c r="T2904" i="1"/>
  <c r="S2904" i="1"/>
  <c r="R2904" i="1"/>
  <c r="T2912" i="1"/>
  <c r="S2912" i="1"/>
  <c r="R2912" i="1"/>
  <c r="T2920" i="1"/>
  <c r="S2920" i="1"/>
  <c r="R2920" i="1"/>
  <c r="T2928" i="1"/>
  <c r="S2928" i="1"/>
  <c r="R2928" i="1"/>
  <c r="T2936" i="1"/>
  <c r="S2936" i="1"/>
  <c r="R2936" i="1"/>
  <c r="T2944" i="1"/>
  <c r="S2944" i="1"/>
  <c r="R2944" i="1"/>
  <c r="T2952" i="1"/>
  <c r="S2952" i="1"/>
  <c r="R2952" i="1"/>
  <c r="T2960" i="1"/>
  <c r="S2960" i="1"/>
  <c r="R2960" i="1"/>
  <c r="T2968" i="1"/>
  <c r="S2968" i="1"/>
  <c r="R2968" i="1"/>
  <c r="T2976" i="1"/>
  <c r="S2976" i="1"/>
  <c r="R2976" i="1"/>
  <c r="T2984" i="1"/>
  <c r="S2984" i="1"/>
  <c r="R2984" i="1"/>
  <c r="T2992" i="1"/>
  <c r="S2992" i="1"/>
  <c r="R2992" i="1"/>
  <c r="T3000" i="1"/>
  <c r="S3000" i="1"/>
  <c r="R3000" i="1"/>
  <c r="T3008" i="1"/>
  <c r="S3008" i="1"/>
  <c r="R3008" i="1"/>
  <c r="T3016" i="1"/>
  <c r="S3016" i="1"/>
  <c r="R3016" i="1"/>
  <c r="T3024" i="1"/>
  <c r="S3024" i="1"/>
  <c r="R3024" i="1"/>
  <c r="T3032" i="1"/>
  <c r="S3032" i="1"/>
  <c r="R3032" i="1"/>
  <c r="T3040" i="1"/>
  <c r="S3040" i="1"/>
  <c r="R3040" i="1"/>
  <c r="T3048" i="1"/>
  <c r="S3048" i="1"/>
  <c r="R3048" i="1"/>
  <c r="T3056" i="1"/>
  <c r="S3056" i="1"/>
  <c r="R3056" i="1"/>
  <c r="T3064" i="1"/>
  <c r="S3064" i="1"/>
  <c r="R3064" i="1"/>
  <c r="T3072" i="1"/>
  <c r="R3072" i="1"/>
  <c r="S3072" i="1"/>
  <c r="T3080" i="1"/>
  <c r="S3080" i="1"/>
  <c r="R3080" i="1"/>
  <c r="T3088" i="1"/>
  <c r="S3088" i="1"/>
  <c r="R3088" i="1"/>
  <c r="T3096" i="1"/>
  <c r="S3096" i="1"/>
  <c r="R3096" i="1"/>
  <c r="T3104" i="1"/>
  <c r="S3104" i="1"/>
  <c r="R3104" i="1"/>
  <c r="T3112" i="1"/>
  <c r="S3112" i="1"/>
  <c r="R3112" i="1"/>
  <c r="T3120" i="1"/>
  <c r="S3120" i="1"/>
  <c r="R3120" i="1"/>
  <c r="T3128" i="1"/>
  <c r="S3128" i="1"/>
  <c r="R3128" i="1"/>
  <c r="T3136" i="1"/>
  <c r="S3136" i="1"/>
  <c r="R3136" i="1"/>
  <c r="T3144" i="1"/>
  <c r="S3144" i="1"/>
  <c r="R3144" i="1"/>
  <c r="T3152" i="1"/>
  <c r="S3152" i="1"/>
  <c r="R3152" i="1"/>
  <c r="T3160" i="1"/>
  <c r="S3160" i="1"/>
  <c r="R3160" i="1"/>
  <c r="T3168" i="1"/>
  <c r="S3168" i="1"/>
  <c r="R3168" i="1"/>
  <c r="T3176" i="1"/>
  <c r="S3176" i="1"/>
  <c r="R3176" i="1"/>
  <c r="T3184" i="1"/>
  <c r="S3184" i="1"/>
  <c r="R3184" i="1"/>
  <c r="T3192" i="1"/>
  <c r="S3192" i="1"/>
  <c r="R3192" i="1"/>
  <c r="T3200" i="1"/>
  <c r="S3200" i="1"/>
  <c r="R3200" i="1"/>
  <c r="T3208" i="1"/>
  <c r="S3208" i="1"/>
  <c r="R3208" i="1"/>
  <c r="T3216" i="1"/>
  <c r="S3216" i="1"/>
  <c r="R3216" i="1"/>
  <c r="T3224" i="1"/>
  <c r="S3224" i="1"/>
  <c r="R3224" i="1"/>
  <c r="T3232" i="1"/>
  <c r="S3232" i="1"/>
  <c r="R3232" i="1"/>
  <c r="T3240" i="1"/>
  <c r="S3240" i="1"/>
  <c r="R3240" i="1"/>
  <c r="T3248" i="1"/>
  <c r="S3248" i="1"/>
  <c r="R3248" i="1"/>
  <c r="T3256" i="1"/>
  <c r="S3256" i="1"/>
  <c r="R3256" i="1"/>
  <c r="T3264" i="1"/>
  <c r="S3264" i="1"/>
  <c r="R3264" i="1"/>
  <c r="T3272" i="1"/>
  <c r="S3272" i="1"/>
  <c r="R3272" i="1"/>
  <c r="T3280" i="1"/>
  <c r="S3280" i="1"/>
  <c r="R3280" i="1"/>
  <c r="T3288" i="1"/>
  <c r="S3288" i="1"/>
  <c r="R3288" i="1"/>
  <c r="T3296" i="1"/>
  <c r="S3296" i="1"/>
  <c r="R3296" i="1"/>
  <c r="T3304" i="1"/>
  <c r="S3304" i="1"/>
  <c r="R3304" i="1"/>
  <c r="T3312" i="1"/>
  <c r="S3312" i="1"/>
  <c r="R3312" i="1"/>
  <c r="T3320" i="1"/>
  <c r="S3320" i="1"/>
  <c r="R3320" i="1"/>
  <c r="T3328" i="1"/>
  <c r="S3328" i="1"/>
  <c r="R3328" i="1"/>
  <c r="T3336" i="1"/>
  <c r="S3336" i="1"/>
  <c r="R3336" i="1"/>
  <c r="T3344" i="1"/>
  <c r="S3344" i="1"/>
  <c r="R3344" i="1"/>
  <c r="T3352" i="1"/>
  <c r="S3352" i="1"/>
  <c r="R3352" i="1"/>
  <c r="T3360" i="1"/>
  <c r="S3360" i="1"/>
  <c r="R3360" i="1"/>
  <c r="T3368" i="1"/>
  <c r="S3368" i="1"/>
  <c r="R3368" i="1"/>
  <c r="T3376" i="1"/>
  <c r="S3376" i="1"/>
  <c r="R3376" i="1"/>
  <c r="T3384" i="1"/>
  <c r="S3384" i="1"/>
  <c r="R3384" i="1"/>
  <c r="T3392" i="1"/>
  <c r="S3392" i="1"/>
  <c r="R3392" i="1"/>
  <c r="T3400" i="1"/>
  <c r="S3400" i="1"/>
  <c r="R3400" i="1"/>
  <c r="T3408" i="1"/>
  <c r="S3408" i="1"/>
  <c r="R3408" i="1"/>
  <c r="T3416" i="1"/>
  <c r="R3416" i="1"/>
  <c r="S3416" i="1"/>
  <c r="T3424" i="1"/>
  <c r="S3424" i="1"/>
  <c r="R3424" i="1"/>
  <c r="T3432" i="1"/>
  <c r="S3432" i="1"/>
  <c r="R3432" i="1"/>
  <c r="T3440" i="1"/>
  <c r="S3440" i="1"/>
  <c r="R3440" i="1"/>
  <c r="T3448" i="1"/>
  <c r="S3448" i="1"/>
  <c r="R3448" i="1"/>
  <c r="T3456" i="1"/>
  <c r="S3456" i="1"/>
  <c r="R3456" i="1"/>
  <c r="T3464" i="1"/>
  <c r="S3464" i="1"/>
  <c r="R3464" i="1"/>
  <c r="T3472" i="1"/>
  <c r="S3472" i="1"/>
  <c r="R3472" i="1"/>
  <c r="T3480" i="1"/>
  <c r="S3480" i="1"/>
  <c r="R3480" i="1"/>
  <c r="T3488" i="1"/>
  <c r="S3488" i="1"/>
  <c r="R3488" i="1"/>
  <c r="T3496" i="1"/>
  <c r="S3496" i="1"/>
  <c r="R3496" i="1"/>
  <c r="T3504" i="1"/>
  <c r="S3504" i="1"/>
  <c r="R3504" i="1"/>
  <c r="T3512" i="1"/>
  <c r="S3512" i="1"/>
  <c r="R3512" i="1"/>
  <c r="T3520" i="1"/>
  <c r="S3520" i="1"/>
  <c r="R3520" i="1"/>
  <c r="T3528" i="1"/>
  <c r="S3528" i="1"/>
  <c r="R3528" i="1"/>
  <c r="T3536" i="1"/>
  <c r="S3536" i="1"/>
  <c r="R3536" i="1"/>
  <c r="T3544" i="1"/>
  <c r="S3544" i="1"/>
  <c r="R3544" i="1"/>
  <c r="T3552" i="1"/>
  <c r="S3552" i="1"/>
  <c r="R3552" i="1"/>
  <c r="T3560" i="1"/>
  <c r="S3560" i="1"/>
  <c r="R3560" i="1"/>
  <c r="T3568" i="1"/>
  <c r="S3568" i="1"/>
  <c r="R3568" i="1"/>
  <c r="T3576" i="1"/>
  <c r="S3576" i="1"/>
  <c r="R3576" i="1"/>
  <c r="T3584" i="1"/>
  <c r="S3584" i="1"/>
  <c r="R3584" i="1"/>
  <c r="T3592" i="1"/>
  <c r="S3592" i="1"/>
  <c r="R3592" i="1"/>
  <c r="T3600" i="1"/>
  <c r="S3600" i="1"/>
  <c r="R3600" i="1"/>
  <c r="T3608" i="1"/>
  <c r="S3608" i="1"/>
  <c r="R3608" i="1"/>
  <c r="T3616" i="1"/>
  <c r="S3616" i="1"/>
  <c r="R3616" i="1"/>
  <c r="T3624" i="1"/>
  <c r="S3624" i="1"/>
  <c r="R3624" i="1"/>
  <c r="T3632" i="1"/>
  <c r="S3632" i="1"/>
  <c r="T3640" i="1"/>
  <c r="S3640" i="1"/>
  <c r="R3640" i="1"/>
  <c r="T3648" i="1"/>
  <c r="S3648" i="1"/>
  <c r="T3656" i="1"/>
  <c r="S3656" i="1"/>
  <c r="R3656" i="1"/>
  <c r="T3664" i="1"/>
  <c r="S3664" i="1"/>
  <c r="T3672" i="1"/>
  <c r="S3672" i="1"/>
  <c r="R3672" i="1"/>
  <c r="T3680" i="1"/>
  <c r="S3680" i="1"/>
  <c r="T3688" i="1"/>
  <c r="S3688" i="1"/>
  <c r="R3688" i="1"/>
  <c r="T3696" i="1"/>
  <c r="S3696" i="1"/>
  <c r="T3704" i="1"/>
  <c r="S3704" i="1"/>
  <c r="R3704" i="1"/>
  <c r="T3712" i="1"/>
  <c r="S3712" i="1"/>
  <c r="T3720" i="1"/>
  <c r="S3720" i="1"/>
  <c r="R3720" i="1"/>
  <c r="T3728" i="1"/>
  <c r="S3728" i="1"/>
  <c r="R3728" i="1"/>
  <c r="T3736" i="1"/>
  <c r="S3736" i="1"/>
  <c r="T3744" i="1"/>
  <c r="S3744" i="1"/>
  <c r="T3752" i="1"/>
  <c r="S3752" i="1"/>
  <c r="R3752" i="1"/>
  <c r="T3760" i="1"/>
  <c r="S3760" i="1"/>
  <c r="R3760" i="1"/>
  <c r="T3768" i="1"/>
  <c r="S3768" i="1"/>
  <c r="R3768" i="1"/>
  <c r="T3776" i="1"/>
  <c r="S3776" i="1"/>
  <c r="R3776" i="1"/>
  <c r="T3784" i="1"/>
  <c r="S3784" i="1"/>
  <c r="T3792" i="1"/>
  <c r="S3792" i="1"/>
  <c r="T3800" i="1"/>
  <c r="S3800" i="1"/>
  <c r="T3808" i="1"/>
  <c r="S3808" i="1"/>
  <c r="T3816" i="1"/>
  <c r="S3816" i="1"/>
  <c r="R3816" i="1"/>
  <c r="T3824" i="1"/>
  <c r="S3824" i="1"/>
  <c r="R3824" i="1"/>
  <c r="T3832" i="1"/>
  <c r="S3832" i="1"/>
  <c r="R3832" i="1"/>
  <c r="T3840" i="1"/>
  <c r="S3840" i="1"/>
  <c r="R3840" i="1"/>
  <c r="T3848" i="1"/>
  <c r="S3848" i="1"/>
  <c r="T3856" i="1"/>
  <c r="S3856" i="1"/>
  <c r="T3864" i="1"/>
  <c r="S3864" i="1"/>
  <c r="T3872" i="1"/>
  <c r="S3872" i="1"/>
  <c r="T3880" i="1"/>
  <c r="S3880" i="1"/>
  <c r="R3880" i="1"/>
  <c r="T3888" i="1"/>
  <c r="S3888" i="1"/>
  <c r="R3888" i="1"/>
  <c r="T3896" i="1"/>
  <c r="S3896" i="1"/>
  <c r="R3896" i="1"/>
  <c r="T3904" i="1"/>
  <c r="S3904" i="1"/>
  <c r="R3904" i="1"/>
  <c r="T3912" i="1"/>
  <c r="S3912" i="1"/>
  <c r="T3920" i="1"/>
  <c r="S3920" i="1"/>
  <c r="T3928" i="1"/>
  <c r="S3928" i="1"/>
  <c r="T3936" i="1"/>
  <c r="S3936" i="1"/>
  <c r="T3944" i="1"/>
  <c r="S3944" i="1"/>
  <c r="R3944" i="1"/>
  <c r="T3952" i="1"/>
  <c r="S3952" i="1"/>
  <c r="R3952" i="1"/>
  <c r="T3960" i="1"/>
  <c r="S3960" i="1"/>
  <c r="R3960" i="1"/>
  <c r="T3968" i="1"/>
  <c r="S3968" i="1"/>
  <c r="R3968" i="1"/>
  <c r="T3976" i="1"/>
  <c r="S3976" i="1"/>
  <c r="T3984" i="1"/>
  <c r="S3984" i="1"/>
  <c r="T3992" i="1"/>
  <c r="S3992" i="1"/>
  <c r="T4000" i="1"/>
  <c r="S4000" i="1"/>
  <c r="T4008" i="1"/>
  <c r="S4008" i="1"/>
  <c r="R4008" i="1"/>
  <c r="T4016" i="1"/>
  <c r="S4016" i="1"/>
  <c r="R4016" i="1"/>
  <c r="T4024" i="1"/>
  <c r="S4024" i="1"/>
  <c r="R4024" i="1"/>
  <c r="T4032" i="1"/>
  <c r="S4032" i="1"/>
  <c r="R4032" i="1"/>
  <c r="T4040" i="1"/>
  <c r="S4040" i="1"/>
  <c r="T4048" i="1"/>
  <c r="S4048" i="1"/>
  <c r="T4056" i="1"/>
  <c r="S4056" i="1"/>
  <c r="T4064" i="1"/>
  <c r="S4064" i="1"/>
  <c r="T4072" i="1"/>
  <c r="S4072" i="1"/>
  <c r="R4072" i="1"/>
  <c r="T4080" i="1"/>
  <c r="S4080" i="1"/>
  <c r="R4080" i="1"/>
  <c r="T4088" i="1"/>
  <c r="S4088" i="1"/>
  <c r="R4088" i="1"/>
  <c r="T4096" i="1"/>
  <c r="S4096" i="1"/>
  <c r="R4096" i="1"/>
  <c r="T4104" i="1"/>
  <c r="S4104" i="1"/>
  <c r="T4112" i="1"/>
  <c r="S4112" i="1"/>
  <c r="R4104" i="1"/>
  <c r="R4013" i="1"/>
  <c r="R3994" i="1"/>
  <c r="R3976" i="1"/>
  <c r="R3885" i="1"/>
  <c r="R3866" i="1"/>
  <c r="R3848" i="1"/>
  <c r="R3757" i="1"/>
  <c r="R3737" i="1"/>
  <c r="R3713" i="1"/>
  <c r="R3679" i="1"/>
  <c r="R3601" i="1"/>
  <c r="T4" i="1"/>
  <c r="S4" i="1"/>
  <c r="R4" i="1"/>
  <c r="T15" i="1"/>
  <c r="S15" i="1"/>
  <c r="R15" i="1"/>
  <c r="T135" i="1"/>
  <c r="S135" i="1"/>
  <c r="R135" i="1"/>
  <c r="T199" i="1"/>
  <c r="S199" i="1"/>
  <c r="R199" i="1"/>
  <c r="T223" i="1"/>
  <c r="S223" i="1"/>
  <c r="R223" i="1"/>
  <c r="T247" i="1"/>
  <c r="S247" i="1"/>
  <c r="R247" i="1"/>
  <c r="T311" i="1"/>
  <c r="S311" i="1"/>
  <c r="R311" i="1"/>
  <c r="T319" i="1"/>
  <c r="S319" i="1"/>
  <c r="R319" i="1"/>
  <c r="T375" i="1"/>
  <c r="S375" i="1"/>
  <c r="R375" i="1"/>
  <c r="T399" i="1"/>
  <c r="S399" i="1"/>
  <c r="R399" i="1"/>
  <c r="T447" i="1"/>
  <c r="S447" i="1"/>
  <c r="R447" i="1"/>
  <c r="T495" i="1"/>
  <c r="S495" i="1"/>
  <c r="R495" i="1"/>
  <c r="T511" i="1"/>
  <c r="S511" i="1"/>
  <c r="R511" i="1"/>
  <c r="T535" i="1"/>
  <c r="S535" i="1"/>
  <c r="R535" i="1"/>
  <c r="T559" i="1"/>
  <c r="S559" i="1"/>
  <c r="R559" i="1"/>
  <c r="T575" i="1"/>
  <c r="S575" i="1"/>
  <c r="R575" i="1"/>
  <c r="T591" i="1"/>
  <c r="S591" i="1"/>
  <c r="R591" i="1"/>
  <c r="T639" i="1"/>
  <c r="S639" i="1"/>
  <c r="R639" i="1"/>
  <c r="T703" i="1"/>
  <c r="S703" i="1"/>
  <c r="R703" i="1"/>
  <c r="T719" i="1"/>
  <c r="S719" i="1"/>
  <c r="R719" i="1"/>
  <c r="T775" i="1"/>
  <c r="S775" i="1"/>
  <c r="R775" i="1"/>
  <c r="T903" i="1"/>
  <c r="S903" i="1"/>
  <c r="R903" i="1"/>
  <c r="T927" i="1"/>
  <c r="S927" i="1"/>
  <c r="R927" i="1"/>
  <c r="T959" i="1"/>
  <c r="S959" i="1"/>
  <c r="R959" i="1"/>
  <c r="T967" i="1"/>
  <c r="S967" i="1"/>
  <c r="R967" i="1"/>
  <c r="T999" i="1"/>
  <c r="S999" i="1"/>
  <c r="R999" i="1"/>
  <c r="T1023" i="1"/>
  <c r="S1023" i="1"/>
  <c r="R1023" i="1"/>
  <c r="T1071" i="1"/>
  <c r="S1071" i="1"/>
  <c r="R1071" i="1"/>
  <c r="T1103" i="1"/>
  <c r="S1103" i="1"/>
  <c r="R1103" i="1"/>
  <c r="T58" i="1"/>
  <c r="S58" i="1"/>
  <c r="R58" i="1"/>
  <c r="T82" i="1"/>
  <c r="S82" i="1"/>
  <c r="R82" i="1"/>
  <c r="T90" i="1"/>
  <c r="S90" i="1"/>
  <c r="R90" i="1"/>
  <c r="T154" i="1"/>
  <c r="S154" i="1"/>
  <c r="R154" i="1"/>
  <c r="T178" i="1"/>
  <c r="S178" i="1"/>
  <c r="R178" i="1"/>
  <c r="T258" i="1"/>
  <c r="S258" i="1"/>
  <c r="R258" i="1"/>
  <c r="T266" i="1"/>
  <c r="S266" i="1"/>
  <c r="R266" i="1"/>
  <c r="T290" i="1"/>
  <c r="S290" i="1"/>
  <c r="R290" i="1"/>
  <c r="T386" i="1"/>
  <c r="S386" i="1"/>
  <c r="R386" i="1"/>
  <c r="T418" i="1"/>
  <c r="S418" i="1"/>
  <c r="R418" i="1"/>
  <c r="T458" i="1"/>
  <c r="S458" i="1"/>
  <c r="R458" i="1"/>
  <c r="T514" i="1"/>
  <c r="S514" i="1"/>
  <c r="R514" i="1"/>
  <c r="T554" i="1"/>
  <c r="S554" i="1"/>
  <c r="R554" i="1"/>
  <c r="T578" i="1"/>
  <c r="S578" i="1"/>
  <c r="R578" i="1"/>
  <c r="T642" i="1"/>
  <c r="S642" i="1"/>
  <c r="R642" i="1"/>
  <c r="T650" i="1"/>
  <c r="S650" i="1"/>
  <c r="R650" i="1"/>
  <c r="T682" i="1"/>
  <c r="S682" i="1"/>
  <c r="R682" i="1"/>
  <c r="T698" i="1"/>
  <c r="S698" i="1"/>
  <c r="R698" i="1"/>
  <c r="T762" i="1"/>
  <c r="S762" i="1"/>
  <c r="R762" i="1"/>
  <c r="T834" i="1"/>
  <c r="S834" i="1"/>
  <c r="R834" i="1"/>
  <c r="T874" i="1"/>
  <c r="S874" i="1"/>
  <c r="R874" i="1"/>
  <c r="T898" i="1"/>
  <c r="S898" i="1"/>
  <c r="R898" i="1"/>
  <c r="T914" i="1"/>
  <c r="S914" i="1"/>
  <c r="R914" i="1"/>
  <c r="T922" i="1"/>
  <c r="S922" i="1"/>
  <c r="R922" i="1"/>
  <c r="T986" i="1"/>
  <c r="S986" i="1"/>
  <c r="R986" i="1"/>
  <c r="T1042" i="1"/>
  <c r="S1042" i="1"/>
  <c r="R1042" i="1"/>
  <c r="T1066" i="1"/>
  <c r="S1066" i="1"/>
  <c r="R1066" i="1"/>
  <c r="T1146" i="1"/>
  <c r="S1146" i="1"/>
  <c r="R1146" i="1"/>
  <c r="T1162" i="1"/>
  <c r="S1162" i="1"/>
  <c r="R1162" i="1"/>
  <c r="T1202" i="1"/>
  <c r="S1202" i="1"/>
  <c r="R1202" i="1"/>
  <c r="T1226" i="1"/>
  <c r="S1226" i="1"/>
  <c r="R1226" i="1"/>
  <c r="T1266" i="1"/>
  <c r="S1266" i="1"/>
  <c r="R1266" i="1"/>
  <c r="T1306" i="1"/>
  <c r="S1306" i="1"/>
  <c r="R1306" i="1"/>
  <c r="T1314" i="1"/>
  <c r="S1314" i="1"/>
  <c r="R1314" i="1"/>
  <c r="T1354" i="1"/>
  <c r="S1354" i="1"/>
  <c r="R1354" i="1"/>
  <c r="T1410" i="1"/>
  <c r="S1410" i="1"/>
  <c r="R1410" i="1"/>
  <c r="T1418" i="1"/>
  <c r="S1418" i="1"/>
  <c r="R1418" i="1"/>
  <c r="T1442" i="1"/>
  <c r="S1442" i="1"/>
  <c r="R1442" i="1"/>
  <c r="T1498" i="1"/>
  <c r="S1498" i="1"/>
  <c r="R1498" i="1"/>
  <c r="T1546" i="1"/>
  <c r="S1546" i="1"/>
  <c r="R1546" i="1"/>
  <c r="T1578" i="1"/>
  <c r="S1578" i="1"/>
  <c r="R1578" i="1"/>
  <c r="T1586" i="1"/>
  <c r="S1586" i="1"/>
  <c r="R1586" i="1"/>
  <c r="T1594" i="1"/>
  <c r="S1594" i="1"/>
  <c r="R1594" i="1"/>
  <c r="T1642" i="1"/>
  <c r="S1642" i="1"/>
  <c r="R1642" i="1"/>
  <c r="T1666" i="1"/>
  <c r="S1666" i="1"/>
  <c r="R1666" i="1"/>
  <c r="T1722" i="1"/>
  <c r="S1722" i="1"/>
  <c r="R1722" i="1"/>
  <c r="T1746" i="1"/>
  <c r="S1746" i="1"/>
  <c r="R1746" i="1"/>
  <c r="T1754" i="1"/>
  <c r="S1754" i="1"/>
  <c r="R1754" i="1"/>
  <c r="T1762" i="1"/>
  <c r="S1762" i="1"/>
  <c r="R1762" i="1"/>
  <c r="T1770" i="1"/>
  <c r="S1770" i="1"/>
  <c r="R1770" i="1"/>
  <c r="T1826" i="1"/>
  <c r="S1826" i="1"/>
  <c r="R1826" i="1"/>
  <c r="T1842" i="1"/>
  <c r="S1842" i="1"/>
  <c r="R1842" i="1"/>
  <c r="T1850" i="1"/>
  <c r="S1850" i="1"/>
  <c r="R1850" i="1"/>
  <c r="T1922" i="1"/>
  <c r="S1922" i="1"/>
  <c r="R1922" i="1"/>
  <c r="T1930" i="1"/>
  <c r="S1930" i="1"/>
  <c r="R1930" i="1"/>
  <c r="T2002" i="1"/>
  <c r="S2002" i="1"/>
  <c r="R2002" i="1"/>
  <c r="T2010" i="1"/>
  <c r="S2010" i="1"/>
  <c r="R2010" i="1"/>
  <c r="T2026" i="1"/>
  <c r="S2026" i="1"/>
  <c r="R2026" i="1"/>
  <c r="T2042" i="1"/>
  <c r="S2042" i="1"/>
  <c r="R2042" i="1"/>
  <c r="T2058" i="1"/>
  <c r="S2058" i="1"/>
  <c r="R2058" i="1"/>
  <c r="T2066" i="1"/>
  <c r="S2066" i="1"/>
  <c r="R2066" i="1"/>
  <c r="T2074" i="1"/>
  <c r="S2074" i="1"/>
  <c r="R2074" i="1"/>
  <c r="T2082" i="1"/>
  <c r="S2082" i="1"/>
  <c r="R2082" i="1"/>
  <c r="T2154" i="1"/>
  <c r="S2154" i="1"/>
  <c r="R2154" i="1"/>
  <c r="T2194" i="1"/>
  <c r="S2194" i="1"/>
  <c r="R2194" i="1"/>
  <c r="T2218" i="1"/>
  <c r="S2218" i="1"/>
  <c r="R2218" i="1"/>
  <c r="T45" i="1"/>
  <c r="S45" i="1"/>
  <c r="R45" i="1"/>
  <c r="T61" i="1"/>
  <c r="S61" i="1"/>
  <c r="R61" i="1"/>
  <c r="T149" i="1"/>
  <c r="S149" i="1"/>
  <c r="R149" i="1"/>
  <c r="T165" i="1"/>
  <c r="S165" i="1"/>
  <c r="R165" i="1"/>
  <c r="T173" i="1"/>
  <c r="S173" i="1"/>
  <c r="R173" i="1"/>
  <c r="T197" i="1"/>
  <c r="S197" i="1"/>
  <c r="R197" i="1"/>
  <c r="T213" i="1"/>
  <c r="S213" i="1"/>
  <c r="R213" i="1"/>
  <c r="T221" i="1"/>
  <c r="S221" i="1"/>
  <c r="R221" i="1"/>
  <c r="T245" i="1"/>
  <c r="S245" i="1"/>
  <c r="R245" i="1"/>
  <c r="T253" i="1"/>
  <c r="S253" i="1"/>
  <c r="R253" i="1"/>
  <c r="T261" i="1"/>
  <c r="S261" i="1"/>
  <c r="R261" i="1"/>
  <c r="T269" i="1"/>
  <c r="S269" i="1"/>
  <c r="R269" i="1"/>
  <c r="T277" i="1"/>
  <c r="S277" i="1"/>
  <c r="R277" i="1"/>
  <c r="T309" i="1"/>
  <c r="S309" i="1"/>
  <c r="R309" i="1"/>
  <c r="T325" i="1"/>
  <c r="S325" i="1"/>
  <c r="R325" i="1"/>
  <c r="T341" i="1"/>
  <c r="S341" i="1"/>
  <c r="R341" i="1"/>
  <c r="T349" i="1"/>
  <c r="S349" i="1"/>
  <c r="R349" i="1"/>
  <c r="T389" i="1"/>
  <c r="S389" i="1"/>
  <c r="R389" i="1"/>
  <c r="T397" i="1"/>
  <c r="S397" i="1"/>
  <c r="R397" i="1"/>
  <c r="T405" i="1"/>
  <c r="S405" i="1"/>
  <c r="R405" i="1"/>
  <c r="T413" i="1"/>
  <c r="S413" i="1"/>
  <c r="R413" i="1"/>
  <c r="T421" i="1"/>
  <c r="S421" i="1"/>
  <c r="R421" i="1"/>
  <c r="T501" i="1"/>
  <c r="S501" i="1"/>
  <c r="R501" i="1"/>
  <c r="T509" i="1"/>
  <c r="S509" i="1"/>
  <c r="R509" i="1"/>
  <c r="T517" i="1"/>
  <c r="R517" i="1"/>
  <c r="S517" i="1"/>
  <c r="T525" i="1"/>
  <c r="S525" i="1"/>
  <c r="R525" i="1"/>
  <c r="T533" i="1"/>
  <c r="S533" i="1"/>
  <c r="R533" i="1"/>
  <c r="T541" i="1"/>
  <c r="S541" i="1"/>
  <c r="R541" i="1"/>
  <c r="T549" i="1"/>
  <c r="S549" i="1"/>
  <c r="R549" i="1"/>
  <c r="T589" i="1"/>
  <c r="S589" i="1"/>
  <c r="R589" i="1"/>
  <c r="T597" i="1"/>
  <c r="S597" i="1"/>
  <c r="R597" i="1"/>
  <c r="T637" i="1"/>
  <c r="S637" i="1"/>
  <c r="R637" i="1"/>
  <c r="T653" i="1"/>
  <c r="S653" i="1"/>
  <c r="R653" i="1"/>
  <c r="T693" i="1"/>
  <c r="S693" i="1"/>
  <c r="R693" i="1"/>
  <c r="T709" i="1"/>
  <c r="S709" i="1"/>
  <c r="R709" i="1"/>
  <c r="T749" i="1"/>
  <c r="S749" i="1"/>
  <c r="R749" i="1"/>
  <c r="T765" i="1"/>
  <c r="S765" i="1"/>
  <c r="R765" i="1"/>
  <c r="T773" i="1"/>
  <c r="S773" i="1"/>
  <c r="R773" i="1"/>
  <c r="T781" i="1"/>
  <c r="S781" i="1"/>
  <c r="R781" i="1"/>
  <c r="T797" i="1"/>
  <c r="S797" i="1"/>
  <c r="R797" i="1"/>
  <c r="T861" i="1"/>
  <c r="S861" i="1"/>
  <c r="R861" i="1"/>
  <c r="T909" i="1"/>
  <c r="S909" i="1"/>
  <c r="R909" i="1"/>
  <c r="T965" i="1"/>
  <c r="S965" i="1"/>
  <c r="R965" i="1"/>
  <c r="T997" i="1"/>
  <c r="S997" i="1"/>
  <c r="R997" i="1"/>
  <c r="T1005" i="1"/>
  <c r="S1005" i="1"/>
  <c r="R1005" i="1"/>
  <c r="T1069" i="1"/>
  <c r="S1069" i="1"/>
  <c r="R1069" i="1"/>
  <c r="T1165" i="1"/>
  <c r="S1165" i="1"/>
  <c r="R1165" i="1"/>
  <c r="T1173" i="1"/>
  <c r="S1173" i="1"/>
  <c r="R1173" i="1"/>
  <c r="T1189" i="1"/>
  <c r="S1189" i="1"/>
  <c r="R1189" i="1"/>
  <c r="T1197" i="1"/>
  <c r="S1197" i="1"/>
  <c r="R1197" i="1"/>
  <c r="T1357" i="1"/>
  <c r="S1357" i="1"/>
  <c r="R1357" i="1"/>
  <c r="T1365" i="1"/>
  <c r="S1365" i="1"/>
  <c r="R1365" i="1"/>
  <c r="T1373" i="1"/>
  <c r="S1373" i="1"/>
  <c r="R1373" i="1"/>
  <c r="T1469" i="1"/>
  <c r="S1469" i="1"/>
  <c r="R1469" i="1"/>
  <c r="T1485" i="1"/>
  <c r="S1485" i="1"/>
  <c r="R1485" i="1"/>
  <c r="T1509" i="1"/>
  <c r="S1509" i="1"/>
  <c r="R1509" i="1"/>
  <c r="T1525" i="1"/>
  <c r="S1525" i="1"/>
  <c r="R1525" i="1"/>
  <c r="T1541" i="1"/>
  <c r="S1541" i="1"/>
  <c r="R1541" i="1"/>
  <c r="T1549" i="1"/>
  <c r="S1549" i="1"/>
  <c r="R1549" i="1"/>
  <c r="T1557" i="1"/>
  <c r="S1557" i="1"/>
  <c r="R1557" i="1"/>
  <c r="T1573" i="1"/>
  <c r="S1573" i="1"/>
  <c r="R1573" i="1"/>
  <c r="T1581" i="1"/>
  <c r="S1581" i="1"/>
  <c r="R1581" i="1"/>
  <c r="T1629" i="1"/>
  <c r="S1629" i="1"/>
  <c r="R1629" i="1"/>
  <c r="T1637" i="1"/>
  <c r="S1637" i="1"/>
  <c r="R1637" i="1"/>
  <c r="T1645" i="1"/>
  <c r="S1645" i="1"/>
  <c r="R1645" i="1"/>
  <c r="T1741" i="1"/>
  <c r="S1741" i="1"/>
  <c r="R1741" i="1"/>
  <c r="T1885" i="1"/>
  <c r="S1885" i="1"/>
  <c r="R1885" i="1"/>
  <c r="T1893" i="1"/>
  <c r="S1893" i="1"/>
  <c r="R1893" i="1"/>
  <c r="T1909" i="1"/>
  <c r="S1909" i="1"/>
  <c r="R1909" i="1"/>
  <c r="T1965" i="1"/>
  <c r="S1965" i="1"/>
  <c r="R1965" i="1"/>
  <c r="T2021" i="1"/>
  <c r="S2021" i="1"/>
  <c r="R2021" i="1"/>
  <c r="T2029" i="1"/>
  <c r="S2029" i="1"/>
  <c r="R2029" i="1"/>
  <c r="T2077" i="1"/>
  <c r="S2077" i="1"/>
  <c r="R2077" i="1"/>
  <c r="T2125" i="1"/>
  <c r="S2125" i="1"/>
  <c r="R2125" i="1"/>
  <c r="T2133" i="1"/>
  <c r="S2133" i="1"/>
  <c r="R2133" i="1"/>
  <c r="T2141" i="1"/>
  <c r="S2141" i="1"/>
  <c r="R2141" i="1"/>
  <c r="T2149" i="1"/>
  <c r="S2149" i="1"/>
  <c r="R2149" i="1"/>
  <c r="T2157" i="1"/>
  <c r="S2157" i="1"/>
  <c r="R2157" i="1"/>
  <c r="T2165" i="1"/>
  <c r="S2165" i="1"/>
  <c r="R2165" i="1"/>
  <c r="S2173" i="1"/>
  <c r="T2173" i="1"/>
  <c r="R2173" i="1"/>
  <c r="T2181" i="1"/>
  <c r="S2181" i="1"/>
  <c r="R2181" i="1"/>
  <c r="T2189" i="1"/>
  <c r="S2189" i="1"/>
  <c r="R2189" i="1"/>
  <c r="T2261" i="1"/>
  <c r="S2261" i="1"/>
  <c r="R2261" i="1"/>
  <c r="T2269" i="1"/>
  <c r="S2269" i="1"/>
  <c r="R2269" i="1"/>
  <c r="T2277" i="1"/>
  <c r="S2277" i="1"/>
  <c r="R2277" i="1"/>
  <c r="T2317" i="1"/>
  <c r="S2317" i="1"/>
  <c r="R2317" i="1"/>
  <c r="T2325" i="1"/>
  <c r="S2325" i="1"/>
  <c r="R2325" i="1"/>
  <c r="T2373" i="1"/>
  <c r="S2373" i="1"/>
  <c r="R2373" i="1"/>
  <c r="T2389" i="1"/>
  <c r="S2389" i="1"/>
  <c r="R2389" i="1"/>
  <c r="T2421" i="1"/>
  <c r="S2421" i="1"/>
  <c r="R2421" i="1"/>
  <c r="T2453" i="1"/>
  <c r="S2453" i="1"/>
  <c r="R2453" i="1"/>
  <c r="T2461" i="1"/>
  <c r="S2461" i="1"/>
  <c r="R2461" i="1"/>
  <c r="T2485" i="1"/>
  <c r="S2485" i="1"/>
  <c r="R2485" i="1"/>
  <c r="T2493" i="1"/>
  <c r="S2493" i="1"/>
  <c r="R2493" i="1"/>
  <c r="T2517" i="1"/>
  <c r="S2517" i="1"/>
  <c r="R2517" i="1"/>
  <c r="T2549" i="1"/>
  <c r="S2549" i="1"/>
  <c r="R2549" i="1"/>
  <c r="T2613" i="1"/>
  <c r="S2613" i="1"/>
  <c r="R2613" i="1"/>
  <c r="T2701" i="1"/>
  <c r="S2701" i="1"/>
  <c r="R2701" i="1"/>
  <c r="S2733" i="1"/>
  <c r="T2733" i="1"/>
  <c r="R2733" i="1"/>
  <c r="T2749" i="1"/>
  <c r="S2749" i="1"/>
  <c r="R2749" i="1"/>
  <c r="T2765" i="1"/>
  <c r="S2765" i="1"/>
  <c r="R2765" i="1"/>
  <c r="T2773" i="1"/>
  <c r="S2773" i="1"/>
  <c r="R2773" i="1"/>
  <c r="T2781" i="1"/>
  <c r="S2781" i="1"/>
  <c r="R2781" i="1"/>
  <c r="T2837" i="1"/>
  <c r="S2837" i="1"/>
  <c r="R2837" i="1"/>
  <c r="T2845" i="1"/>
  <c r="S2845" i="1"/>
  <c r="R2845" i="1"/>
  <c r="T2877" i="1"/>
  <c r="S2877" i="1"/>
  <c r="R2877" i="1"/>
  <c r="T56" i="1"/>
  <c r="S56" i="1"/>
  <c r="R56" i="1"/>
  <c r="T80" i="1"/>
  <c r="S80" i="1"/>
  <c r="R80" i="1"/>
  <c r="T96" i="1"/>
  <c r="S96" i="1"/>
  <c r="R96" i="1"/>
  <c r="T120" i="1"/>
  <c r="S120" i="1"/>
  <c r="R120" i="1"/>
  <c r="T144" i="1"/>
  <c r="S144" i="1"/>
  <c r="R144" i="1"/>
  <c r="T3" i="1"/>
  <c r="S3" i="1"/>
  <c r="R3" i="1"/>
  <c r="T19" i="1"/>
  <c r="S19" i="1"/>
  <c r="R19" i="1"/>
  <c r="T35" i="1"/>
  <c r="S35" i="1"/>
  <c r="R35" i="1"/>
  <c r="T51" i="1"/>
  <c r="S51" i="1"/>
  <c r="R51" i="1"/>
  <c r="T67" i="1"/>
  <c r="S67" i="1"/>
  <c r="R67" i="1"/>
  <c r="T83" i="1"/>
  <c r="S83" i="1"/>
  <c r="R83" i="1"/>
  <c r="T107" i="1"/>
  <c r="S107" i="1"/>
  <c r="R107" i="1"/>
  <c r="T123" i="1"/>
  <c r="S123" i="1"/>
  <c r="R123" i="1"/>
  <c r="T131" i="1"/>
  <c r="S131" i="1"/>
  <c r="R131" i="1"/>
  <c r="T147" i="1"/>
  <c r="S147" i="1"/>
  <c r="R147" i="1"/>
  <c r="T155" i="1"/>
  <c r="S155" i="1"/>
  <c r="R155" i="1"/>
  <c r="T163" i="1"/>
  <c r="S163" i="1"/>
  <c r="R163" i="1"/>
  <c r="T179" i="1"/>
  <c r="S179" i="1"/>
  <c r="R179" i="1"/>
  <c r="T203" i="1"/>
  <c r="S203" i="1"/>
  <c r="R203" i="1"/>
  <c r="T227" i="1"/>
  <c r="S227" i="1"/>
  <c r="R227" i="1"/>
  <c r="T243" i="1"/>
  <c r="S243" i="1"/>
  <c r="R243" i="1"/>
  <c r="T267" i="1"/>
  <c r="S267" i="1"/>
  <c r="R267" i="1"/>
  <c r="T283" i="1"/>
  <c r="S283" i="1"/>
  <c r="R283" i="1"/>
  <c r="T291" i="1"/>
  <c r="S291" i="1"/>
  <c r="R291" i="1"/>
  <c r="T307" i="1"/>
  <c r="S307" i="1"/>
  <c r="R307" i="1"/>
  <c r="T315" i="1"/>
  <c r="S315" i="1"/>
  <c r="R315" i="1"/>
  <c r="T323" i="1"/>
  <c r="S323" i="1"/>
  <c r="R323" i="1"/>
  <c r="T331" i="1"/>
  <c r="S331" i="1"/>
  <c r="R331" i="1"/>
  <c r="T339" i="1"/>
  <c r="S339" i="1"/>
  <c r="R339" i="1"/>
  <c r="T347" i="1"/>
  <c r="S347" i="1"/>
  <c r="R347" i="1"/>
  <c r="T355" i="1"/>
  <c r="S355" i="1"/>
  <c r="R355" i="1"/>
  <c r="T363" i="1"/>
  <c r="S363" i="1"/>
  <c r="R363" i="1"/>
  <c r="T371" i="1"/>
  <c r="S371" i="1"/>
  <c r="R371" i="1"/>
  <c r="T379" i="1"/>
  <c r="S379" i="1"/>
  <c r="R379" i="1"/>
  <c r="T387" i="1"/>
  <c r="S387" i="1"/>
  <c r="R387" i="1"/>
  <c r="T395" i="1"/>
  <c r="S395" i="1"/>
  <c r="R395" i="1"/>
  <c r="T403" i="1"/>
  <c r="S403" i="1"/>
  <c r="R403" i="1"/>
  <c r="T411" i="1"/>
  <c r="S411" i="1"/>
  <c r="R411" i="1"/>
  <c r="T419" i="1"/>
  <c r="S419" i="1"/>
  <c r="R419" i="1"/>
  <c r="T427" i="1"/>
  <c r="S427" i="1"/>
  <c r="R427" i="1"/>
  <c r="T435" i="1"/>
  <c r="S435" i="1"/>
  <c r="R435" i="1"/>
  <c r="T443" i="1"/>
  <c r="S443" i="1"/>
  <c r="R443" i="1"/>
  <c r="T451" i="1"/>
  <c r="S451" i="1"/>
  <c r="R451" i="1"/>
  <c r="T459" i="1"/>
  <c r="S459" i="1"/>
  <c r="R459" i="1"/>
  <c r="T467" i="1"/>
  <c r="S467" i="1"/>
  <c r="R467" i="1"/>
  <c r="T475" i="1"/>
  <c r="S475" i="1"/>
  <c r="R475" i="1"/>
  <c r="T483" i="1"/>
  <c r="S483" i="1"/>
  <c r="R483" i="1"/>
  <c r="T491" i="1"/>
  <c r="S491" i="1"/>
  <c r="R491" i="1"/>
  <c r="T499" i="1"/>
  <c r="R499" i="1"/>
  <c r="S499" i="1"/>
  <c r="T507" i="1"/>
  <c r="S507" i="1"/>
  <c r="R507" i="1"/>
  <c r="T515" i="1"/>
  <c r="R515" i="1"/>
  <c r="S515" i="1"/>
  <c r="T523" i="1"/>
  <c r="S523" i="1"/>
  <c r="R523" i="1"/>
  <c r="T531" i="1"/>
  <c r="R531" i="1"/>
  <c r="S531" i="1"/>
  <c r="T539" i="1"/>
  <c r="S539" i="1"/>
  <c r="R539" i="1"/>
  <c r="T547" i="1"/>
  <c r="S547" i="1"/>
  <c r="R547" i="1"/>
  <c r="T555" i="1"/>
  <c r="S555" i="1"/>
  <c r="R555" i="1"/>
  <c r="T563" i="1"/>
  <c r="R563" i="1"/>
  <c r="S563" i="1"/>
  <c r="T571" i="1"/>
  <c r="S571" i="1"/>
  <c r="R571" i="1"/>
  <c r="T579" i="1"/>
  <c r="R579" i="1"/>
  <c r="S579" i="1"/>
  <c r="T587" i="1"/>
  <c r="S587" i="1"/>
  <c r="R587" i="1"/>
  <c r="T595" i="1"/>
  <c r="R595" i="1"/>
  <c r="S595" i="1"/>
  <c r="T603" i="1"/>
  <c r="S603" i="1"/>
  <c r="R603" i="1"/>
  <c r="T611" i="1"/>
  <c r="S611" i="1"/>
  <c r="R611" i="1"/>
  <c r="T619" i="1"/>
  <c r="S619" i="1"/>
  <c r="R619" i="1"/>
  <c r="T627" i="1"/>
  <c r="R627" i="1"/>
  <c r="S627" i="1"/>
  <c r="T635" i="1"/>
  <c r="S635" i="1"/>
  <c r="R635" i="1"/>
  <c r="T643" i="1"/>
  <c r="R643" i="1"/>
  <c r="S643" i="1"/>
  <c r="T651" i="1"/>
  <c r="S651" i="1"/>
  <c r="R651" i="1"/>
  <c r="T659" i="1"/>
  <c r="R659" i="1"/>
  <c r="S659" i="1"/>
  <c r="T667" i="1"/>
  <c r="S667" i="1"/>
  <c r="R667" i="1"/>
  <c r="T675" i="1"/>
  <c r="S675" i="1"/>
  <c r="R675" i="1"/>
  <c r="T683" i="1"/>
  <c r="S683" i="1"/>
  <c r="R683" i="1"/>
  <c r="T691" i="1"/>
  <c r="R691" i="1"/>
  <c r="S691" i="1"/>
  <c r="T699" i="1"/>
  <c r="S699" i="1"/>
  <c r="R699" i="1"/>
  <c r="T707" i="1"/>
  <c r="R707" i="1"/>
  <c r="S707" i="1"/>
  <c r="T715" i="1"/>
  <c r="S715" i="1"/>
  <c r="R715" i="1"/>
  <c r="T723" i="1"/>
  <c r="R723" i="1"/>
  <c r="S723" i="1"/>
  <c r="T731" i="1"/>
  <c r="S731" i="1"/>
  <c r="R731" i="1"/>
  <c r="T739" i="1"/>
  <c r="S739" i="1"/>
  <c r="R739" i="1"/>
  <c r="T747" i="1"/>
  <c r="S747" i="1"/>
  <c r="R747" i="1"/>
  <c r="T755" i="1"/>
  <c r="R755" i="1"/>
  <c r="S755" i="1"/>
  <c r="T763" i="1"/>
  <c r="S763" i="1"/>
  <c r="R763" i="1"/>
  <c r="T771" i="1"/>
  <c r="R771" i="1"/>
  <c r="S771" i="1"/>
  <c r="T779" i="1"/>
  <c r="S779" i="1"/>
  <c r="R779" i="1"/>
  <c r="T787" i="1"/>
  <c r="S787" i="1"/>
  <c r="R787" i="1"/>
  <c r="T795" i="1"/>
  <c r="S795" i="1"/>
  <c r="R795" i="1"/>
  <c r="T803" i="1"/>
  <c r="S803" i="1"/>
  <c r="R803" i="1"/>
  <c r="T811" i="1"/>
  <c r="S811" i="1"/>
  <c r="R811" i="1"/>
  <c r="T819" i="1"/>
  <c r="S819" i="1"/>
  <c r="R819" i="1"/>
  <c r="T827" i="1"/>
  <c r="S827" i="1"/>
  <c r="R827" i="1"/>
  <c r="T835" i="1"/>
  <c r="S835" i="1"/>
  <c r="R835" i="1"/>
  <c r="T843" i="1"/>
  <c r="S843" i="1"/>
  <c r="R843" i="1"/>
  <c r="T851" i="1"/>
  <c r="S851" i="1"/>
  <c r="R851" i="1"/>
  <c r="T859" i="1"/>
  <c r="R859" i="1"/>
  <c r="S859" i="1"/>
  <c r="T867" i="1"/>
  <c r="S867" i="1"/>
  <c r="R867" i="1"/>
  <c r="T875" i="1"/>
  <c r="S875" i="1"/>
  <c r="R875" i="1"/>
  <c r="T883" i="1"/>
  <c r="S883" i="1"/>
  <c r="R883" i="1"/>
  <c r="T891" i="1"/>
  <c r="S891" i="1"/>
  <c r="R891" i="1"/>
  <c r="T899" i="1"/>
  <c r="S899" i="1"/>
  <c r="R899" i="1"/>
  <c r="T907" i="1"/>
  <c r="S907" i="1"/>
  <c r="R907" i="1"/>
  <c r="T915" i="1"/>
  <c r="S915" i="1"/>
  <c r="R915" i="1"/>
  <c r="T923" i="1"/>
  <c r="S923" i="1"/>
  <c r="R923" i="1"/>
  <c r="T931" i="1"/>
  <c r="S931" i="1"/>
  <c r="R931" i="1"/>
  <c r="T939" i="1"/>
  <c r="S939" i="1"/>
  <c r="R939" i="1"/>
  <c r="T947" i="1"/>
  <c r="S947" i="1"/>
  <c r="R947" i="1"/>
  <c r="T955" i="1"/>
  <c r="S955" i="1"/>
  <c r="R955" i="1"/>
  <c r="T963" i="1"/>
  <c r="S963" i="1"/>
  <c r="R963" i="1"/>
  <c r="T971" i="1"/>
  <c r="S971" i="1"/>
  <c r="R971" i="1"/>
  <c r="T979" i="1"/>
  <c r="S979" i="1"/>
  <c r="R979" i="1"/>
  <c r="T987" i="1"/>
  <c r="S987" i="1"/>
  <c r="R987" i="1"/>
  <c r="T995" i="1"/>
  <c r="S995" i="1"/>
  <c r="R995" i="1"/>
  <c r="T1003" i="1"/>
  <c r="S1003" i="1"/>
  <c r="R1003" i="1"/>
  <c r="T1011" i="1"/>
  <c r="S1011" i="1"/>
  <c r="R1011" i="1"/>
  <c r="T1019" i="1"/>
  <c r="S1019" i="1"/>
  <c r="R1019" i="1"/>
  <c r="T1027" i="1"/>
  <c r="S1027" i="1"/>
  <c r="R1027" i="1"/>
  <c r="T1035" i="1"/>
  <c r="S1035" i="1"/>
  <c r="R1035" i="1"/>
  <c r="T1043" i="1"/>
  <c r="S1043" i="1"/>
  <c r="R1043" i="1"/>
  <c r="T1051" i="1"/>
  <c r="S1051" i="1"/>
  <c r="R1051" i="1"/>
  <c r="T1059" i="1"/>
  <c r="S1059" i="1"/>
  <c r="R1059" i="1"/>
  <c r="T1067" i="1"/>
  <c r="S1067" i="1"/>
  <c r="R1067" i="1"/>
  <c r="T1075" i="1"/>
  <c r="S1075" i="1"/>
  <c r="R1075" i="1"/>
  <c r="T1083" i="1"/>
  <c r="S1083" i="1"/>
  <c r="R1083" i="1"/>
  <c r="T1091" i="1"/>
  <c r="S1091" i="1"/>
  <c r="R1091" i="1"/>
  <c r="T1099" i="1"/>
  <c r="S1099" i="1"/>
  <c r="R1099" i="1"/>
  <c r="T1107" i="1"/>
  <c r="S1107" i="1"/>
  <c r="R1107" i="1"/>
  <c r="T1115" i="1"/>
  <c r="S1115" i="1"/>
  <c r="R1115" i="1"/>
  <c r="T1123" i="1"/>
  <c r="S1123" i="1"/>
  <c r="R1123" i="1"/>
  <c r="T1131" i="1"/>
  <c r="S1131" i="1"/>
  <c r="R1131" i="1"/>
  <c r="T1139" i="1"/>
  <c r="S1139" i="1"/>
  <c r="R1139" i="1"/>
  <c r="T1147" i="1"/>
  <c r="S1147" i="1"/>
  <c r="R1147" i="1"/>
  <c r="T1155" i="1"/>
  <c r="S1155" i="1"/>
  <c r="R1155" i="1"/>
  <c r="T1163" i="1"/>
  <c r="S1163" i="1"/>
  <c r="R1163" i="1"/>
  <c r="T1171" i="1"/>
  <c r="S1171" i="1"/>
  <c r="R1171" i="1"/>
  <c r="T1179" i="1"/>
  <c r="S1179" i="1"/>
  <c r="R1179" i="1"/>
  <c r="T1187" i="1"/>
  <c r="S1187" i="1"/>
  <c r="R1187" i="1"/>
  <c r="T1195" i="1"/>
  <c r="S1195" i="1"/>
  <c r="R1195" i="1"/>
  <c r="T1203" i="1"/>
  <c r="S1203" i="1"/>
  <c r="R1203" i="1"/>
  <c r="T1211" i="1"/>
  <c r="S1211" i="1"/>
  <c r="R1211" i="1"/>
  <c r="T1219" i="1"/>
  <c r="S1219" i="1"/>
  <c r="R1219" i="1"/>
  <c r="T1227" i="1"/>
  <c r="S1227" i="1"/>
  <c r="R1227" i="1"/>
  <c r="T1235" i="1"/>
  <c r="S1235" i="1"/>
  <c r="R1235" i="1"/>
  <c r="T1243" i="1"/>
  <c r="S1243" i="1"/>
  <c r="R1243" i="1"/>
  <c r="T1251" i="1"/>
  <c r="S1251" i="1"/>
  <c r="R1251" i="1"/>
  <c r="T1259" i="1"/>
  <c r="S1259" i="1"/>
  <c r="R1259" i="1"/>
  <c r="T1267" i="1"/>
  <c r="S1267" i="1"/>
  <c r="R1267" i="1"/>
  <c r="T1275" i="1"/>
  <c r="S1275" i="1"/>
  <c r="R1275" i="1"/>
  <c r="T1283" i="1"/>
  <c r="S1283" i="1"/>
  <c r="R1283" i="1"/>
  <c r="T1291" i="1"/>
  <c r="S1291" i="1"/>
  <c r="R1291" i="1"/>
  <c r="T1299" i="1"/>
  <c r="S1299" i="1"/>
  <c r="R1299" i="1"/>
  <c r="T1307" i="1"/>
  <c r="S1307" i="1"/>
  <c r="R1307" i="1"/>
  <c r="T1315" i="1"/>
  <c r="S1315" i="1"/>
  <c r="R1315" i="1"/>
  <c r="T1323" i="1"/>
  <c r="S1323" i="1"/>
  <c r="R1323" i="1"/>
  <c r="T1331" i="1"/>
  <c r="S1331" i="1"/>
  <c r="R1331" i="1"/>
  <c r="T1339" i="1"/>
  <c r="S1339" i="1"/>
  <c r="R1339" i="1"/>
  <c r="T1347" i="1"/>
  <c r="S1347" i="1"/>
  <c r="R1347" i="1"/>
  <c r="T1355" i="1"/>
  <c r="S1355" i="1"/>
  <c r="R1355" i="1"/>
  <c r="T1363" i="1"/>
  <c r="S1363" i="1"/>
  <c r="R1363" i="1"/>
  <c r="T1371" i="1"/>
  <c r="S1371" i="1"/>
  <c r="R1371" i="1"/>
  <c r="T1379" i="1"/>
  <c r="S1379" i="1"/>
  <c r="R1379" i="1"/>
  <c r="T1387" i="1"/>
  <c r="S1387" i="1"/>
  <c r="R1387" i="1"/>
  <c r="T1395" i="1"/>
  <c r="S1395" i="1"/>
  <c r="R1395" i="1"/>
  <c r="T1403" i="1"/>
  <c r="S1403" i="1"/>
  <c r="R1403" i="1"/>
  <c r="T1411" i="1"/>
  <c r="S1411" i="1"/>
  <c r="R1411" i="1"/>
  <c r="T1419" i="1"/>
  <c r="S1419" i="1"/>
  <c r="R1419" i="1"/>
  <c r="T1427" i="1"/>
  <c r="S1427" i="1"/>
  <c r="R1427" i="1"/>
  <c r="T1435" i="1"/>
  <c r="S1435" i="1"/>
  <c r="R1435" i="1"/>
  <c r="T1443" i="1"/>
  <c r="S1443" i="1"/>
  <c r="R1443" i="1"/>
  <c r="T1451" i="1"/>
  <c r="S1451" i="1"/>
  <c r="R1451" i="1"/>
  <c r="T1459" i="1"/>
  <c r="S1459" i="1"/>
  <c r="R1459" i="1"/>
  <c r="T1467" i="1"/>
  <c r="S1467" i="1"/>
  <c r="R1467" i="1"/>
  <c r="T1475" i="1"/>
  <c r="S1475" i="1"/>
  <c r="R1475" i="1"/>
  <c r="T1483" i="1"/>
  <c r="S1483" i="1"/>
  <c r="R1483" i="1"/>
  <c r="T1491" i="1"/>
  <c r="S1491" i="1"/>
  <c r="R1491" i="1"/>
  <c r="T1499" i="1"/>
  <c r="S1499" i="1"/>
  <c r="R1499" i="1"/>
  <c r="T1507" i="1"/>
  <c r="S1507" i="1"/>
  <c r="R1507" i="1"/>
  <c r="T1515" i="1"/>
  <c r="S1515" i="1"/>
  <c r="R1515" i="1"/>
  <c r="T1523" i="1"/>
  <c r="S1523" i="1"/>
  <c r="R1523" i="1"/>
  <c r="T1531" i="1"/>
  <c r="S1531" i="1"/>
  <c r="R1531" i="1"/>
  <c r="T1539" i="1"/>
  <c r="S1539" i="1"/>
  <c r="R1539" i="1"/>
  <c r="T1547" i="1"/>
  <c r="S1547" i="1"/>
  <c r="R1547" i="1"/>
  <c r="T1555" i="1"/>
  <c r="S1555" i="1"/>
  <c r="R1555" i="1"/>
  <c r="T1563" i="1"/>
  <c r="S1563" i="1"/>
  <c r="R1563" i="1"/>
  <c r="T1571" i="1"/>
  <c r="S1571" i="1"/>
  <c r="R1571" i="1"/>
  <c r="T1579" i="1"/>
  <c r="S1579" i="1"/>
  <c r="R1579" i="1"/>
  <c r="T1587" i="1"/>
  <c r="S1587" i="1"/>
  <c r="R1587" i="1"/>
  <c r="T1595" i="1"/>
  <c r="S1595" i="1"/>
  <c r="R1595" i="1"/>
  <c r="T1603" i="1"/>
  <c r="S1603" i="1"/>
  <c r="R1603" i="1"/>
  <c r="T1611" i="1"/>
  <c r="S1611" i="1"/>
  <c r="R1611" i="1"/>
  <c r="T1619" i="1"/>
  <c r="S1619" i="1"/>
  <c r="R1619" i="1"/>
  <c r="T1627" i="1"/>
  <c r="S1627" i="1"/>
  <c r="R1627" i="1"/>
  <c r="T1635" i="1"/>
  <c r="S1635" i="1"/>
  <c r="R1635" i="1"/>
  <c r="T1643" i="1"/>
  <c r="S1643" i="1"/>
  <c r="R1643" i="1"/>
  <c r="T1651" i="1"/>
  <c r="S1651" i="1"/>
  <c r="R1651" i="1"/>
  <c r="T1659" i="1"/>
  <c r="S1659" i="1"/>
  <c r="R1659" i="1"/>
  <c r="T1667" i="1"/>
  <c r="S1667" i="1"/>
  <c r="R1667" i="1"/>
  <c r="T1675" i="1"/>
  <c r="S1675" i="1"/>
  <c r="R1675" i="1"/>
  <c r="T1683" i="1"/>
  <c r="S1683" i="1"/>
  <c r="R1683" i="1"/>
  <c r="T1691" i="1"/>
  <c r="S1691" i="1"/>
  <c r="R1691" i="1"/>
  <c r="T1699" i="1"/>
  <c r="S1699" i="1"/>
  <c r="R1699" i="1"/>
  <c r="T1707" i="1"/>
  <c r="S1707" i="1"/>
  <c r="R1707" i="1"/>
  <c r="T1715" i="1"/>
  <c r="S1715" i="1"/>
  <c r="R1715" i="1"/>
  <c r="T1723" i="1"/>
  <c r="S1723" i="1"/>
  <c r="R1723" i="1"/>
  <c r="T1731" i="1"/>
  <c r="S1731" i="1"/>
  <c r="R1731" i="1"/>
  <c r="T1739" i="1"/>
  <c r="S1739" i="1"/>
  <c r="R1739" i="1"/>
  <c r="T1747" i="1"/>
  <c r="S1747" i="1"/>
  <c r="R1747" i="1"/>
  <c r="T1755" i="1"/>
  <c r="S1755" i="1"/>
  <c r="R1755" i="1"/>
  <c r="T1763" i="1"/>
  <c r="S1763" i="1"/>
  <c r="R1763" i="1"/>
  <c r="T1771" i="1"/>
  <c r="S1771" i="1"/>
  <c r="R1771" i="1"/>
  <c r="T1779" i="1"/>
  <c r="S1779" i="1"/>
  <c r="R1779" i="1"/>
  <c r="T1787" i="1"/>
  <c r="S1787" i="1"/>
  <c r="R1787" i="1"/>
  <c r="T1795" i="1"/>
  <c r="S1795" i="1"/>
  <c r="R1795" i="1"/>
  <c r="T1803" i="1"/>
  <c r="S1803" i="1"/>
  <c r="R1803" i="1"/>
  <c r="T1811" i="1"/>
  <c r="S1811" i="1"/>
  <c r="R1811" i="1"/>
  <c r="T1819" i="1"/>
  <c r="S1819" i="1"/>
  <c r="R1819" i="1"/>
  <c r="T1827" i="1"/>
  <c r="S1827" i="1"/>
  <c r="R1827" i="1"/>
  <c r="T1835" i="1"/>
  <c r="S1835" i="1"/>
  <c r="R1835" i="1"/>
  <c r="T1843" i="1"/>
  <c r="S1843" i="1"/>
  <c r="R1843" i="1"/>
  <c r="T1851" i="1"/>
  <c r="S1851" i="1"/>
  <c r="R1851" i="1"/>
  <c r="T1859" i="1"/>
  <c r="S1859" i="1"/>
  <c r="R1859" i="1"/>
  <c r="T1867" i="1"/>
  <c r="S1867" i="1"/>
  <c r="R1867" i="1"/>
  <c r="T1875" i="1"/>
  <c r="S1875" i="1"/>
  <c r="R1875" i="1"/>
  <c r="T1883" i="1"/>
  <c r="S1883" i="1"/>
  <c r="R1883" i="1"/>
  <c r="T1891" i="1"/>
  <c r="S1891" i="1"/>
  <c r="R1891" i="1"/>
  <c r="T1899" i="1"/>
  <c r="S1899" i="1"/>
  <c r="R1899" i="1"/>
  <c r="T1907" i="1"/>
  <c r="S1907" i="1"/>
  <c r="R1907" i="1"/>
  <c r="T1915" i="1"/>
  <c r="S1915" i="1"/>
  <c r="R1915" i="1"/>
  <c r="T1923" i="1"/>
  <c r="S1923" i="1"/>
  <c r="R1923" i="1"/>
  <c r="T1931" i="1"/>
  <c r="S1931" i="1"/>
  <c r="R1931" i="1"/>
  <c r="T1939" i="1"/>
  <c r="S1939" i="1"/>
  <c r="R1939" i="1"/>
  <c r="T1947" i="1"/>
  <c r="S1947" i="1"/>
  <c r="R1947" i="1"/>
  <c r="T1955" i="1"/>
  <c r="S1955" i="1"/>
  <c r="R1955" i="1"/>
  <c r="T1963" i="1"/>
  <c r="S1963" i="1"/>
  <c r="R1963" i="1"/>
  <c r="T1971" i="1"/>
  <c r="S1971" i="1"/>
  <c r="R1971" i="1"/>
  <c r="T1979" i="1"/>
  <c r="S1979" i="1"/>
  <c r="R1979" i="1"/>
  <c r="T1987" i="1"/>
  <c r="S1987" i="1"/>
  <c r="R1987" i="1"/>
  <c r="T1995" i="1"/>
  <c r="S1995" i="1"/>
  <c r="R1995" i="1"/>
  <c r="T2003" i="1"/>
  <c r="S2003" i="1"/>
  <c r="R2003" i="1"/>
  <c r="T2011" i="1"/>
  <c r="S2011" i="1"/>
  <c r="R2011" i="1"/>
  <c r="T2019" i="1"/>
  <c r="S2019" i="1"/>
  <c r="R2019" i="1"/>
  <c r="T2027" i="1"/>
  <c r="S2027" i="1"/>
  <c r="R2027" i="1"/>
  <c r="T2035" i="1"/>
  <c r="S2035" i="1"/>
  <c r="R2035" i="1"/>
  <c r="T2043" i="1"/>
  <c r="S2043" i="1"/>
  <c r="R2043" i="1"/>
  <c r="T2051" i="1"/>
  <c r="S2051" i="1"/>
  <c r="R2051" i="1"/>
  <c r="T2059" i="1"/>
  <c r="S2059" i="1"/>
  <c r="R2059" i="1"/>
  <c r="T2067" i="1"/>
  <c r="S2067" i="1"/>
  <c r="R2067" i="1"/>
  <c r="T2075" i="1"/>
  <c r="S2075" i="1"/>
  <c r="R2075" i="1"/>
  <c r="T2083" i="1"/>
  <c r="S2083" i="1"/>
  <c r="R2083" i="1"/>
  <c r="T2091" i="1"/>
  <c r="S2091" i="1"/>
  <c r="R2091" i="1"/>
  <c r="T2099" i="1"/>
  <c r="S2099" i="1"/>
  <c r="R2099" i="1"/>
  <c r="T2107" i="1"/>
  <c r="S2107" i="1"/>
  <c r="R2107" i="1"/>
  <c r="T2115" i="1"/>
  <c r="S2115" i="1"/>
  <c r="R2115" i="1"/>
  <c r="T2123" i="1"/>
  <c r="S2123" i="1"/>
  <c r="R2123" i="1"/>
  <c r="T2131" i="1"/>
  <c r="S2131" i="1"/>
  <c r="R2131" i="1"/>
  <c r="T2139" i="1"/>
  <c r="S2139" i="1"/>
  <c r="R2139" i="1"/>
  <c r="T2147" i="1"/>
  <c r="S2147" i="1"/>
  <c r="R2147" i="1"/>
  <c r="T2155" i="1"/>
  <c r="S2155" i="1"/>
  <c r="R2155" i="1"/>
  <c r="T2163" i="1"/>
  <c r="S2163" i="1"/>
  <c r="R2163" i="1"/>
  <c r="T2171" i="1"/>
  <c r="S2171" i="1"/>
  <c r="R2171" i="1"/>
  <c r="T2179" i="1"/>
  <c r="S2179" i="1"/>
  <c r="R2179" i="1"/>
  <c r="T2187" i="1"/>
  <c r="S2187" i="1"/>
  <c r="R2187" i="1"/>
  <c r="T2195" i="1"/>
  <c r="S2195" i="1"/>
  <c r="R2195" i="1"/>
  <c r="T2203" i="1"/>
  <c r="S2203" i="1"/>
  <c r="R2203" i="1"/>
  <c r="T2211" i="1"/>
  <c r="S2211" i="1"/>
  <c r="R2211" i="1"/>
  <c r="T2219" i="1"/>
  <c r="S2219" i="1"/>
  <c r="R2219" i="1"/>
  <c r="T2227" i="1"/>
  <c r="S2227" i="1"/>
  <c r="R2227" i="1"/>
  <c r="T2235" i="1"/>
  <c r="S2235" i="1"/>
  <c r="R2235" i="1"/>
  <c r="T2243" i="1"/>
  <c r="S2243" i="1"/>
  <c r="R2243" i="1"/>
  <c r="T2251" i="1"/>
  <c r="S2251" i="1"/>
  <c r="R2251" i="1"/>
  <c r="T2259" i="1"/>
  <c r="S2259" i="1"/>
  <c r="R2259" i="1"/>
  <c r="T2267" i="1"/>
  <c r="S2267" i="1"/>
  <c r="R2267" i="1"/>
  <c r="T2275" i="1"/>
  <c r="S2275" i="1"/>
  <c r="R2275" i="1"/>
  <c r="T2283" i="1"/>
  <c r="S2283" i="1"/>
  <c r="R2283" i="1"/>
  <c r="T2291" i="1"/>
  <c r="S2291" i="1"/>
  <c r="R2291" i="1"/>
  <c r="T2299" i="1"/>
  <c r="S2299" i="1"/>
  <c r="R2299" i="1"/>
  <c r="T2307" i="1"/>
  <c r="S2307" i="1"/>
  <c r="R2307" i="1"/>
  <c r="T2315" i="1"/>
  <c r="S2315" i="1"/>
  <c r="R2315" i="1"/>
  <c r="T2323" i="1"/>
  <c r="S2323" i="1"/>
  <c r="R2323" i="1"/>
  <c r="T2331" i="1"/>
  <c r="S2331" i="1"/>
  <c r="R2331" i="1"/>
  <c r="T2339" i="1"/>
  <c r="S2339" i="1"/>
  <c r="R2339" i="1"/>
  <c r="T2347" i="1"/>
  <c r="S2347" i="1"/>
  <c r="R2347" i="1"/>
  <c r="T2355" i="1"/>
  <c r="S2355" i="1"/>
  <c r="R2355" i="1"/>
  <c r="T2363" i="1"/>
  <c r="S2363" i="1"/>
  <c r="R2363" i="1"/>
  <c r="T2371" i="1"/>
  <c r="S2371" i="1"/>
  <c r="R2371" i="1"/>
  <c r="T2379" i="1"/>
  <c r="S2379" i="1"/>
  <c r="R2379" i="1"/>
  <c r="T2387" i="1"/>
  <c r="S2387" i="1"/>
  <c r="R2387" i="1"/>
  <c r="T2395" i="1"/>
  <c r="S2395" i="1"/>
  <c r="R2395" i="1"/>
  <c r="T2403" i="1"/>
  <c r="R2403" i="1"/>
  <c r="S2403" i="1"/>
  <c r="T2411" i="1"/>
  <c r="S2411" i="1"/>
  <c r="R2411" i="1"/>
  <c r="T2419" i="1"/>
  <c r="R2419" i="1"/>
  <c r="S2419" i="1"/>
  <c r="T2427" i="1"/>
  <c r="S2427" i="1"/>
  <c r="R2427" i="1"/>
  <c r="T2435" i="1"/>
  <c r="R2435" i="1"/>
  <c r="S2435" i="1"/>
  <c r="T2443" i="1"/>
  <c r="S2443" i="1"/>
  <c r="R2443" i="1"/>
  <c r="T2451" i="1"/>
  <c r="S2451" i="1"/>
  <c r="R2451" i="1"/>
  <c r="T2459" i="1"/>
  <c r="S2459" i="1"/>
  <c r="R2459" i="1"/>
  <c r="T2467" i="1"/>
  <c r="R2467" i="1"/>
  <c r="S2467" i="1"/>
  <c r="T2475" i="1"/>
  <c r="S2475" i="1"/>
  <c r="R2475" i="1"/>
  <c r="T2483" i="1"/>
  <c r="R2483" i="1"/>
  <c r="S2483" i="1"/>
  <c r="T2491" i="1"/>
  <c r="S2491" i="1"/>
  <c r="R2491" i="1"/>
  <c r="T2499" i="1"/>
  <c r="R2499" i="1"/>
  <c r="S2499" i="1"/>
  <c r="T2507" i="1"/>
  <c r="S2507" i="1"/>
  <c r="R2507" i="1"/>
  <c r="T2515" i="1"/>
  <c r="S2515" i="1"/>
  <c r="R2515" i="1"/>
  <c r="T2523" i="1"/>
  <c r="S2523" i="1"/>
  <c r="R2523" i="1"/>
  <c r="T2531" i="1"/>
  <c r="R2531" i="1"/>
  <c r="S2531" i="1"/>
  <c r="T2539" i="1"/>
  <c r="S2539" i="1"/>
  <c r="R2539" i="1"/>
  <c r="T2547" i="1"/>
  <c r="R2547" i="1"/>
  <c r="S2547" i="1"/>
  <c r="T2555" i="1"/>
  <c r="S2555" i="1"/>
  <c r="R2555" i="1"/>
  <c r="T2563" i="1"/>
  <c r="R2563" i="1"/>
  <c r="S2563" i="1"/>
  <c r="T2571" i="1"/>
  <c r="S2571" i="1"/>
  <c r="R2571" i="1"/>
  <c r="T2579" i="1"/>
  <c r="S2579" i="1"/>
  <c r="R2579" i="1"/>
  <c r="T2587" i="1"/>
  <c r="S2587" i="1"/>
  <c r="R2587" i="1"/>
  <c r="T2595" i="1"/>
  <c r="R2595" i="1"/>
  <c r="S2595" i="1"/>
  <c r="T2603" i="1"/>
  <c r="S2603" i="1"/>
  <c r="R2603" i="1"/>
  <c r="T2611" i="1"/>
  <c r="R2611" i="1"/>
  <c r="S2611" i="1"/>
  <c r="T2619" i="1"/>
  <c r="S2619" i="1"/>
  <c r="R2619" i="1"/>
  <c r="T2627" i="1"/>
  <c r="R2627" i="1"/>
  <c r="S2627" i="1"/>
  <c r="T2635" i="1"/>
  <c r="S2635" i="1"/>
  <c r="R2635" i="1"/>
  <c r="T2643" i="1"/>
  <c r="S2643" i="1"/>
  <c r="R2643" i="1"/>
  <c r="T2651" i="1"/>
  <c r="S2651" i="1"/>
  <c r="R2651" i="1"/>
  <c r="T2659" i="1"/>
  <c r="R2659" i="1"/>
  <c r="S2659" i="1"/>
  <c r="T2667" i="1"/>
  <c r="S2667" i="1"/>
  <c r="R2667" i="1"/>
  <c r="T2675" i="1"/>
  <c r="R2675" i="1"/>
  <c r="S2675" i="1"/>
  <c r="T2683" i="1"/>
  <c r="S2683" i="1"/>
  <c r="R2683" i="1"/>
  <c r="T2691" i="1"/>
  <c r="S2691" i="1"/>
  <c r="R2691" i="1"/>
  <c r="T2699" i="1"/>
  <c r="S2699" i="1"/>
  <c r="R2699" i="1"/>
  <c r="T2707" i="1"/>
  <c r="S2707" i="1"/>
  <c r="R2707" i="1"/>
  <c r="T2715" i="1"/>
  <c r="S2715" i="1"/>
  <c r="R2715" i="1"/>
  <c r="T2723" i="1"/>
  <c r="S2723" i="1"/>
  <c r="R2723" i="1"/>
  <c r="T2731" i="1"/>
  <c r="S2731" i="1"/>
  <c r="R2731" i="1"/>
  <c r="T2739" i="1"/>
  <c r="S2739" i="1"/>
  <c r="R2739" i="1"/>
  <c r="T2747" i="1"/>
  <c r="S2747" i="1"/>
  <c r="R2747" i="1"/>
  <c r="T2755" i="1"/>
  <c r="S2755" i="1"/>
  <c r="R2755" i="1"/>
  <c r="T2763" i="1"/>
  <c r="S2763" i="1"/>
  <c r="R2763" i="1"/>
  <c r="T2771" i="1"/>
  <c r="S2771" i="1"/>
  <c r="R2771" i="1"/>
  <c r="T2779" i="1"/>
  <c r="S2779" i="1"/>
  <c r="R2779" i="1"/>
  <c r="T2787" i="1"/>
  <c r="S2787" i="1"/>
  <c r="R2787" i="1"/>
  <c r="T2795" i="1"/>
  <c r="S2795" i="1"/>
  <c r="R2795" i="1"/>
  <c r="T2803" i="1"/>
  <c r="S2803" i="1"/>
  <c r="R2803" i="1"/>
  <c r="T2811" i="1"/>
  <c r="S2811" i="1"/>
  <c r="R2811" i="1"/>
  <c r="T2819" i="1"/>
  <c r="S2819" i="1"/>
  <c r="R2819" i="1"/>
  <c r="T2827" i="1"/>
  <c r="S2827" i="1"/>
  <c r="R2827" i="1"/>
  <c r="T2835" i="1"/>
  <c r="S2835" i="1"/>
  <c r="R2835" i="1"/>
  <c r="T2843" i="1"/>
  <c r="S2843" i="1"/>
  <c r="R2843" i="1"/>
  <c r="T2851" i="1"/>
  <c r="S2851" i="1"/>
  <c r="R2851" i="1"/>
  <c r="T2859" i="1"/>
  <c r="S2859" i="1"/>
  <c r="R2859" i="1"/>
  <c r="T2867" i="1"/>
  <c r="S2867" i="1"/>
  <c r="R2867" i="1"/>
  <c r="T2875" i="1"/>
  <c r="S2875" i="1"/>
  <c r="R2875" i="1"/>
  <c r="T2883" i="1"/>
  <c r="S2883" i="1"/>
  <c r="R2883" i="1"/>
  <c r="T2891" i="1"/>
  <c r="S2891" i="1"/>
  <c r="R2891" i="1"/>
  <c r="T2899" i="1"/>
  <c r="S2899" i="1"/>
  <c r="R2899" i="1"/>
  <c r="T2907" i="1"/>
  <c r="S2907" i="1"/>
  <c r="R2907" i="1"/>
  <c r="T2915" i="1"/>
  <c r="S2915" i="1"/>
  <c r="R2915" i="1"/>
  <c r="T2923" i="1"/>
  <c r="S2923" i="1"/>
  <c r="R2923" i="1"/>
  <c r="T2931" i="1"/>
  <c r="S2931" i="1"/>
  <c r="R2931" i="1"/>
  <c r="T2939" i="1"/>
  <c r="S2939" i="1"/>
  <c r="R2939" i="1"/>
  <c r="T2947" i="1"/>
  <c r="S2947" i="1"/>
  <c r="R2947" i="1"/>
  <c r="T2955" i="1"/>
  <c r="S2955" i="1"/>
  <c r="R2955" i="1"/>
  <c r="T2963" i="1"/>
  <c r="S2963" i="1"/>
  <c r="R2963" i="1"/>
  <c r="T2971" i="1"/>
  <c r="S2971" i="1"/>
  <c r="R2971" i="1"/>
  <c r="T2979" i="1"/>
  <c r="S2979" i="1"/>
  <c r="R2979" i="1"/>
  <c r="T2987" i="1"/>
  <c r="S2987" i="1"/>
  <c r="R2987" i="1"/>
  <c r="T2995" i="1"/>
  <c r="S2995" i="1"/>
  <c r="R2995" i="1"/>
  <c r="T3003" i="1"/>
  <c r="S3003" i="1"/>
  <c r="R3003" i="1"/>
  <c r="T3011" i="1"/>
  <c r="S3011" i="1"/>
  <c r="R3011" i="1"/>
  <c r="T3019" i="1"/>
  <c r="S3019" i="1"/>
  <c r="R3019" i="1"/>
  <c r="T3027" i="1"/>
  <c r="S3027" i="1"/>
  <c r="R3027" i="1"/>
  <c r="T3035" i="1"/>
  <c r="S3035" i="1"/>
  <c r="R3035" i="1"/>
  <c r="T3043" i="1"/>
  <c r="S3043" i="1"/>
  <c r="R3043" i="1"/>
  <c r="T3051" i="1"/>
  <c r="S3051" i="1"/>
  <c r="R3051" i="1"/>
  <c r="T3059" i="1"/>
  <c r="S3059" i="1"/>
  <c r="R3059" i="1"/>
  <c r="T3067" i="1"/>
  <c r="S3067" i="1"/>
  <c r="R3067" i="1"/>
  <c r="T3075" i="1"/>
  <c r="S3075" i="1"/>
  <c r="R3075" i="1"/>
  <c r="T3083" i="1"/>
  <c r="S3083" i="1"/>
  <c r="R3083" i="1"/>
  <c r="T3091" i="1"/>
  <c r="S3091" i="1"/>
  <c r="R3091" i="1"/>
  <c r="T3099" i="1"/>
  <c r="S3099" i="1"/>
  <c r="R3099" i="1"/>
  <c r="T3107" i="1"/>
  <c r="S3107" i="1"/>
  <c r="R3107" i="1"/>
  <c r="T3115" i="1"/>
  <c r="S3115" i="1"/>
  <c r="R3115" i="1"/>
  <c r="T3123" i="1"/>
  <c r="S3123" i="1"/>
  <c r="R3123" i="1"/>
  <c r="T3131" i="1"/>
  <c r="S3131" i="1"/>
  <c r="R3131" i="1"/>
  <c r="T3139" i="1"/>
  <c r="S3139" i="1"/>
  <c r="R3139" i="1"/>
  <c r="T3147" i="1"/>
  <c r="R3147" i="1"/>
  <c r="S3147" i="1"/>
  <c r="T3155" i="1"/>
  <c r="S3155" i="1"/>
  <c r="R3155" i="1"/>
  <c r="T3163" i="1"/>
  <c r="S3163" i="1"/>
  <c r="R3163" i="1"/>
  <c r="T3171" i="1"/>
  <c r="S3171" i="1"/>
  <c r="R3171" i="1"/>
  <c r="T3179" i="1"/>
  <c r="S3179" i="1"/>
  <c r="R3179" i="1"/>
  <c r="T3187" i="1"/>
  <c r="S3187" i="1"/>
  <c r="R3187" i="1"/>
  <c r="T3195" i="1"/>
  <c r="S3195" i="1"/>
  <c r="R3195" i="1"/>
  <c r="T3203" i="1"/>
  <c r="S3203" i="1"/>
  <c r="R3203" i="1"/>
  <c r="T3211" i="1"/>
  <c r="S3211" i="1"/>
  <c r="R3211" i="1"/>
  <c r="T3219" i="1"/>
  <c r="S3219" i="1"/>
  <c r="R3219" i="1"/>
  <c r="T3227" i="1"/>
  <c r="S3227" i="1"/>
  <c r="R3227" i="1"/>
  <c r="T3235" i="1"/>
  <c r="S3235" i="1"/>
  <c r="R3235" i="1"/>
  <c r="T3243" i="1"/>
  <c r="S3243" i="1"/>
  <c r="R3243" i="1"/>
  <c r="T3251" i="1"/>
  <c r="S3251" i="1"/>
  <c r="R3251" i="1"/>
  <c r="T3259" i="1"/>
  <c r="S3259" i="1"/>
  <c r="R3259" i="1"/>
  <c r="T3267" i="1"/>
  <c r="S3267" i="1"/>
  <c r="R3267" i="1"/>
  <c r="T3275" i="1"/>
  <c r="S3275" i="1"/>
  <c r="R3275" i="1"/>
  <c r="T3283" i="1"/>
  <c r="S3283" i="1"/>
  <c r="R3283" i="1"/>
  <c r="T3291" i="1"/>
  <c r="S3291" i="1"/>
  <c r="R3291" i="1"/>
  <c r="T3299" i="1"/>
  <c r="S3299" i="1"/>
  <c r="R3299" i="1"/>
  <c r="T3307" i="1"/>
  <c r="S3307" i="1"/>
  <c r="R3307" i="1"/>
  <c r="T3315" i="1"/>
  <c r="S3315" i="1"/>
  <c r="R3315" i="1"/>
  <c r="T3323" i="1"/>
  <c r="S3323" i="1"/>
  <c r="R3323" i="1"/>
  <c r="T3331" i="1"/>
  <c r="S3331" i="1"/>
  <c r="R3331" i="1"/>
  <c r="T3339" i="1"/>
  <c r="S3339" i="1"/>
  <c r="R3339" i="1"/>
  <c r="T3347" i="1"/>
  <c r="S3347" i="1"/>
  <c r="R3347" i="1"/>
  <c r="T3355" i="1"/>
  <c r="S3355" i="1"/>
  <c r="R3355" i="1"/>
  <c r="T3363" i="1"/>
  <c r="S3363" i="1"/>
  <c r="R3363" i="1"/>
  <c r="T3371" i="1"/>
  <c r="S3371" i="1"/>
  <c r="R3371" i="1"/>
  <c r="T3379" i="1"/>
  <c r="S3379" i="1"/>
  <c r="R3379" i="1"/>
  <c r="T3387" i="1"/>
  <c r="R3387" i="1"/>
  <c r="S3387" i="1"/>
  <c r="T3395" i="1"/>
  <c r="S3395" i="1"/>
  <c r="R3395" i="1"/>
  <c r="T3403" i="1"/>
  <c r="S3403" i="1"/>
  <c r="R3403" i="1"/>
  <c r="T3411" i="1"/>
  <c r="S3411" i="1"/>
  <c r="R3411" i="1"/>
  <c r="T3419" i="1"/>
  <c r="S3419" i="1"/>
  <c r="R3419" i="1"/>
  <c r="T3427" i="1"/>
  <c r="S3427" i="1"/>
  <c r="R3427" i="1"/>
  <c r="T3435" i="1"/>
  <c r="S3435" i="1"/>
  <c r="R3435" i="1"/>
  <c r="T3443" i="1"/>
  <c r="S3443" i="1"/>
  <c r="R3443" i="1"/>
  <c r="T3451" i="1"/>
  <c r="R3451" i="1"/>
  <c r="S3451" i="1"/>
  <c r="T3459" i="1"/>
  <c r="S3459" i="1"/>
  <c r="R3459" i="1"/>
  <c r="T3467" i="1"/>
  <c r="S3467" i="1"/>
  <c r="R3467" i="1"/>
  <c r="T3475" i="1"/>
  <c r="S3475" i="1"/>
  <c r="R3475" i="1"/>
  <c r="T3483" i="1"/>
  <c r="S3483" i="1"/>
  <c r="R3483" i="1"/>
  <c r="T3491" i="1"/>
  <c r="S3491" i="1"/>
  <c r="R3491" i="1"/>
  <c r="T3499" i="1"/>
  <c r="S3499" i="1"/>
  <c r="R3499" i="1"/>
  <c r="T3507" i="1"/>
  <c r="S3507" i="1"/>
  <c r="R3507" i="1"/>
  <c r="T3515" i="1"/>
  <c r="R3515" i="1"/>
  <c r="S3515" i="1"/>
  <c r="T3523" i="1"/>
  <c r="S3523" i="1"/>
  <c r="R3523" i="1"/>
  <c r="T3531" i="1"/>
  <c r="S3531" i="1"/>
  <c r="R3531" i="1"/>
  <c r="T3539" i="1"/>
  <c r="S3539" i="1"/>
  <c r="R3539" i="1"/>
  <c r="T3547" i="1"/>
  <c r="S3547" i="1"/>
  <c r="R3547" i="1"/>
  <c r="T3555" i="1"/>
  <c r="S3555" i="1"/>
  <c r="R3555" i="1"/>
  <c r="T3563" i="1"/>
  <c r="S3563" i="1"/>
  <c r="R3563" i="1"/>
  <c r="T3571" i="1"/>
  <c r="S3571" i="1"/>
  <c r="R3571" i="1"/>
  <c r="T3579" i="1"/>
  <c r="S3579" i="1"/>
  <c r="R3579" i="1"/>
  <c r="T3587" i="1"/>
  <c r="S3587" i="1"/>
  <c r="R3587" i="1"/>
  <c r="T3595" i="1"/>
  <c r="S3595" i="1"/>
  <c r="R3595" i="1"/>
  <c r="T3603" i="1"/>
  <c r="S3603" i="1"/>
  <c r="R3603" i="1"/>
  <c r="T3611" i="1"/>
  <c r="S3611" i="1"/>
  <c r="R3611" i="1"/>
  <c r="T3619" i="1"/>
  <c r="S3619" i="1"/>
  <c r="R3619" i="1"/>
  <c r="T3627" i="1"/>
  <c r="S3627" i="1"/>
  <c r="R3627" i="1"/>
  <c r="T3635" i="1"/>
  <c r="S3635" i="1"/>
  <c r="R3635" i="1"/>
  <c r="T3643" i="1"/>
  <c r="S3643" i="1"/>
  <c r="R3643" i="1"/>
  <c r="T3651" i="1"/>
  <c r="S3651" i="1"/>
  <c r="R3651" i="1"/>
  <c r="T3659" i="1"/>
  <c r="S3659" i="1"/>
  <c r="R3659" i="1"/>
  <c r="T3667" i="1"/>
  <c r="S3667" i="1"/>
  <c r="R3667" i="1"/>
  <c r="T3675" i="1"/>
  <c r="S3675" i="1"/>
  <c r="R3675" i="1"/>
  <c r="T3683" i="1"/>
  <c r="S3683" i="1"/>
  <c r="R3683" i="1"/>
  <c r="T3691" i="1"/>
  <c r="S3691" i="1"/>
  <c r="R3691" i="1"/>
  <c r="T3699" i="1"/>
  <c r="S3699" i="1"/>
  <c r="R3699" i="1"/>
  <c r="T3707" i="1"/>
  <c r="S3707" i="1"/>
  <c r="R3707" i="1"/>
  <c r="T3715" i="1"/>
  <c r="S3715" i="1"/>
  <c r="R3715" i="1"/>
  <c r="T3723" i="1"/>
  <c r="S3723" i="1"/>
  <c r="T3731" i="1"/>
  <c r="S3731" i="1"/>
  <c r="R3731" i="1"/>
  <c r="T3739" i="1"/>
  <c r="S3739" i="1"/>
  <c r="R3739" i="1"/>
  <c r="T3747" i="1"/>
  <c r="S3747" i="1"/>
  <c r="T3755" i="1"/>
  <c r="S3755" i="1"/>
  <c r="T3763" i="1"/>
  <c r="S3763" i="1"/>
  <c r="T3771" i="1"/>
  <c r="S3771" i="1"/>
  <c r="T3779" i="1"/>
  <c r="S3779" i="1"/>
  <c r="R3779" i="1"/>
  <c r="T3787" i="1"/>
  <c r="S3787" i="1"/>
  <c r="R3787" i="1"/>
  <c r="T3795" i="1"/>
  <c r="S3795" i="1"/>
  <c r="R3795" i="1"/>
  <c r="T3803" i="1"/>
  <c r="S3803" i="1"/>
  <c r="R3803" i="1"/>
  <c r="T3811" i="1"/>
  <c r="S3811" i="1"/>
  <c r="T3819" i="1"/>
  <c r="S3819" i="1"/>
  <c r="T3827" i="1"/>
  <c r="S3827" i="1"/>
  <c r="T3835" i="1"/>
  <c r="S3835" i="1"/>
  <c r="T3843" i="1"/>
  <c r="S3843" i="1"/>
  <c r="R3843" i="1"/>
  <c r="T3851" i="1"/>
  <c r="S3851" i="1"/>
  <c r="R3851" i="1"/>
  <c r="T3859" i="1"/>
  <c r="S3859" i="1"/>
  <c r="R3859" i="1"/>
  <c r="T3867" i="1"/>
  <c r="S3867" i="1"/>
  <c r="R3867" i="1"/>
  <c r="T3875" i="1"/>
  <c r="S3875" i="1"/>
  <c r="T3883" i="1"/>
  <c r="S3883" i="1"/>
  <c r="T3891" i="1"/>
  <c r="S3891" i="1"/>
  <c r="T3899" i="1"/>
  <c r="S3899" i="1"/>
  <c r="T3907" i="1"/>
  <c r="S3907" i="1"/>
  <c r="R3907" i="1"/>
  <c r="T3915" i="1"/>
  <c r="S3915" i="1"/>
  <c r="R3915" i="1"/>
  <c r="T3923" i="1"/>
  <c r="S3923" i="1"/>
  <c r="R3923" i="1"/>
  <c r="T3931" i="1"/>
  <c r="S3931" i="1"/>
  <c r="R3931" i="1"/>
  <c r="T3939" i="1"/>
  <c r="S3939" i="1"/>
  <c r="T3947" i="1"/>
  <c r="S3947" i="1"/>
  <c r="T3955" i="1"/>
  <c r="S3955" i="1"/>
  <c r="T3963" i="1"/>
  <c r="S3963" i="1"/>
  <c r="T3971" i="1"/>
  <c r="S3971" i="1"/>
  <c r="R3971" i="1"/>
  <c r="T3979" i="1"/>
  <c r="S3979" i="1"/>
  <c r="R3979" i="1"/>
  <c r="T3987" i="1"/>
  <c r="S3987" i="1"/>
  <c r="R3987" i="1"/>
  <c r="T3995" i="1"/>
  <c r="S3995" i="1"/>
  <c r="R3995" i="1"/>
  <c r="T4003" i="1"/>
  <c r="S4003" i="1"/>
  <c r="T4011" i="1"/>
  <c r="S4011" i="1"/>
  <c r="T4019" i="1"/>
  <c r="S4019" i="1"/>
  <c r="T4027" i="1"/>
  <c r="S4027" i="1"/>
  <c r="T4035" i="1"/>
  <c r="S4035" i="1"/>
  <c r="R4035" i="1"/>
  <c r="T4043" i="1"/>
  <c r="S4043" i="1"/>
  <c r="R4043" i="1"/>
  <c r="T4051" i="1"/>
  <c r="S4051" i="1"/>
  <c r="R4051" i="1"/>
  <c r="T4059" i="1"/>
  <c r="S4059" i="1"/>
  <c r="R4059" i="1"/>
  <c r="T4067" i="1"/>
  <c r="S4067" i="1"/>
  <c r="T4075" i="1"/>
  <c r="S4075" i="1"/>
  <c r="T4083" i="1"/>
  <c r="S4083" i="1"/>
  <c r="T4091" i="1"/>
  <c r="S4091" i="1"/>
  <c r="T4099" i="1"/>
  <c r="S4099" i="1"/>
  <c r="R4099" i="1"/>
  <c r="T4107" i="1"/>
  <c r="S4107" i="1"/>
  <c r="R4107" i="1"/>
  <c r="T4115" i="1"/>
  <c r="R4115" i="1"/>
  <c r="S4115" i="1"/>
  <c r="R4085" i="1"/>
  <c r="R4066" i="1"/>
  <c r="R4048" i="1"/>
  <c r="R4011" i="1"/>
  <c r="R3957" i="1"/>
  <c r="R3938" i="1"/>
  <c r="R3920" i="1"/>
  <c r="R3883" i="1"/>
  <c r="R3829" i="1"/>
  <c r="R3810" i="1"/>
  <c r="R3792" i="1"/>
  <c r="R3755" i="1"/>
  <c r="R3736" i="1"/>
  <c r="R3712" i="1"/>
  <c r="R3665" i="1"/>
  <c r="R3585" i="1"/>
  <c r="T7" i="1"/>
  <c r="S7" i="1"/>
  <c r="R7" i="1"/>
  <c r="T127" i="1"/>
  <c r="S127" i="1"/>
  <c r="R127" i="1"/>
  <c r="T159" i="1"/>
  <c r="S159" i="1"/>
  <c r="R159" i="1"/>
  <c r="T175" i="1"/>
  <c r="S175" i="1"/>
  <c r="R175" i="1"/>
  <c r="T231" i="1"/>
  <c r="S231" i="1"/>
  <c r="R231" i="1"/>
  <c r="T255" i="1"/>
  <c r="S255" i="1"/>
  <c r="R255" i="1"/>
  <c r="T295" i="1"/>
  <c r="S295" i="1"/>
  <c r="R295" i="1"/>
  <c r="T327" i="1"/>
  <c r="S327" i="1"/>
  <c r="R327" i="1"/>
  <c r="T343" i="1"/>
  <c r="S343" i="1"/>
  <c r="R343" i="1"/>
  <c r="T359" i="1"/>
  <c r="S359" i="1"/>
  <c r="R359" i="1"/>
  <c r="T391" i="1"/>
  <c r="S391" i="1"/>
  <c r="R391" i="1"/>
  <c r="T407" i="1"/>
  <c r="S407" i="1"/>
  <c r="R407" i="1"/>
  <c r="T415" i="1"/>
  <c r="S415" i="1"/>
  <c r="R415" i="1"/>
  <c r="T431" i="1"/>
  <c r="S431" i="1"/>
  <c r="R431" i="1"/>
  <c r="T439" i="1"/>
  <c r="S439" i="1"/>
  <c r="R439" i="1"/>
  <c r="T463" i="1"/>
  <c r="S463" i="1"/>
  <c r="R463" i="1"/>
  <c r="T519" i="1"/>
  <c r="S519" i="1"/>
  <c r="R519" i="1"/>
  <c r="T567" i="1"/>
  <c r="S567" i="1"/>
  <c r="R567" i="1"/>
  <c r="T599" i="1"/>
  <c r="S599" i="1"/>
  <c r="R599" i="1"/>
  <c r="T679" i="1"/>
  <c r="S679" i="1"/>
  <c r="R679" i="1"/>
  <c r="T687" i="1"/>
  <c r="S687" i="1"/>
  <c r="R687" i="1"/>
  <c r="T711" i="1"/>
  <c r="S711" i="1"/>
  <c r="R711" i="1"/>
  <c r="T783" i="1"/>
  <c r="S783" i="1"/>
  <c r="R783" i="1"/>
  <c r="T823" i="1"/>
  <c r="S823" i="1"/>
  <c r="R823" i="1"/>
  <c r="T847" i="1"/>
  <c r="S847" i="1"/>
  <c r="R847" i="1"/>
  <c r="T863" i="1"/>
  <c r="S863" i="1"/>
  <c r="R863" i="1"/>
  <c r="T871" i="1"/>
  <c r="S871" i="1"/>
  <c r="R871" i="1"/>
  <c r="T911" i="1"/>
  <c r="S911" i="1"/>
  <c r="R911" i="1"/>
  <c r="T983" i="1"/>
  <c r="S983" i="1"/>
  <c r="R983" i="1"/>
  <c r="T1063" i="1"/>
  <c r="S1063" i="1"/>
  <c r="R1063" i="1"/>
  <c r="T1127" i="1"/>
  <c r="S1127" i="1"/>
  <c r="R1127" i="1"/>
  <c r="T1135" i="1"/>
  <c r="S1135" i="1"/>
  <c r="R1135" i="1"/>
  <c r="T1143" i="1"/>
  <c r="S1143" i="1"/>
  <c r="R1143" i="1"/>
  <c r="T1215" i="1"/>
  <c r="S1215" i="1"/>
  <c r="R1215" i="1"/>
  <c r="T1223" i="1"/>
  <c r="S1223" i="1"/>
  <c r="R1223" i="1"/>
  <c r="T1279" i="1"/>
  <c r="S1279" i="1"/>
  <c r="R1279" i="1"/>
  <c r="T1319" i="1"/>
  <c r="S1319" i="1"/>
  <c r="R1319" i="1"/>
  <c r="T1359" i="1"/>
  <c r="S1359" i="1"/>
  <c r="R1359" i="1"/>
  <c r="T1383" i="1"/>
  <c r="S1383" i="1"/>
  <c r="R1383" i="1"/>
  <c r="T1495" i="1"/>
  <c r="S1495" i="1"/>
  <c r="R1495" i="1"/>
  <c r="T18" i="1"/>
  <c r="S18" i="1"/>
  <c r="R18" i="1"/>
  <c r="T26" i="1"/>
  <c r="S26" i="1"/>
  <c r="R26" i="1"/>
  <c r="T66" i="1"/>
  <c r="S66" i="1"/>
  <c r="R66" i="1"/>
  <c r="T74" i="1"/>
  <c r="S74" i="1"/>
  <c r="R74" i="1"/>
  <c r="T138" i="1"/>
  <c r="S138" i="1"/>
  <c r="R138" i="1"/>
  <c r="T162" i="1"/>
  <c r="S162" i="1"/>
  <c r="R162" i="1"/>
  <c r="T170" i="1"/>
  <c r="S170" i="1"/>
  <c r="R170" i="1"/>
  <c r="T194" i="1"/>
  <c r="S194" i="1"/>
  <c r="R194" i="1"/>
  <c r="T202" i="1"/>
  <c r="S202" i="1"/>
  <c r="R202" i="1"/>
  <c r="T330" i="1"/>
  <c r="S330" i="1"/>
  <c r="R330" i="1"/>
  <c r="T362" i="1"/>
  <c r="S362" i="1"/>
  <c r="R362" i="1"/>
  <c r="T370" i="1"/>
  <c r="S370" i="1"/>
  <c r="R370" i="1"/>
  <c r="T410" i="1"/>
  <c r="S410" i="1"/>
  <c r="R410" i="1"/>
  <c r="T450" i="1"/>
  <c r="S450" i="1"/>
  <c r="R450" i="1"/>
  <c r="T546" i="1"/>
  <c r="S546" i="1"/>
  <c r="R546" i="1"/>
  <c r="T570" i="1"/>
  <c r="S570" i="1"/>
  <c r="R570" i="1"/>
  <c r="T594" i="1"/>
  <c r="S594" i="1"/>
  <c r="R594" i="1"/>
  <c r="T618" i="1"/>
  <c r="S618" i="1"/>
  <c r="R618" i="1"/>
  <c r="T658" i="1"/>
  <c r="S658" i="1"/>
  <c r="R658" i="1"/>
  <c r="T666" i="1"/>
  <c r="S666" i="1"/>
  <c r="R666" i="1"/>
  <c r="T722" i="1"/>
  <c r="S722" i="1"/>
  <c r="R722" i="1"/>
  <c r="T746" i="1"/>
  <c r="S746" i="1"/>
  <c r="R746" i="1"/>
  <c r="T826" i="1"/>
  <c r="S826" i="1"/>
  <c r="R826" i="1"/>
  <c r="T842" i="1"/>
  <c r="S842" i="1"/>
  <c r="R842" i="1"/>
  <c r="T866" i="1"/>
  <c r="S866" i="1"/>
  <c r="R866" i="1"/>
  <c r="T978" i="1"/>
  <c r="S978" i="1"/>
  <c r="R978" i="1"/>
  <c r="T994" i="1"/>
  <c r="S994" i="1"/>
  <c r="R994" i="1"/>
  <c r="T1034" i="1"/>
  <c r="S1034" i="1"/>
  <c r="R1034" i="1"/>
  <c r="T1082" i="1"/>
  <c r="S1082" i="1"/>
  <c r="R1082" i="1"/>
  <c r="T1106" i="1"/>
  <c r="S1106" i="1"/>
  <c r="R1106" i="1"/>
  <c r="T1114" i="1"/>
  <c r="S1114" i="1"/>
  <c r="R1114" i="1"/>
  <c r="T1130" i="1"/>
  <c r="S1130" i="1"/>
  <c r="R1130" i="1"/>
  <c r="T1138" i="1"/>
  <c r="S1138" i="1"/>
  <c r="R1138" i="1"/>
  <c r="T1186" i="1"/>
  <c r="S1186" i="1"/>
  <c r="R1186" i="1"/>
  <c r="T1210" i="1"/>
  <c r="S1210" i="1"/>
  <c r="R1210" i="1"/>
  <c r="T1234" i="1"/>
  <c r="S1234" i="1"/>
  <c r="R1234" i="1"/>
  <c r="T1274" i="1"/>
  <c r="S1274" i="1"/>
  <c r="R1274" i="1"/>
  <c r="T1330" i="1"/>
  <c r="S1330" i="1"/>
  <c r="R1330" i="1"/>
  <c r="T1338" i="1"/>
  <c r="S1338" i="1"/>
  <c r="R1338" i="1"/>
  <c r="T1362" i="1"/>
  <c r="S1362" i="1"/>
  <c r="R1362" i="1"/>
  <c r="T1386" i="1"/>
  <c r="S1386" i="1"/>
  <c r="R1386" i="1"/>
  <c r="T1434" i="1"/>
  <c r="S1434" i="1"/>
  <c r="R1434" i="1"/>
  <c r="T1458" i="1"/>
  <c r="S1458" i="1"/>
  <c r="R1458" i="1"/>
  <c r="T1474" i="1"/>
  <c r="S1474" i="1"/>
  <c r="R1474" i="1"/>
  <c r="T1514" i="1"/>
  <c r="S1514" i="1"/>
  <c r="R1514" i="1"/>
  <c r="T1522" i="1"/>
  <c r="S1522" i="1"/>
  <c r="R1522" i="1"/>
  <c r="T1530" i="1"/>
  <c r="S1530" i="1"/>
  <c r="R1530" i="1"/>
  <c r="T1570" i="1"/>
  <c r="S1570" i="1"/>
  <c r="R1570" i="1"/>
  <c r="T1602" i="1"/>
  <c r="S1602" i="1"/>
  <c r="R1602" i="1"/>
  <c r="T1610" i="1"/>
  <c r="S1610" i="1"/>
  <c r="R1610" i="1"/>
  <c r="T1618" i="1"/>
  <c r="S1618" i="1"/>
  <c r="R1618" i="1"/>
  <c r="T1706" i="1"/>
  <c r="S1706" i="1"/>
  <c r="R1706" i="1"/>
  <c r="T1738" i="1"/>
  <c r="S1738" i="1"/>
  <c r="R1738" i="1"/>
  <c r="T1818" i="1"/>
  <c r="S1818" i="1"/>
  <c r="R1818" i="1"/>
  <c r="T1858" i="1"/>
  <c r="S1858" i="1"/>
  <c r="R1858" i="1"/>
  <c r="T1866" i="1"/>
  <c r="S1866" i="1"/>
  <c r="R1866" i="1"/>
  <c r="T1906" i="1"/>
  <c r="S1906" i="1"/>
  <c r="R1906" i="1"/>
  <c r="T1946" i="1"/>
  <c r="S1946" i="1"/>
  <c r="R1946" i="1"/>
  <c r="T1954" i="1"/>
  <c r="S1954" i="1"/>
  <c r="R1954" i="1"/>
  <c r="T1962" i="1"/>
  <c r="S1962" i="1"/>
  <c r="R1962" i="1"/>
  <c r="T1970" i="1"/>
  <c r="S1970" i="1"/>
  <c r="R1970" i="1"/>
  <c r="T1978" i="1"/>
  <c r="S1978" i="1"/>
  <c r="R1978" i="1"/>
  <c r="T1986" i="1"/>
  <c r="S1986" i="1"/>
  <c r="R1986" i="1"/>
  <c r="T1994" i="1"/>
  <c r="S1994" i="1"/>
  <c r="R1994" i="1"/>
  <c r="T2018" i="1"/>
  <c r="S2018" i="1"/>
  <c r="R2018" i="1"/>
  <c r="T2114" i="1"/>
  <c r="S2114" i="1"/>
  <c r="R2114" i="1"/>
  <c r="T2178" i="1"/>
  <c r="S2178" i="1"/>
  <c r="R2178" i="1"/>
  <c r="T2226" i="1"/>
  <c r="S2226" i="1"/>
  <c r="R2226" i="1"/>
  <c r="T2234" i="1"/>
  <c r="S2234" i="1"/>
  <c r="R2234" i="1"/>
  <c r="T2242" i="1"/>
  <c r="S2242" i="1"/>
  <c r="R2242" i="1"/>
  <c r="T13" i="1"/>
  <c r="S13" i="1"/>
  <c r="R13" i="1"/>
  <c r="T77" i="1"/>
  <c r="S77" i="1"/>
  <c r="R77" i="1"/>
  <c r="T85" i="1"/>
  <c r="S85" i="1"/>
  <c r="R85" i="1"/>
  <c r="T101" i="1"/>
  <c r="S101" i="1"/>
  <c r="R101" i="1"/>
  <c r="T117" i="1"/>
  <c r="S117" i="1"/>
  <c r="R117" i="1"/>
  <c r="T181" i="1"/>
  <c r="S181" i="1"/>
  <c r="R181" i="1"/>
  <c r="T189" i="1"/>
  <c r="S189" i="1"/>
  <c r="R189" i="1"/>
  <c r="T205" i="1"/>
  <c r="S205" i="1"/>
  <c r="R205" i="1"/>
  <c r="T293" i="1"/>
  <c r="S293" i="1"/>
  <c r="R293" i="1"/>
  <c r="T373" i="1"/>
  <c r="S373" i="1"/>
  <c r="R373" i="1"/>
  <c r="T437" i="1"/>
  <c r="S437" i="1"/>
  <c r="R437" i="1"/>
  <c r="T445" i="1"/>
  <c r="S445" i="1"/>
  <c r="R445" i="1"/>
  <c r="T453" i="1"/>
  <c r="S453" i="1"/>
  <c r="R453" i="1"/>
  <c r="T461" i="1"/>
  <c r="S461" i="1"/>
  <c r="R461" i="1"/>
  <c r="T557" i="1"/>
  <c r="S557" i="1"/>
  <c r="R557" i="1"/>
  <c r="T581" i="1"/>
  <c r="S581" i="1"/>
  <c r="R581" i="1"/>
  <c r="T613" i="1"/>
  <c r="S613" i="1"/>
  <c r="R613" i="1"/>
  <c r="T621" i="1"/>
  <c r="S621" i="1"/>
  <c r="R621" i="1"/>
  <c r="T629" i="1"/>
  <c r="S629" i="1"/>
  <c r="R629" i="1"/>
  <c r="T645" i="1"/>
  <c r="S645" i="1"/>
  <c r="R645" i="1"/>
  <c r="T661" i="1"/>
  <c r="S661" i="1"/>
  <c r="R661" i="1"/>
  <c r="T669" i="1"/>
  <c r="S669" i="1"/>
  <c r="R669" i="1"/>
  <c r="T677" i="1"/>
  <c r="S677" i="1"/>
  <c r="R677" i="1"/>
  <c r="T685" i="1"/>
  <c r="S685" i="1"/>
  <c r="R685" i="1"/>
  <c r="T733" i="1"/>
  <c r="S733" i="1"/>
  <c r="R733" i="1"/>
  <c r="T757" i="1"/>
  <c r="S757" i="1"/>
  <c r="R757" i="1"/>
  <c r="T853" i="1"/>
  <c r="S853" i="1"/>
  <c r="R853" i="1"/>
  <c r="T869" i="1"/>
  <c r="S869" i="1"/>
  <c r="R869" i="1"/>
  <c r="T877" i="1"/>
  <c r="S877" i="1"/>
  <c r="R877" i="1"/>
  <c r="T957" i="1"/>
  <c r="S957" i="1"/>
  <c r="R957" i="1"/>
  <c r="T989" i="1"/>
  <c r="S989" i="1"/>
  <c r="R989" i="1"/>
  <c r="T1013" i="1"/>
  <c r="S1013" i="1"/>
  <c r="R1013" i="1"/>
  <c r="T1021" i="1"/>
  <c r="S1021" i="1"/>
  <c r="R1021" i="1"/>
  <c r="T1029" i="1"/>
  <c r="S1029" i="1"/>
  <c r="R1029" i="1"/>
  <c r="T1077" i="1"/>
  <c r="S1077" i="1"/>
  <c r="R1077" i="1"/>
  <c r="T1093" i="1"/>
  <c r="S1093" i="1"/>
  <c r="R1093" i="1"/>
  <c r="T1101" i="1"/>
  <c r="S1101" i="1"/>
  <c r="R1101" i="1"/>
  <c r="T1109" i="1"/>
  <c r="S1109" i="1"/>
  <c r="R1109" i="1"/>
  <c r="T1213" i="1"/>
  <c r="S1213" i="1"/>
  <c r="R1213" i="1"/>
  <c r="T1221" i="1"/>
  <c r="S1221" i="1"/>
  <c r="R1221" i="1"/>
  <c r="T1229" i="1"/>
  <c r="S1229" i="1"/>
  <c r="R1229" i="1"/>
  <c r="T1237" i="1"/>
  <c r="S1237" i="1"/>
  <c r="R1237" i="1"/>
  <c r="T1277" i="1"/>
  <c r="S1277" i="1"/>
  <c r="R1277" i="1"/>
  <c r="T1285" i="1"/>
  <c r="S1285" i="1"/>
  <c r="R1285" i="1"/>
  <c r="T1293" i="1"/>
  <c r="S1293" i="1"/>
  <c r="R1293" i="1"/>
  <c r="T1309" i="1"/>
  <c r="S1309" i="1"/>
  <c r="R1309" i="1"/>
  <c r="T1317" i="1"/>
  <c r="S1317" i="1"/>
  <c r="R1317" i="1"/>
  <c r="T1325" i="1"/>
  <c r="S1325" i="1"/>
  <c r="R1325" i="1"/>
  <c r="T1333" i="1"/>
  <c r="S1333" i="1"/>
  <c r="R1333" i="1"/>
  <c r="T1341" i="1"/>
  <c r="S1341" i="1"/>
  <c r="R1341" i="1"/>
  <c r="T1405" i="1"/>
  <c r="S1405" i="1"/>
  <c r="R1405" i="1"/>
  <c r="T1421" i="1"/>
  <c r="S1421" i="1"/>
  <c r="R1421" i="1"/>
  <c r="T1429" i="1"/>
  <c r="S1429" i="1"/>
  <c r="R1429" i="1"/>
  <c r="T1445" i="1"/>
  <c r="S1445" i="1"/>
  <c r="R1445" i="1"/>
  <c r="T1453" i="1"/>
  <c r="S1453" i="1"/>
  <c r="R1453" i="1"/>
  <c r="T1501" i="1"/>
  <c r="S1501" i="1"/>
  <c r="R1501" i="1"/>
  <c r="T1597" i="1"/>
  <c r="S1597" i="1"/>
  <c r="R1597" i="1"/>
  <c r="T1605" i="1"/>
  <c r="S1605" i="1"/>
  <c r="R1605" i="1"/>
  <c r="T1653" i="1"/>
  <c r="S1653" i="1"/>
  <c r="R1653" i="1"/>
  <c r="T1669" i="1"/>
  <c r="S1669" i="1"/>
  <c r="R1669" i="1"/>
  <c r="T1677" i="1"/>
  <c r="S1677" i="1"/>
  <c r="R1677" i="1"/>
  <c r="T1685" i="1"/>
  <c r="S1685" i="1"/>
  <c r="R1685" i="1"/>
  <c r="T1693" i="1"/>
  <c r="S1693" i="1"/>
  <c r="R1693" i="1"/>
  <c r="T1701" i="1"/>
  <c r="S1701" i="1"/>
  <c r="R1701" i="1"/>
  <c r="T1709" i="1"/>
  <c r="S1709" i="1"/>
  <c r="R1709" i="1"/>
  <c r="T1725" i="1"/>
  <c r="S1725" i="1"/>
  <c r="R1725" i="1"/>
  <c r="T1749" i="1"/>
  <c r="S1749" i="1"/>
  <c r="R1749" i="1"/>
  <c r="T1773" i="1"/>
  <c r="S1773" i="1"/>
  <c r="R1773" i="1"/>
  <c r="T1789" i="1"/>
  <c r="S1789" i="1"/>
  <c r="R1789" i="1"/>
  <c r="T1805" i="1"/>
  <c r="S1805" i="1"/>
  <c r="R1805" i="1"/>
  <c r="T1813" i="1"/>
  <c r="S1813" i="1"/>
  <c r="R1813" i="1"/>
  <c r="T1821" i="1"/>
  <c r="S1821" i="1"/>
  <c r="R1821" i="1"/>
  <c r="T1829" i="1"/>
  <c r="S1829" i="1"/>
  <c r="R1829" i="1"/>
  <c r="T1845" i="1"/>
  <c r="S1845" i="1"/>
  <c r="R1845" i="1"/>
  <c r="T1853" i="1"/>
  <c r="S1853" i="1"/>
  <c r="R1853" i="1"/>
  <c r="T1861" i="1"/>
  <c r="S1861" i="1"/>
  <c r="R1861" i="1"/>
  <c r="T1869" i="1"/>
  <c r="S1869" i="1"/>
  <c r="R1869" i="1"/>
  <c r="T1901" i="1"/>
  <c r="S1901" i="1"/>
  <c r="R1901" i="1"/>
  <c r="T1917" i="1"/>
  <c r="S1917" i="1"/>
  <c r="R1917" i="1"/>
  <c r="T1933" i="1"/>
  <c r="S1933" i="1"/>
  <c r="R1933" i="1"/>
  <c r="S1997" i="1"/>
  <c r="T1997" i="1"/>
  <c r="R1997" i="1"/>
  <c r="T2005" i="1"/>
  <c r="S2005" i="1"/>
  <c r="R2005" i="1"/>
  <c r="T2013" i="1"/>
  <c r="S2013" i="1"/>
  <c r="R2013" i="1"/>
  <c r="T2037" i="1"/>
  <c r="S2037" i="1"/>
  <c r="R2037" i="1"/>
  <c r="T2045" i="1"/>
  <c r="S2045" i="1"/>
  <c r="R2045" i="1"/>
  <c r="T2053" i="1"/>
  <c r="S2053" i="1"/>
  <c r="R2053" i="1"/>
  <c r="T2061" i="1"/>
  <c r="S2061" i="1"/>
  <c r="R2061" i="1"/>
  <c r="T2069" i="1"/>
  <c r="S2069" i="1"/>
  <c r="R2069" i="1"/>
  <c r="T2085" i="1"/>
  <c r="S2085" i="1"/>
  <c r="R2085" i="1"/>
  <c r="T2093" i="1"/>
  <c r="S2093" i="1"/>
  <c r="R2093" i="1"/>
  <c r="T2101" i="1"/>
  <c r="S2101" i="1"/>
  <c r="R2101" i="1"/>
  <c r="T2109" i="1"/>
  <c r="S2109" i="1"/>
  <c r="R2109" i="1"/>
  <c r="T2197" i="1"/>
  <c r="S2197" i="1"/>
  <c r="R2197" i="1"/>
  <c r="T2205" i="1"/>
  <c r="S2205" i="1"/>
  <c r="R2205" i="1"/>
  <c r="T2213" i="1"/>
  <c r="S2213" i="1"/>
  <c r="R2213" i="1"/>
  <c r="T2221" i="1"/>
  <c r="S2221" i="1"/>
  <c r="R2221" i="1"/>
  <c r="T2229" i="1"/>
  <c r="S2229" i="1"/>
  <c r="R2229" i="1"/>
  <c r="T2237" i="1"/>
  <c r="S2237" i="1"/>
  <c r="R2237" i="1"/>
  <c r="T2253" i="1"/>
  <c r="S2253" i="1"/>
  <c r="R2253" i="1"/>
  <c r="T2381" i="1"/>
  <c r="S2381" i="1"/>
  <c r="R2381" i="1"/>
  <c r="T2397" i="1"/>
  <c r="S2397" i="1"/>
  <c r="R2397" i="1"/>
  <c r="T2405" i="1"/>
  <c r="S2405" i="1"/>
  <c r="R2405" i="1"/>
  <c r="T2429" i="1"/>
  <c r="S2429" i="1"/>
  <c r="R2429" i="1"/>
  <c r="T2437" i="1"/>
  <c r="S2437" i="1"/>
  <c r="R2437" i="1"/>
  <c r="T2445" i="1"/>
  <c r="S2445" i="1"/>
  <c r="R2445" i="1"/>
  <c r="T2469" i="1"/>
  <c r="S2469" i="1"/>
  <c r="R2469" i="1"/>
  <c r="T2477" i="1"/>
  <c r="S2477" i="1"/>
  <c r="R2477" i="1"/>
  <c r="T2501" i="1"/>
  <c r="S2501" i="1"/>
  <c r="R2501" i="1"/>
  <c r="T2557" i="1"/>
  <c r="S2557" i="1"/>
  <c r="R2557" i="1"/>
  <c r="T2565" i="1"/>
  <c r="S2565" i="1"/>
  <c r="R2565" i="1"/>
  <c r="T2573" i="1"/>
  <c r="S2573" i="1"/>
  <c r="R2573" i="1"/>
  <c r="T2581" i="1"/>
  <c r="S2581" i="1"/>
  <c r="R2581" i="1"/>
  <c r="T2589" i="1"/>
  <c r="S2589" i="1"/>
  <c r="R2589" i="1"/>
  <c r="T2597" i="1"/>
  <c r="S2597" i="1"/>
  <c r="R2597" i="1"/>
  <c r="S2605" i="1"/>
  <c r="T2605" i="1"/>
  <c r="R2605" i="1"/>
  <c r="T2621" i="1"/>
  <c r="S2621" i="1"/>
  <c r="R2621" i="1"/>
  <c r="T2629" i="1"/>
  <c r="S2629" i="1"/>
  <c r="R2629" i="1"/>
  <c r="T2645" i="1"/>
  <c r="S2645" i="1"/>
  <c r="R2645" i="1"/>
  <c r="T2661" i="1"/>
  <c r="S2661" i="1"/>
  <c r="R2661" i="1"/>
  <c r="T2677" i="1"/>
  <c r="S2677" i="1"/>
  <c r="R2677" i="1"/>
  <c r="T2685" i="1"/>
  <c r="S2685" i="1"/>
  <c r="R2685" i="1"/>
  <c r="T2693" i="1"/>
  <c r="S2693" i="1"/>
  <c r="R2693" i="1"/>
  <c r="T2757" i="1"/>
  <c r="S2757" i="1"/>
  <c r="R2757" i="1"/>
  <c r="S2861" i="1"/>
  <c r="T2861" i="1"/>
  <c r="R2861" i="1"/>
  <c r="T2869" i="1"/>
  <c r="S2869" i="1"/>
  <c r="R2869" i="1"/>
  <c r="T16" i="1"/>
  <c r="S16" i="1"/>
  <c r="R16" i="1"/>
  <c r="T32" i="1"/>
  <c r="S32" i="1"/>
  <c r="R32" i="1"/>
  <c r="T48" i="1"/>
  <c r="S48" i="1"/>
  <c r="R48" i="1"/>
  <c r="T72" i="1"/>
  <c r="S72" i="1"/>
  <c r="R72" i="1"/>
  <c r="T88" i="1"/>
  <c r="S88" i="1"/>
  <c r="R88" i="1"/>
  <c r="T104" i="1"/>
  <c r="S104" i="1"/>
  <c r="R104" i="1"/>
  <c r="T128" i="1"/>
  <c r="S128" i="1"/>
  <c r="R128" i="1"/>
  <c r="T136" i="1"/>
  <c r="S136" i="1"/>
  <c r="R136" i="1"/>
  <c r="T11" i="1"/>
  <c r="S11" i="1"/>
  <c r="R11" i="1"/>
  <c r="T27" i="1"/>
  <c r="S27" i="1"/>
  <c r="R27" i="1"/>
  <c r="T43" i="1"/>
  <c r="S43" i="1"/>
  <c r="R43" i="1"/>
  <c r="T59" i="1"/>
  <c r="S59" i="1"/>
  <c r="R59" i="1"/>
  <c r="T75" i="1"/>
  <c r="S75" i="1"/>
  <c r="R75" i="1"/>
  <c r="T91" i="1"/>
  <c r="S91" i="1"/>
  <c r="R91" i="1"/>
  <c r="T99" i="1"/>
  <c r="S99" i="1"/>
  <c r="R99" i="1"/>
  <c r="T115" i="1"/>
  <c r="S115" i="1"/>
  <c r="R115" i="1"/>
  <c r="T139" i="1"/>
  <c r="S139" i="1"/>
  <c r="R139" i="1"/>
  <c r="T171" i="1"/>
  <c r="S171" i="1"/>
  <c r="R171" i="1"/>
  <c r="T187" i="1"/>
  <c r="S187" i="1"/>
  <c r="R187" i="1"/>
  <c r="T195" i="1"/>
  <c r="S195" i="1"/>
  <c r="R195" i="1"/>
  <c r="T211" i="1"/>
  <c r="S211" i="1"/>
  <c r="R211" i="1"/>
  <c r="T219" i="1"/>
  <c r="S219" i="1"/>
  <c r="R219" i="1"/>
  <c r="T235" i="1"/>
  <c r="S235" i="1"/>
  <c r="R235" i="1"/>
  <c r="T251" i="1"/>
  <c r="S251" i="1"/>
  <c r="R251" i="1"/>
  <c r="T259" i="1"/>
  <c r="S259" i="1"/>
  <c r="R259" i="1"/>
  <c r="T275" i="1"/>
  <c r="S275" i="1"/>
  <c r="R275" i="1"/>
  <c r="T299" i="1"/>
  <c r="S299" i="1"/>
  <c r="R299" i="1"/>
  <c r="T6" i="1"/>
  <c r="S6" i="1"/>
  <c r="R6" i="1"/>
  <c r="T14" i="1"/>
  <c r="S14" i="1"/>
  <c r="R14" i="1"/>
  <c r="T22" i="1"/>
  <c r="S22" i="1"/>
  <c r="R22" i="1"/>
  <c r="T30" i="1"/>
  <c r="S30" i="1"/>
  <c r="R30" i="1"/>
  <c r="T38" i="1"/>
  <c r="S38" i="1"/>
  <c r="R38" i="1"/>
  <c r="T46" i="1"/>
  <c r="S46" i="1"/>
  <c r="R46" i="1"/>
  <c r="T54" i="1"/>
  <c r="S54" i="1"/>
  <c r="R54" i="1"/>
  <c r="T62" i="1"/>
  <c r="S62" i="1"/>
  <c r="R62" i="1"/>
  <c r="T70" i="1"/>
  <c r="S70" i="1"/>
  <c r="R70" i="1"/>
  <c r="T78" i="1"/>
  <c r="S78" i="1"/>
  <c r="R78" i="1"/>
  <c r="T86" i="1"/>
  <c r="S86" i="1"/>
  <c r="R86" i="1"/>
  <c r="T94" i="1"/>
  <c r="S94" i="1"/>
  <c r="R94" i="1"/>
  <c r="T102" i="1"/>
  <c r="S102" i="1"/>
  <c r="R102" i="1"/>
  <c r="T110" i="1"/>
  <c r="S110" i="1"/>
  <c r="R110" i="1"/>
  <c r="T118" i="1"/>
  <c r="S118" i="1"/>
  <c r="R118" i="1"/>
  <c r="T126" i="1"/>
  <c r="S126" i="1"/>
  <c r="R126" i="1"/>
  <c r="T134" i="1"/>
  <c r="S134" i="1"/>
  <c r="R134" i="1"/>
  <c r="T142" i="1"/>
  <c r="S142" i="1"/>
  <c r="R142" i="1"/>
  <c r="T150" i="1"/>
  <c r="S150" i="1"/>
  <c r="R150" i="1"/>
  <c r="T158" i="1"/>
  <c r="S158" i="1"/>
  <c r="R158" i="1"/>
  <c r="T166" i="1"/>
  <c r="S166" i="1"/>
  <c r="R166" i="1"/>
  <c r="T174" i="1"/>
  <c r="S174" i="1"/>
  <c r="R174" i="1"/>
  <c r="T182" i="1"/>
  <c r="S182" i="1"/>
  <c r="R182" i="1"/>
  <c r="T190" i="1"/>
  <c r="S190" i="1"/>
  <c r="R190" i="1"/>
  <c r="T198" i="1"/>
  <c r="S198" i="1"/>
  <c r="R198" i="1"/>
  <c r="T206" i="1"/>
  <c r="S206" i="1"/>
  <c r="R206" i="1"/>
  <c r="T214" i="1"/>
  <c r="S214" i="1"/>
  <c r="R214" i="1"/>
  <c r="T222" i="1"/>
  <c r="S222" i="1"/>
  <c r="R222" i="1"/>
  <c r="T230" i="1"/>
  <c r="S230" i="1"/>
  <c r="R230" i="1"/>
  <c r="T238" i="1"/>
  <c r="S238" i="1"/>
  <c r="R238" i="1"/>
  <c r="T246" i="1"/>
  <c r="S246" i="1"/>
  <c r="R246" i="1"/>
  <c r="T254" i="1"/>
  <c r="S254" i="1"/>
  <c r="R254" i="1"/>
  <c r="T262" i="1"/>
  <c r="S262" i="1"/>
  <c r="R262" i="1"/>
  <c r="T270" i="1"/>
  <c r="S270" i="1"/>
  <c r="R270" i="1"/>
  <c r="T278" i="1"/>
  <c r="S278" i="1"/>
  <c r="R278" i="1"/>
  <c r="T286" i="1"/>
  <c r="S286" i="1"/>
  <c r="R286" i="1"/>
  <c r="T294" i="1"/>
  <c r="S294" i="1"/>
  <c r="R294" i="1"/>
  <c r="T302" i="1"/>
  <c r="S302" i="1"/>
  <c r="R302" i="1"/>
  <c r="T310" i="1"/>
  <c r="S310" i="1"/>
  <c r="R310" i="1"/>
  <c r="T318" i="1"/>
  <c r="S318" i="1"/>
  <c r="R318" i="1"/>
  <c r="T326" i="1"/>
  <c r="S326" i="1"/>
  <c r="R326" i="1"/>
  <c r="T334" i="1"/>
  <c r="S334" i="1"/>
  <c r="R334" i="1"/>
  <c r="T342" i="1"/>
  <c r="S342" i="1"/>
  <c r="R342" i="1"/>
  <c r="T350" i="1"/>
  <c r="S350" i="1"/>
  <c r="R350" i="1"/>
  <c r="T358" i="1"/>
  <c r="S358" i="1"/>
  <c r="R358" i="1"/>
  <c r="T366" i="1"/>
  <c r="S366" i="1"/>
  <c r="R366" i="1"/>
  <c r="T374" i="1"/>
  <c r="S374" i="1"/>
  <c r="R374" i="1"/>
  <c r="T382" i="1"/>
  <c r="S382" i="1"/>
  <c r="R382" i="1"/>
  <c r="T390" i="1"/>
  <c r="S390" i="1"/>
  <c r="R390" i="1"/>
  <c r="T398" i="1"/>
  <c r="S398" i="1"/>
  <c r="R398" i="1"/>
  <c r="T406" i="1"/>
  <c r="S406" i="1"/>
  <c r="R406" i="1"/>
  <c r="T414" i="1"/>
  <c r="S414" i="1"/>
  <c r="R414" i="1"/>
  <c r="T422" i="1"/>
  <c r="S422" i="1"/>
  <c r="R422" i="1"/>
  <c r="T430" i="1"/>
  <c r="S430" i="1"/>
  <c r="R430" i="1"/>
  <c r="T438" i="1"/>
  <c r="S438" i="1"/>
  <c r="R438" i="1"/>
  <c r="T446" i="1"/>
  <c r="S446" i="1"/>
  <c r="R446" i="1"/>
  <c r="T454" i="1"/>
  <c r="S454" i="1"/>
  <c r="R454" i="1"/>
  <c r="T462" i="1"/>
  <c r="S462" i="1"/>
  <c r="R462" i="1"/>
  <c r="T470" i="1"/>
  <c r="S470" i="1"/>
  <c r="R470" i="1"/>
  <c r="T478" i="1"/>
  <c r="S478" i="1"/>
  <c r="R478" i="1"/>
  <c r="T486" i="1"/>
  <c r="S486" i="1"/>
  <c r="R486" i="1"/>
  <c r="T494" i="1"/>
  <c r="S494" i="1"/>
  <c r="R494" i="1"/>
  <c r="T502" i="1"/>
  <c r="S502" i="1"/>
  <c r="R502" i="1"/>
  <c r="T510" i="1"/>
  <c r="S510" i="1"/>
  <c r="R510" i="1"/>
  <c r="T518" i="1"/>
  <c r="S518" i="1"/>
  <c r="R518" i="1"/>
  <c r="T526" i="1"/>
  <c r="S526" i="1"/>
  <c r="R526" i="1"/>
  <c r="T534" i="1"/>
  <c r="S534" i="1"/>
  <c r="R534" i="1"/>
  <c r="T542" i="1"/>
  <c r="S542" i="1"/>
  <c r="R542" i="1"/>
  <c r="T550" i="1"/>
  <c r="S550" i="1"/>
  <c r="R550" i="1"/>
  <c r="T558" i="1"/>
  <c r="S558" i="1"/>
  <c r="R558" i="1"/>
  <c r="T566" i="1"/>
  <c r="S566" i="1"/>
  <c r="R566" i="1"/>
  <c r="T574" i="1"/>
  <c r="S574" i="1"/>
  <c r="R574" i="1"/>
  <c r="T582" i="1"/>
  <c r="S582" i="1"/>
  <c r="R582" i="1"/>
  <c r="T590" i="1"/>
  <c r="S590" i="1"/>
  <c r="R590" i="1"/>
  <c r="T598" i="1"/>
  <c r="S598" i="1"/>
  <c r="R598" i="1"/>
  <c r="T606" i="1"/>
  <c r="S606" i="1"/>
  <c r="R606" i="1"/>
  <c r="T614" i="1"/>
  <c r="S614" i="1"/>
  <c r="R614" i="1"/>
  <c r="T622" i="1"/>
  <c r="S622" i="1"/>
  <c r="R622" i="1"/>
  <c r="T630" i="1"/>
  <c r="S630" i="1"/>
  <c r="R630" i="1"/>
  <c r="T638" i="1"/>
  <c r="S638" i="1"/>
  <c r="R638" i="1"/>
  <c r="T646" i="1"/>
  <c r="S646" i="1"/>
  <c r="R646" i="1"/>
  <c r="T654" i="1"/>
  <c r="S654" i="1"/>
  <c r="R654" i="1"/>
  <c r="T662" i="1"/>
  <c r="S662" i="1"/>
  <c r="R662" i="1"/>
  <c r="T670" i="1"/>
  <c r="S670" i="1"/>
  <c r="R670" i="1"/>
  <c r="T678" i="1"/>
  <c r="S678" i="1"/>
  <c r="R678" i="1"/>
  <c r="T686" i="1"/>
  <c r="S686" i="1"/>
  <c r="R686" i="1"/>
  <c r="T694" i="1"/>
  <c r="S694" i="1"/>
  <c r="R694" i="1"/>
  <c r="T702" i="1"/>
  <c r="S702" i="1"/>
  <c r="R702" i="1"/>
  <c r="T710" i="1"/>
  <c r="S710" i="1"/>
  <c r="R710" i="1"/>
  <c r="T718" i="1"/>
  <c r="S718" i="1"/>
  <c r="R718" i="1"/>
  <c r="T726" i="1"/>
  <c r="S726" i="1"/>
  <c r="R726" i="1"/>
  <c r="T734" i="1"/>
  <c r="S734" i="1"/>
  <c r="R734" i="1"/>
  <c r="T742" i="1"/>
  <c r="S742" i="1"/>
  <c r="R742" i="1"/>
  <c r="T750" i="1"/>
  <c r="S750" i="1"/>
  <c r="R750" i="1"/>
  <c r="T758" i="1"/>
  <c r="S758" i="1"/>
  <c r="R758" i="1"/>
  <c r="T766" i="1"/>
  <c r="S766" i="1"/>
  <c r="R766" i="1"/>
  <c r="T774" i="1"/>
  <c r="S774" i="1"/>
  <c r="R774" i="1"/>
  <c r="T782" i="1"/>
  <c r="S782" i="1"/>
  <c r="R782" i="1"/>
  <c r="T790" i="1"/>
  <c r="S790" i="1"/>
  <c r="R790" i="1"/>
  <c r="T798" i="1"/>
  <c r="S798" i="1"/>
  <c r="R798" i="1"/>
  <c r="T806" i="1"/>
  <c r="S806" i="1"/>
  <c r="R806" i="1"/>
  <c r="T814" i="1"/>
  <c r="S814" i="1"/>
  <c r="R814" i="1"/>
  <c r="T822" i="1"/>
  <c r="S822" i="1"/>
  <c r="R822" i="1"/>
  <c r="T830" i="1"/>
  <c r="S830" i="1"/>
  <c r="R830" i="1"/>
  <c r="T838" i="1"/>
  <c r="S838" i="1"/>
  <c r="R838" i="1"/>
  <c r="T846" i="1"/>
  <c r="S846" i="1"/>
  <c r="R846" i="1"/>
  <c r="T854" i="1"/>
  <c r="S854" i="1"/>
  <c r="R854" i="1"/>
  <c r="T862" i="1"/>
  <c r="S862" i="1"/>
  <c r="R862" i="1"/>
  <c r="T870" i="1"/>
  <c r="S870" i="1"/>
  <c r="R870" i="1"/>
  <c r="T878" i="1"/>
  <c r="S878" i="1"/>
  <c r="R878" i="1"/>
  <c r="T886" i="1"/>
  <c r="S886" i="1"/>
  <c r="R886" i="1"/>
  <c r="T894" i="1"/>
  <c r="S894" i="1"/>
  <c r="R894" i="1"/>
  <c r="T902" i="1"/>
  <c r="S902" i="1"/>
  <c r="R902" i="1"/>
  <c r="T910" i="1"/>
  <c r="S910" i="1"/>
  <c r="R910" i="1"/>
  <c r="T918" i="1"/>
  <c r="S918" i="1"/>
  <c r="R918" i="1"/>
  <c r="T926" i="1"/>
  <c r="S926" i="1"/>
  <c r="R926" i="1"/>
  <c r="T934" i="1"/>
  <c r="S934" i="1"/>
  <c r="R934" i="1"/>
  <c r="T942" i="1"/>
  <c r="S942" i="1"/>
  <c r="R942" i="1"/>
  <c r="T950" i="1"/>
  <c r="S950" i="1"/>
  <c r="R950" i="1"/>
  <c r="T958" i="1"/>
  <c r="S958" i="1"/>
  <c r="R958" i="1"/>
  <c r="T966" i="1"/>
  <c r="S966" i="1"/>
  <c r="R966" i="1"/>
  <c r="T974" i="1"/>
  <c r="S974" i="1"/>
  <c r="R974" i="1"/>
  <c r="T982" i="1"/>
  <c r="S982" i="1"/>
  <c r="R982" i="1"/>
  <c r="T990" i="1"/>
  <c r="S990" i="1"/>
  <c r="R990" i="1"/>
  <c r="T998" i="1"/>
  <c r="S998" i="1"/>
  <c r="R998" i="1"/>
  <c r="T1006" i="1"/>
  <c r="S1006" i="1"/>
  <c r="R1006" i="1"/>
  <c r="T1014" i="1"/>
  <c r="S1014" i="1"/>
  <c r="R1014" i="1"/>
  <c r="T1022" i="1"/>
  <c r="S1022" i="1"/>
  <c r="R1022" i="1"/>
  <c r="T1030" i="1"/>
  <c r="S1030" i="1"/>
  <c r="R1030" i="1"/>
  <c r="T1038" i="1"/>
  <c r="S1038" i="1"/>
  <c r="R1038" i="1"/>
  <c r="T1046" i="1"/>
  <c r="S1046" i="1"/>
  <c r="R1046" i="1"/>
  <c r="T1054" i="1"/>
  <c r="S1054" i="1"/>
  <c r="R1054" i="1"/>
  <c r="T1062" i="1"/>
  <c r="S1062" i="1"/>
  <c r="R1062" i="1"/>
  <c r="T1070" i="1"/>
  <c r="S1070" i="1"/>
  <c r="R1070" i="1"/>
  <c r="T1078" i="1"/>
  <c r="S1078" i="1"/>
  <c r="R1078" i="1"/>
  <c r="T1086" i="1"/>
  <c r="S1086" i="1"/>
  <c r="R1086" i="1"/>
  <c r="T1094" i="1"/>
  <c r="S1094" i="1"/>
  <c r="R1094" i="1"/>
  <c r="T1102" i="1"/>
  <c r="S1102" i="1"/>
  <c r="R1102" i="1"/>
  <c r="T1110" i="1"/>
  <c r="S1110" i="1"/>
  <c r="R1110" i="1"/>
  <c r="T1118" i="1"/>
  <c r="S1118" i="1"/>
  <c r="R1118" i="1"/>
  <c r="T1126" i="1"/>
  <c r="S1126" i="1"/>
  <c r="R1126" i="1"/>
  <c r="T1134" i="1"/>
  <c r="S1134" i="1"/>
  <c r="R1134" i="1"/>
  <c r="T1142" i="1"/>
  <c r="S1142" i="1"/>
  <c r="R1142" i="1"/>
  <c r="T1150" i="1"/>
  <c r="S1150" i="1"/>
  <c r="R1150" i="1"/>
  <c r="T1158" i="1"/>
  <c r="S1158" i="1"/>
  <c r="R1158" i="1"/>
  <c r="T1166" i="1"/>
  <c r="S1166" i="1"/>
  <c r="R1166" i="1"/>
  <c r="T1174" i="1"/>
  <c r="S1174" i="1"/>
  <c r="R1174" i="1"/>
  <c r="T1182" i="1"/>
  <c r="S1182" i="1"/>
  <c r="R1182" i="1"/>
  <c r="T1190" i="1"/>
  <c r="S1190" i="1"/>
  <c r="R1190" i="1"/>
  <c r="T1198" i="1"/>
  <c r="S1198" i="1"/>
  <c r="R1198" i="1"/>
  <c r="T1206" i="1"/>
  <c r="S1206" i="1"/>
  <c r="R1206" i="1"/>
  <c r="T1214" i="1"/>
  <c r="S1214" i="1"/>
  <c r="R1214" i="1"/>
  <c r="T1222" i="1"/>
  <c r="S1222" i="1"/>
  <c r="R1222" i="1"/>
  <c r="T1230" i="1"/>
  <c r="S1230" i="1"/>
  <c r="R1230" i="1"/>
  <c r="T1238" i="1"/>
  <c r="S1238" i="1"/>
  <c r="R1238" i="1"/>
  <c r="T1246" i="1"/>
  <c r="S1246" i="1"/>
  <c r="R1246" i="1"/>
  <c r="T1254" i="1"/>
  <c r="S1254" i="1"/>
  <c r="R1254" i="1"/>
  <c r="T1262" i="1"/>
  <c r="S1262" i="1"/>
  <c r="R1262" i="1"/>
  <c r="T1270" i="1"/>
  <c r="S1270" i="1"/>
  <c r="R1270" i="1"/>
  <c r="T1278" i="1"/>
  <c r="S1278" i="1"/>
  <c r="R1278" i="1"/>
  <c r="T1286" i="1"/>
  <c r="S1286" i="1"/>
  <c r="R1286" i="1"/>
  <c r="T1294" i="1"/>
  <c r="S1294" i="1"/>
  <c r="R1294" i="1"/>
  <c r="T1302" i="1"/>
  <c r="S1302" i="1"/>
  <c r="R1302" i="1"/>
  <c r="T1310" i="1"/>
  <c r="S1310" i="1"/>
  <c r="R1310" i="1"/>
  <c r="T1318" i="1"/>
  <c r="S1318" i="1"/>
  <c r="R1318" i="1"/>
  <c r="T1326" i="1"/>
  <c r="S1326" i="1"/>
  <c r="R1326" i="1"/>
  <c r="T1334" i="1"/>
  <c r="S1334" i="1"/>
  <c r="R1334" i="1"/>
  <c r="T1342" i="1"/>
  <c r="S1342" i="1"/>
  <c r="R1342" i="1"/>
  <c r="T1350" i="1"/>
  <c r="S1350" i="1"/>
  <c r="R1350" i="1"/>
  <c r="T1358" i="1"/>
  <c r="S1358" i="1"/>
  <c r="R1358" i="1"/>
  <c r="T1366" i="1"/>
  <c r="S1366" i="1"/>
  <c r="R1366" i="1"/>
  <c r="T1374" i="1"/>
  <c r="S1374" i="1"/>
  <c r="R1374" i="1"/>
  <c r="T1382" i="1"/>
  <c r="S1382" i="1"/>
  <c r="R1382" i="1"/>
  <c r="T1390" i="1"/>
  <c r="S1390" i="1"/>
  <c r="R1390" i="1"/>
  <c r="T1398" i="1"/>
  <c r="S1398" i="1"/>
  <c r="R1398" i="1"/>
  <c r="T1406" i="1"/>
  <c r="S1406" i="1"/>
  <c r="R1406" i="1"/>
  <c r="T1414" i="1"/>
  <c r="S1414" i="1"/>
  <c r="R1414" i="1"/>
  <c r="T1422" i="1"/>
  <c r="S1422" i="1"/>
  <c r="R1422" i="1"/>
  <c r="T1430" i="1"/>
  <c r="S1430" i="1"/>
  <c r="R1430" i="1"/>
  <c r="T1438" i="1"/>
  <c r="S1438" i="1"/>
  <c r="R1438" i="1"/>
  <c r="T1446" i="1"/>
  <c r="S1446" i="1"/>
  <c r="R1446" i="1"/>
  <c r="T1454" i="1"/>
  <c r="S1454" i="1"/>
  <c r="R1454" i="1"/>
  <c r="T1462" i="1"/>
  <c r="S1462" i="1"/>
  <c r="R1462" i="1"/>
  <c r="T1470" i="1"/>
  <c r="S1470" i="1"/>
  <c r="R1470" i="1"/>
  <c r="T1478" i="1"/>
  <c r="S1478" i="1"/>
  <c r="R1478" i="1"/>
  <c r="T1486" i="1"/>
  <c r="S1486" i="1"/>
  <c r="R1486" i="1"/>
  <c r="T1494" i="1"/>
  <c r="S1494" i="1"/>
  <c r="R1494" i="1"/>
  <c r="T1502" i="1"/>
  <c r="S1502" i="1"/>
  <c r="R1502" i="1"/>
  <c r="T1510" i="1"/>
  <c r="S1510" i="1"/>
  <c r="R1510" i="1"/>
  <c r="T1518" i="1"/>
  <c r="S1518" i="1"/>
  <c r="R1518" i="1"/>
  <c r="T1526" i="1"/>
  <c r="S1526" i="1"/>
  <c r="R1526" i="1"/>
  <c r="T1534" i="1"/>
  <c r="S1534" i="1"/>
  <c r="R1534" i="1"/>
  <c r="T1542" i="1"/>
  <c r="S1542" i="1"/>
  <c r="R1542" i="1"/>
  <c r="T1550" i="1"/>
  <c r="S1550" i="1"/>
  <c r="R1550" i="1"/>
  <c r="T1558" i="1"/>
  <c r="S1558" i="1"/>
  <c r="R1558" i="1"/>
  <c r="T1566" i="1"/>
  <c r="S1566" i="1"/>
  <c r="R1566" i="1"/>
  <c r="T1574" i="1"/>
  <c r="S1574" i="1"/>
  <c r="R1574" i="1"/>
  <c r="T1582" i="1"/>
  <c r="S1582" i="1"/>
  <c r="R1582" i="1"/>
  <c r="T1590" i="1"/>
  <c r="S1590" i="1"/>
  <c r="R1590" i="1"/>
  <c r="T1598" i="1"/>
  <c r="S1598" i="1"/>
  <c r="R1598" i="1"/>
  <c r="T1606" i="1"/>
  <c r="S1606" i="1"/>
  <c r="R1606" i="1"/>
  <c r="T1614" i="1"/>
  <c r="S1614" i="1"/>
  <c r="R1614" i="1"/>
  <c r="T1622" i="1"/>
  <c r="S1622" i="1"/>
  <c r="R1622" i="1"/>
  <c r="T1630" i="1"/>
  <c r="S1630" i="1"/>
  <c r="R1630" i="1"/>
  <c r="T1638" i="1"/>
  <c r="S1638" i="1"/>
  <c r="R1638" i="1"/>
  <c r="T1646" i="1"/>
  <c r="S1646" i="1"/>
  <c r="R1646" i="1"/>
  <c r="T1654" i="1"/>
  <c r="S1654" i="1"/>
  <c r="R1654" i="1"/>
  <c r="T1662" i="1"/>
  <c r="S1662" i="1"/>
  <c r="R1662" i="1"/>
  <c r="T1670" i="1"/>
  <c r="S1670" i="1"/>
  <c r="R1670" i="1"/>
  <c r="T1678" i="1"/>
  <c r="S1678" i="1"/>
  <c r="R1678" i="1"/>
  <c r="T1686" i="1"/>
  <c r="S1686" i="1"/>
  <c r="R1686" i="1"/>
  <c r="T1694" i="1"/>
  <c r="S1694" i="1"/>
  <c r="R1694" i="1"/>
  <c r="T1702" i="1"/>
  <c r="S1702" i="1"/>
  <c r="R1702" i="1"/>
  <c r="T1710" i="1"/>
  <c r="S1710" i="1"/>
  <c r="R1710" i="1"/>
  <c r="T1718" i="1"/>
  <c r="S1718" i="1"/>
  <c r="R1718" i="1"/>
  <c r="T1726" i="1"/>
  <c r="S1726" i="1"/>
  <c r="R1726" i="1"/>
  <c r="T1734" i="1"/>
  <c r="S1734" i="1"/>
  <c r="R1734" i="1"/>
  <c r="T1742" i="1"/>
  <c r="S1742" i="1"/>
  <c r="R1742" i="1"/>
  <c r="T1750" i="1"/>
  <c r="S1750" i="1"/>
  <c r="R1750" i="1"/>
  <c r="T1758" i="1"/>
  <c r="S1758" i="1"/>
  <c r="R1758" i="1"/>
  <c r="T1766" i="1"/>
  <c r="S1766" i="1"/>
  <c r="R1766" i="1"/>
  <c r="T1774" i="1"/>
  <c r="S1774" i="1"/>
  <c r="R1774" i="1"/>
  <c r="T1782" i="1"/>
  <c r="S1782" i="1"/>
  <c r="R1782" i="1"/>
  <c r="T1790" i="1"/>
  <c r="S1790" i="1"/>
  <c r="R1790" i="1"/>
  <c r="T1798" i="1"/>
  <c r="S1798" i="1"/>
  <c r="R1798" i="1"/>
  <c r="T1806" i="1"/>
  <c r="S1806" i="1"/>
  <c r="R1806" i="1"/>
  <c r="T1814" i="1"/>
  <c r="S1814" i="1"/>
  <c r="R1814" i="1"/>
  <c r="T1822" i="1"/>
  <c r="S1822" i="1"/>
  <c r="R1822" i="1"/>
  <c r="T1830" i="1"/>
  <c r="S1830" i="1"/>
  <c r="R1830" i="1"/>
  <c r="T1838" i="1"/>
  <c r="S1838" i="1"/>
  <c r="R1838" i="1"/>
  <c r="T1846" i="1"/>
  <c r="S1846" i="1"/>
  <c r="R1846" i="1"/>
  <c r="T1854" i="1"/>
  <c r="S1854" i="1"/>
  <c r="R1854" i="1"/>
  <c r="T1862" i="1"/>
  <c r="S1862" i="1"/>
  <c r="R1862" i="1"/>
  <c r="T1870" i="1"/>
  <c r="S1870" i="1"/>
  <c r="R1870" i="1"/>
  <c r="T1878" i="1"/>
  <c r="S1878" i="1"/>
  <c r="R1878" i="1"/>
  <c r="T1886" i="1"/>
  <c r="S1886" i="1"/>
  <c r="R1886" i="1"/>
  <c r="T1894" i="1"/>
  <c r="S1894" i="1"/>
  <c r="R1894" i="1"/>
  <c r="T1902" i="1"/>
  <c r="S1902" i="1"/>
  <c r="R1902" i="1"/>
  <c r="T1910" i="1"/>
  <c r="S1910" i="1"/>
  <c r="R1910" i="1"/>
  <c r="T1918" i="1"/>
  <c r="S1918" i="1"/>
  <c r="R1918" i="1"/>
  <c r="T1926" i="1"/>
  <c r="S1926" i="1"/>
  <c r="R1926" i="1"/>
  <c r="T1934" i="1"/>
  <c r="S1934" i="1"/>
  <c r="R1934" i="1"/>
  <c r="T1942" i="1"/>
  <c r="S1942" i="1"/>
  <c r="R1942" i="1"/>
  <c r="T1950" i="1"/>
  <c r="S1950" i="1"/>
  <c r="R1950" i="1"/>
  <c r="T1958" i="1"/>
  <c r="S1958" i="1"/>
  <c r="R1958" i="1"/>
  <c r="T1966" i="1"/>
  <c r="S1966" i="1"/>
  <c r="R1966" i="1"/>
  <c r="T1974" i="1"/>
  <c r="S1974" i="1"/>
  <c r="R1974" i="1"/>
  <c r="T1982" i="1"/>
  <c r="S1982" i="1"/>
  <c r="R1982" i="1"/>
  <c r="T1990" i="1"/>
  <c r="S1990" i="1"/>
  <c r="R1990" i="1"/>
  <c r="T1998" i="1"/>
  <c r="S1998" i="1"/>
  <c r="R1998" i="1"/>
  <c r="T2006" i="1"/>
  <c r="S2006" i="1"/>
  <c r="R2006" i="1"/>
  <c r="T2014" i="1"/>
  <c r="S2014" i="1"/>
  <c r="R2014" i="1"/>
  <c r="T2022" i="1"/>
  <c r="S2022" i="1"/>
  <c r="R2022" i="1"/>
  <c r="T2030" i="1"/>
  <c r="S2030" i="1"/>
  <c r="R2030" i="1"/>
  <c r="T2038" i="1"/>
  <c r="S2038" i="1"/>
  <c r="R2038" i="1"/>
  <c r="T2046" i="1"/>
  <c r="S2046" i="1"/>
  <c r="R2046" i="1"/>
  <c r="T2054" i="1"/>
  <c r="S2054" i="1"/>
  <c r="R2054" i="1"/>
  <c r="T2062" i="1"/>
  <c r="S2062" i="1"/>
  <c r="R2062" i="1"/>
  <c r="T2070" i="1"/>
  <c r="S2070" i="1"/>
  <c r="R2070" i="1"/>
  <c r="T2078" i="1"/>
  <c r="S2078" i="1"/>
  <c r="R2078" i="1"/>
  <c r="T2086" i="1"/>
  <c r="S2086" i="1"/>
  <c r="R2086" i="1"/>
  <c r="T2094" i="1"/>
  <c r="S2094" i="1"/>
  <c r="R2094" i="1"/>
  <c r="T2102" i="1"/>
  <c r="S2102" i="1"/>
  <c r="R2102" i="1"/>
  <c r="T2110" i="1"/>
  <c r="S2110" i="1"/>
  <c r="R2110" i="1"/>
  <c r="T2118" i="1"/>
  <c r="S2118" i="1"/>
  <c r="R2118" i="1"/>
  <c r="T2126" i="1"/>
  <c r="S2126" i="1"/>
  <c r="R2126" i="1"/>
  <c r="T2134" i="1"/>
  <c r="S2134" i="1"/>
  <c r="R2134" i="1"/>
  <c r="T2142" i="1"/>
  <c r="S2142" i="1"/>
  <c r="R2142" i="1"/>
  <c r="T2150" i="1"/>
  <c r="S2150" i="1"/>
  <c r="R2150" i="1"/>
  <c r="T2158" i="1"/>
  <c r="S2158" i="1"/>
  <c r="R2158" i="1"/>
  <c r="T2166" i="1"/>
  <c r="S2166" i="1"/>
  <c r="R2166" i="1"/>
  <c r="T2174" i="1"/>
  <c r="S2174" i="1"/>
  <c r="R2174" i="1"/>
  <c r="T2182" i="1"/>
  <c r="S2182" i="1"/>
  <c r="R2182" i="1"/>
  <c r="T2190" i="1"/>
  <c r="S2190" i="1"/>
  <c r="R2190" i="1"/>
  <c r="T2198" i="1"/>
  <c r="S2198" i="1"/>
  <c r="R2198" i="1"/>
  <c r="T2206" i="1"/>
  <c r="S2206" i="1"/>
  <c r="R2206" i="1"/>
  <c r="T2214" i="1"/>
  <c r="S2214" i="1"/>
  <c r="R2214" i="1"/>
  <c r="T2222" i="1"/>
  <c r="S2222" i="1"/>
  <c r="R2222" i="1"/>
  <c r="T2230" i="1"/>
  <c r="S2230" i="1"/>
  <c r="R2230" i="1"/>
  <c r="T2238" i="1"/>
  <c r="S2238" i="1"/>
  <c r="R2238" i="1"/>
  <c r="T2246" i="1"/>
  <c r="S2246" i="1"/>
  <c r="R2246" i="1"/>
  <c r="T2254" i="1"/>
  <c r="S2254" i="1"/>
  <c r="R2254" i="1"/>
  <c r="T2262" i="1"/>
  <c r="S2262" i="1"/>
  <c r="R2262" i="1"/>
  <c r="T2270" i="1"/>
  <c r="S2270" i="1"/>
  <c r="R2270" i="1"/>
  <c r="T2278" i="1"/>
  <c r="S2278" i="1"/>
  <c r="R2278" i="1"/>
  <c r="T2286" i="1"/>
  <c r="S2286" i="1"/>
  <c r="R2286" i="1"/>
  <c r="T2294" i="1"/>
  <c r="S2294" i="1"/>
  <c r="R2294" i="1"/>
  <c r="T2302" i="1"/>
  <c r="S2302" i="1"/>
  <c r="R2302" i="1"/>
  <c r="T2310" i="1"/>
  <c r="S2310" i="1"/>
  <c r="R2310" i="1"/>
  <c r="T2318" i="1"/>
  <c r="S2318" i="1"/>
  <c r="R2318" i="1"/>
  <c r="T2326" i="1"/>
  <c r="S2326" i="1"/>
  <c r="R2326" i="1"/>
  <c r="T2334" i="1"/>
  <c r="S2334" i="1"/>
  <c r="R2334" i="1"/>
  <c r="T2342" i="1"/>
  <c r="S2342" i="1"/>
  <c r="R2342" i="1"/>
  <c r="T2350" i="1"/>
  <c r="S2350" i="1"/>
  <c r="R2350" i="1"/>
  <c r="T2358" i="1"/>
  <c r="S2358" i="1"/>
  <c r="R2358" i="1"/>
  <c r="T2366" i="1"/>
  <c r="S2366" i="1"/>
  <c r="R2366" i="1"/>
  <c r="T2374" i="1"/>
  <c r="S2374" i="1"/>
  <c r="R2374" i="1"/>
  <c r="T2382" i="1"/>
  <c r="S2382" i="1"/>
  <c r="R2382" i="1"/>
  <c r="T2390" i="1"/>
  <c r="S2390" i="1"/>
  <c r="R2390" i="1"/>
  <c r="T2398" i="1"/>
  <c r="S2398" i="1"/>
  <c r="R2398" i="1"/>
  <c r="T2406" i="1"/>
  <c r="S2406" i="1"/>
  <c r="R2406" i="1"/>
  <c r="T2414" i="1"/>
  <c r="S2414" i="1"/>
  <c r="R2414" i="1"/>
  <c r="T2422" i="1"/>
  <c r="S2422" i="1"/>
  <c r="R2422" i="1"/>
  <c r="T2430" i="1"/>
  <c r="S2430" i="1"/>
  <c r="R2430" i="1"/>
  <c r="T2438" i="1"/>
  <c r="S2438" i="1"/>
  <c r="R2438" i="1"/>
  <c r="T2446" i="1"/>
  <c r="S2446" i="1"/>
  <c r="R2446" i="1"/>
  <c r="T2454" i="1"/>
  <c r="S2454" i="1"/>
  <c r="R2454" i="1"/>
  <c r="T2462" i="1"/>
  <c r="S2462" i="1"/>
  <c r="R2462" i="1"/>
  <c r="T2470" i="1"/>
  <c r="S2470" i="1"/>
  <c r="R2470" i="1"/>
  <c r="T2478" i="1"/>
  <c r="S2478" i="1"/>
  <c r="R2478" i="1"/>
  <c r="T2486" i="1"/>
  <c r="S2486" i="1"/>
  <c r="R2486" i="1"/>
  <c r="T2494" i="1"/>
  <c r="S2494" i="1"/>
  <c r="R2494" i="1"/>
  <c r="T2502" i="1"/>
  <c r="S2502" i="1"/>
  <c r="R2502" i="1"/>
  <c r="T2510" i="1"/>
  <c r="S2510" i="1"/>
  <c r="R2510" i="1"/>
  <c r="T2518" i="1"/>
  <c r="S2518" i="1"/>
  <c r="R2518" i="1"/>
  <c r="T2526" i="1"/>
  <c r="S2526" i="1"/>
  <c r="R2526" i="1"/>
  <c r="T2534" i="1"/>
  <c r="S2534" i="1"/>
  <c r="R2534" i="1"/>
  <c r="T2542" i="1"/>
  <c r="S2542" i="1"/>
  <c r="R2542" i="1"/>
  <c r="T2550" i="1"/>
  <c r="S2550" i="1"/>
  <c r="R2550" i="1"/>
  <c r="T2558" i="1"/>
  <c r="S2558" i="1"/>
  <c r="R2558" i="1"/>
  <c r="T2566" i="1"/>
  <c r="S2566" i="1"/>
  <c r="R2566" i="1"/>
  <c r="T2574" i="1"/>
  <c r="S2574" i="1"/>
  <c r="R2574" i="1"/>
  <c r="T2582" i="1"/>
  <c r="S2582" i="1"/>
  <c r="R2582" i="1"/>
  <c r="T2590" i="1"/>
  <c r="S2590" i="1"/>
  <c r="R2590" i="1"/>
  <c r="T2598" i="1"/>
  <c r="S2598" i="1"/>
  <c r="R2598" i="1"/>
  <c r="T2606" i="1"/>
  <c r="S2606" i="1"/>
  <c r="R2606" i="1"/>
  <c r="T2614" i="1"/>
  <c r="S2614" i="1"/>
  <c r="R2614" i="1"/>
  <c r="T2622" i="1"/>
  <c r="S2622" i="1"/>
  <c r="R2622" i="1"/>
  <c r="T2630" i="1"/>
  <c r="S2630" i="1"/>
  <c r="R2630" i="1"/>
  <c r="T2638" i="1"/>
  <c r="S2638" i="1"/>
  <c r="R2638" i="1"/>
  <c r="T2646" i="1"/>
  <c r="S2646" i="1"/>
  <c r="R2646" i="1"/>
  <c r="T2654" i="1"/>
  <c r="S2654" i="1"/>
  <c r="R2654" i="1"/>
  <c r="T2662" i="1"/>
  <c r="S2662" i="1"/>
  <c r="R2662" i="1"/>
  <c r="T2670" i="1"/>
  <c r="S2670" i="1"/>
  <c r="R2670" i="1"/>
  <c r="T2678" i="1"/>
  <c r="S2678" i="1"/>
  <c r="R2678" i="1"/>
  <c r="T2686" i="1"/>
  <c r="S2686" i="1"/>
  <c r="R2686" i="1"/>
  <c r="T2694" i="1"/>
  <c r="S2694" i="1"/>
  <c r="R2694" i="1"/>
  <c r="T2702" i="1"/>
  <c r="S2702" i="1"/>
  <c r="R2702" i="1"/>
  <c r="T2710" i="1"/>
  <c r="S2710" i="1"/>
  <c r="R2710" i="1"/>
  <c r="T2718" i="1"/>
  <c r="S2718" i="1"/>
  <c r="R2718" i="1"/>
  <c r="T2726" i="1"/>
  <c r="S2726" i="1"/>
  <c r="R2726" i="1"/>
  <c r="T2734" i="1"/>
  <c r="S2734" i="1"/>
  <c r="R2734" i="1"/>
  <c r="T2742" i="1"/>
  <c r="S2742" i="1"/>
  <c r="R2742" i="1"/>
  <c r="T2750" i="1"/>
  <c r="S2750" i="1"/>
  <c r="R2750" i="1"/>
  <c r="T2758" i="1"/>
  <c r="S2758" i="1"/>
  <c r="R2758" i="1"/>
  <c r="T2766" i="1"/>
  <c r="S2766" i="1"/>
  <c r="R2766" i="1"/>
  <c r="T2774" i="1"/>
  <c r="S2774" i="1"/>
  <c r="R2774" i="1"/>
  <c r="T2782" i="1"/>
  <c r="S2782" i="1"/>
  <c r="R2782" i="1"/>
  <c r="T2790" i="1"/>
  <c r="S2790" i="1"/>
  <c r="R2790" i="1"/>
  <c r="T2798" i="1"/>
  <c r="S2798" i="1"/>
  <c r="R2798" i="1"/>
  <c r="T2806" i="1"/>
  <c r="S2806" i="1"/>
  <c r="R2806" i="1"/>
  <c r="T2814" i="1"/>
  <c r="S2814" i="1"/>
  <c r="R2814" i="1"/>
  <c r="T2822" i="1"/>
  <c r="S2822" i="1"/>
  <c r="R2822" i="1"/>
  <c r="T2830" i="1"/>
  <c r="S2830" i="1"/>
  <c r="R2830" i="1"/>
  <c r="T2838" i="1"/>
  <c r="S2838" i="1"/>
  <c r="R2838" i="1"/>
  <c r="T2846" i="1"/>
  <c r="S2846" i="1"/>
  <c r="R2846" i="1"/>
  <c r="T2854" i="1"/>
  <c r="S2854" i="1"/>
  <c r="R2854" i="1"/>
  <c r="T2862" i="1"/>
  <c r="S2862" i="1"/>
  <c r="R2862" i="1"/>
  <c r="T2870" i="1"/>
  <c r="S2870" i="1"/>
  <c r="R2870" i="1"/>
  <c r="T2878" i="1"/>
  <c r="S2878" i="1"/>
  <c r="R2878" i="1"/>
  <c r="T2886" i="1"/>
  <c r="S2886" i="1"/>
  <c r="R2886" i="1"/>
  <c r="T2894" i="1"/>
  <c r="S2894" i="1"/>
  <c r="R2894" i="1"/>
  <c r="T2902" i="1"/>
  <c r="S2902" i="1"/>
  <c r="R2902" i="1"/>
  <c r="T2910" i="1"/>
  <c r="S2910" i="1"/>
  <c r="R2910" i="1"/>
  <c r="T2918" i="1"/>
  <c r="S2918" i="1"/>
  <c r="R2918" i="1"/>
  <c r="T2926" i="1"/>
  <c r="S2926" i="1"/>
  <c r="R2926" i="1"/>
  <c r="T2934" i="1"/>
  <c r="S2934" i="1"/>
  <c r="R2934" i="1"/>
  <c r="T2942" i="1"/>
  <c r="S2942" i="1"/>
  <c r="R2942" i="1"/>
  <c r="T2950" i="1"/>
  <c r="S2950" i="1"/>
  <c r="R2950" i="1"/>
  <c r="T2958" i="1"/>
  <c r="S2958" i="1"/>
  <c r="R2958" i="1"/>
  <c r="T2966" i="1"/>
  <c r="R2966" i="1"/>
  <c r="S2966" i="1"/>
  <c r="T2974" i="1"/>
  <c r="S2974" i="1"/>
  <c r="R2974" i="1"/>
  <c r="T2982" i="1"/>
  <c r="S2982" i="1"/>
  <c r="R2982" i="1"/>
  <c r="T2990" i="1"/>
  <c r="S2990" i="1"/>
  <c r="R2990" i="1"/>
  <c r="T2998" i="1"/>
  <c r="S2998" i="1"/>
  <c r="R2998" i="1"/>
  <c r="T3006" i="1"/>
  <c r="S3006" i="1"/>
  <c r="R3006" i="1"/>
  <c r="T3014" i="1"/>
  <c r="S3014" i="1"/>
  <c r="R3014" i="1"/>
  <c r="T3022" i="1"/>
  <c r="R3022" i="1"/>
  <c r="S3022" i="1"/>
  <c r="T3030" i="1"/>
  <c r="R3030" i="1"/>
  <c r="S3030" i="1"/>
  <c r="T3038" i="1"/>
  <c r="S3038" i="1"/>
  <c r="R3038" i="1"/>
  <c r="T3046" i="1"/>
  <c r="S3046" i="1"/>
  <c r="R3046" i="1"/>
  <c r="T3054" i="1"/>
  <c r="S3054" i="1"/>
  <c r="R3054" i="1"/>
  <c r="T3062" i="1"/>
  <c r="R3062" i="1"/>
  <c r="S3062" i="1"/>
  <c r="T3070" i="1"/>
  <c r="S3070" i="1"/>
  <c r="R3070" i="1"/>
  <c r="T3078" i="1"/>
  <c r="S3078" i="1"/>
  <c r="R3078" i="1"/>
  <c r="T3086" i="1"/>
  <c r="S3086" i="1"/>
  <c r="R3086" i="1"/>
  <c r="T3094" i="1"/>
  <c r="R3094" i="1"/>
  <c r="S3094" i="1"/>
  <c r="T3102" i="1"/>
  <c r="S3102" i="1"/>
  <c r="R3102" i="1"/>
  <c r="T3110" i="1"/>
  <c r="S3110" i="1"/>
  <c r="R3110" i="1"/>
  <c r="T3118" i="1"/>
  <c r="S3118" i="1"/>
  <c r="R3118" i="1"/>
  <c r="T3126" i="1"/>
  <c r="S3126" i="1"/>
  <c r="R3126" i="1"/>
  <c r="T3134" i="1"/>
  <c r="S3134" i="1"/>
  <c r="R3134" i="1"/>
  <c r="T3142" i="1"/>
  <c r="S3142" i="1"/>
  <c r="R3142" i="1"/>
  <c r="T3150" i="1"/>
  <c r="R3150" i="1"/>
  <c r="S3150" i="1"/>
  <c r="T3158" i="1"/>
  <c r="R3158" i="1"/>
  <c r="S3158" i="1"/>
  <c r="T3166" i="1"/>
  <c r="S3166" i="1"/>
  <c r="R3166" i="1"/>
  <c r="T3174" i="1"/>
  <c r="S3174" i="1"/>
  <c r="R3174" i="1"/>
  <c r="T3182" i="1"/>
  <c r="S3182" i="1"/>
  <c r="R3182" i="1"/>
  <c r="T3190" i="1"/>
  <c r="R3190" i="1"/>
  <c r="S3190" i="1"/>
  <c r="T3198" i="1"/>
  <c r="S3198" i="1"/>
  <c r="R3198" i="1"/>
  <c r="T3206" i="1"/>
  <c r="S3206" i="1"/>
  <c r="R3206" i="1"/>
  <c r="T3214" i="1"/>
  <c r="S3214" i="1"/>
  <c r="R3214" i="1"/>
  <c r="T3222" i="1"/>
  <c r="R3222" i="1"/>
  <c r="S3222" i="1"/>
  <c r="T3230" i="1"/>
  <c r="S3230" i="1"/>
  <c r="R3230" i="1"/>
  <c r="T3238" i="1"/>
  <c r="S3238" i="1"/>
  <c r="R3238" i="1"/>
  <c r="T3246" i="1"/>
  <c r="S3246" i="1"/>
  <c r="R3246" i="1"/>
  <c r="T3254" i="1"/>
  <c r="S3254" i="1"/>
  <c r="R3254" i="1"/>
  <c r="T3262" i="1"/>
  <c r="S3262" i="1"/>
  <c r="R3262" i="1"/>
  <c r="T3270" i="1"/>
  <c r="R3270" i="1"/>
  <c r="S3270" i="1"/>
  <c r="T3278" i="1"/>
  <c r="R3278" i="1"/>
  <c r="S3278" i="1"/>
  <c r="T3286" i="1"/>
  <c r="S3286" i="1"/>
  <c r="R3286" i="1"/>
  <c r="T3294" i="1"/>
  <c r="S3294" i="1"/>
  <c r="R3294" i="1"/>
  <c r="T3302" i="1"/>
  <c r="S3302" i="1"/>
  <c r="R3302" i="1"/>
  <c r="T3310" i="1"/>
  <c r="S3310" i="1"/>
  <c r="R3310" i="1"/>
  <c r="T3318" i="1"/>
  <c r="S3318" i="1"/>
  <c r="R3318" i="1"/>
  <c r="T3326" i="1"/>
  <c r="S3326" i="1"/>
  <c r="R3326" i="1"/>
  <c r="T3334" i="1"/>
  <c r="S3334" i="1"/>
  <c r="R3334" i="1"/>
  <c r="T3342" i="1"/>
  <c r="R3342" i="1"/>
  <c r="S3342" i="1"/>
  <c r="T3350" i="1"/>
  <c r="S3350" i="1"/>
  <c r="R3350" i="1"/>
  <c r="T3358" i="1"/>
  <c r="S3358" i="1"/>
  <c r="R3358" i="1"/>
  <c r="T3366" i="1"/>
  <c r="S3366" i="1"/>
  <c r="R3366" i="1"/>
  <c r="T3374" i="1"/>
  <c r="S3374" i="1"/>
  <c r="R3374" i="1"/>
  <c r="T3382" i="1"/>
  <c r="S3382" i="1"/>
  <c r="R3382" i="1"/>
  <c r="T3390" i="1"/>
  <c r="S3390" i="1"/>
  <c r="R3390" i="1"/>
  <c r="T3398" i="1"/>
  <c r="S3398" i="1"/>
  <c r="R3398" i="1"/>
  <c r="T3406" i="1"/>
  <c r="R3406" i="1"/>
  <c r="S3406" i="1"/>
  <c r="T3414" i="1"/>
  <c r="S3414" i="1"/>
  <c r="R3414" i="1"/>
  <c r="T3422" i="1"/>
  <c r="S3422" i="1"/>
  <c r="R3422" i="1"/>
  <c r="T3430" i="1"/>
  <c r="S3430" i="1"/>
  <c r="R3430" i="1"/>
  <c r="T3438" i="1"/>
  <c r="S3438" i="1"/>
  <c r="R3438" i="1"/>
  <c r="T3446" i="1"/>
  <c r="S3446" i="1"/>
  <c r="R3446" i="1"/>
  <c r="T3454" i="1"/>
  <c r="R3454" i="1"/>
  <c r="S3454" i="1"/>
  <c r="T3462" i="1"/>
  <c r="S3462" i="1"/>
  <c r="R3462" i="1"/>
  <c r="T3470" i="1"/>
  <c r="S3470" i="1"/>
  <c r="R3470" i="1"/>
  <c r="T3478" i="1"/>
  <c r="S3478" i="1"/>
  <c r="R3478" i="1"/>
  <c r="T3486" i="1"/>
  <c r="S3486" i="1"/>
  <c r="R3486" i="1"/>
  <c r="T3494" i="1"/>
  <c r="S3494" i="1"/>
  <c r="R3494" i="1"/>
  <c r="T3502" i="1"/>
  <c r="S3502" i="1"/>
  <c r="R3502" i="1"/>
  <c r="T3510" i="1"/>
  <c r="S3510" i="1"/>
  <c r="R3510" i="1"/>
  <c r="T3518" i="1"/>
  <c r="S3518" i="1"/>
  <c r="R3518" i="1"/>
  <c r="T3526" i="1"/>
  <c r="R3526" i="1"/>
  <c r="S3526" i="1"/>
  <c r="T3534" i="1"/>
  <c r="R3534" i="1"/>
  <c r="S3534" i="1"/>
  <c r="T3542" i="1"/>
  <c r="S3542" i="1"/>
  <c r="R3542" i="1"/>
  <c r="T3550" i="1"/>
  <c r="S3550" i="1"/>
  <c r="R3550" i="1"/>
  <c r="T3558" i="1"/>
  <c r="S3558" i="1"/>
  <c r="R3558" i="1"/>
  <c r="T3566" i="1"/>
  <c r="S3566" i="1"/>
  <c r="R3566" i="1"/>
  <c r="T3574" i="1"/>
  <c r="S3574" i="1"/>
  <c r="R3574" i="1"/>
  <c r="T3582" i="1"/>
  <c r="S3582" i="1"/>
  <c r="R3582" i="1"/>
  <c r="T3590" i="1"/>
  <c r="S3590" i="1"/>
  <c r="R3590" i="1"/>
  <c r="T3598" i="1"/>
  <c r="S3598" i="1"/>
  <c r="R3598" i="1"/>
  <c r="T3606" i="1"/>
  <c r="S3606" i="1"/>
  <c r="R3606" i="1"/>
  <c r="T3614" i="1"/>
  <c r="S3614" i="1"/>
  <c r="R3614" i="1"/>
  <c r="T3622" i="1"/>
  <c r="S3622" i="1"/>
  <c r="R3622" i="1"/>
  <c r="T3630" i="1"/>
  <c r="S3630" i="1"/>
  <c r="R3630" i="1"/>
  <c r="T3638" i="1"/>
  <c r="S3638" i="1"/>
  <c r="R3638" i="1"/>
  <c r="T3646" i="1"/>
  <c r="S3646" i="1"/>
  <c r="R3646" i="1"/>
  <c r="T3654" i="1"/>
  <c r="S3654" i="1"/>
  <c r="R3654" i="1"/>
  <c r="T3662" i="1"/>
  <c r="S3662" i="1"/>
  <c r="R3662" i="1"/>
  <c r="T3670" i="1"/>
  <c r="S3670" i="1"/>
  <c r="R3670" i="1"/>
  <c r="T3678" i="1"/>
  <c r="S3678" i="1"/>
  <c r="R3678" i="1"/>
  <c r="T3686" i="1"/>
  <c r="S3686" i="1"/>
  <c r="R3686" i="1"/>
  <c r="T3694" i="1"/>
  <c r="S3694" i="1"/>
  <c r="R3694" i="1"/>
  <c r="T3702" i="1"/>
  <c r="S3702" i="1"/>
  <c r="R3702" i="1"/>
  <c r="T3710" i="1"/>
  <c r="S3710" i="1"/>
  <c r="R3710" i="1"/>
  <c r="R4083" i="1"/>
  <c r="R4029" i="1"/>
  <c r="R4010" i="1"/>
  <c r="R3992" i="1"/>
  <c r="R3955" i="1"/>
  <c r="R3901" i="1"/>
  <c r="R3882" i="1"/>
  <c r="R3864" i="1"/>
  <c r="R3827" i="1"/>
  <c r="R3773" i="1"/>
  <c r="R3754" i="1"/>
  <c r="R3735" i="1"/>
  <c r="R3711" i="1"/>
  <c r="R3664" i="1"/>
  <c r="T3759" i="1"/>
  <c r="S3759" i="1"/>
  <c r="T3767" i="1"/>
  <c r="S3767" i="1"/>
  <c r="T3775" i="1"/>
  <c r="S3775" i="1"/>
  <c r="T3783" i="1"/>
  <c r="S3783" i="1"/>
  <c r="T3791" i="1"/>
  <c r="S3791" i="1"/>
  <c r="T3799" i="1"/>
  <c r="S3799" i="1"/>
  <c r="T3807" i="1"/>
  <c r="S3807" i="1"/>
  <c r="T3815" i="1"/>
  <c r="S3815" i="1"/>
  <c r="T3823" i="1"/>
  <c r="S3823" i="1"/>
  <c r="T3831" i="1"/>
  <c r="S3831" i="1"/>
  <c r="T3839" i="1"/>
  <c r="S3839" i="1"/>
  <c r="T3847" i="1"/>
  <c r="S3847" i="1"/>
  <c r="T3855" i="1"/>
  <c r="S3855" i="1"/>
  <c r="T3863" i="1"/>
  <c r="S3863" i="1"/>
  <c r="T3871" i="1"/>
  <c r="S3871" i="1"/>
  <c r="T3879" i="1"/>
  <c r="S3879" i="1"/>
  <c r="T3887" i="1"/>
  <c r="S3887" i="1"/>
  <c r="T3895" i="1"/>
  <c r="S3895" i="1"/>
  <c r="T3903" i="1"/>
  <c r="S3903" i="1"/>
  <c r="T3911" i="1"/>
  <c r="S3911" i="1"/>
  <c r="T3919" i="1"/>
  <c r="S3919" i="1"/>
  <c r="T3927" i="1"/>
  <c r="S3927" i="1"/>
  <c r="T3935" i="1"/>
  <c r="S3935" i="1"/>
  <c r="T3943" i="1"/>
  <c r="S3943" i="1"/>
  <c r="T3951" i="1"/>
  <c r="S3951" i="1"/>
  <c r="T3959" i="1"/>
  <c r="S3959" i="1"/>
  <c r="T3967" i="1"/>
  <c r="S3967" i="1"/>
  <c r="T3975" i="1"/>
  <c r="S3975" i="1"/>
  <c r="T3983" i="1"/>
  <c r="S3983" i="1"/>
  <c r="T3991" i="1"/>
  <c r="S3991" i="1"/>
  <c r="T3999" i="1"/>
  <c r="S3999" i="1"/>
  <c r="T4007" i="1"/>
  <c r="S4007" i="1"/>
  <c r="T4015" i="1"/>
  <c r="S4015" i="1"/>
  <c r="T4023" i="1"/>
  <c r="S4023" i="1"/>
  <c r="T4031" i="1"/>
  <c r="S4031" i="1"/>
  <c r="T4039" i="1"/>
  <c r="S4039" i="1"/>
  <c r="T4047" i="1"/>
  <c r="S4047" i="1"/>
  <c r="T4055" i="1"/>
  <c r="S4055" i="1"/>
  <c r="T4063" i="1"/>
  <c r="S4063" i="1"/>
  <c r="T4071" i="1"/>
  <c r="S4071" i="1"/>
  <c r="T4079" i="1"/>
  <c r="S4079" i="1"/>
  <c r="T4087" i="1"/>
  <c r="S4087" i="1"/>
  <c r="T4095" i="1"/>
  <c r="S4095" i="1"/>
  <c r="T4103" i="1"/>
  <c r="S4103" i="1"/>
  <c r="T4111" i="1"/>
  <c r="S4111" i="1"/>
  <c r="R4105" i="1"/>
  <c r="R4087" i="1"/>
  <c r="R4041" i="1"/>
  <c r="R4023" i="1"/>
  <c r="R3977" i="1"/>
  <c r="R3959" i="1"/>
  <c r="R3913" i="1"/>
  <c r="R3895" i="1"/>
  <c r="R3849" i="1"/>
  <c r="R3831" i="1"/>
  <c r="R3785" i="1"/>
  <c r="R3767" i="1"/>
  <c r="S4113" i="1"/>
  <c r="S4049" i="1"/>
  <c r="S3985" i="1"/>
  <c r="S3921" i="1"/>
  <c r="S3857" i="1"/>
  <c r="S3793" i="1"/>
  <c r="S4041" i="1"/>
  <c r="S3977" i="1"/>
  <c r="S3913" i="1"/>
  <c r="S3849" i="1"/>
  <c r="S3785" i="1"/>
  <c r="S4097" i="1"/>
  <c r="S4033" i="1"/>
  <c r="S3969" i="1"/>
  <c r="S3905" i="1"/>
  <c r="S3841" i="1"/>
  <c r="S3777" i="1"/>
  <c r="S4081" i="1"/>
  <c r="S4017" i="1"/>
  <c r="S3953" i="1"/>
  <c r="S3889" i="1"/>
  <c r="S3825" i="1"/>
  <c r="S3761" i="1"/>
  <c r="T3718" i="1"/>
  <c r="S3718" i="1"/>
  <c r="R3718" i="1"/>
  <c r="T3726" i="1"/>
  <c r="S3726" i="1"/>
  <c r="T3734" i="1"/>
  <c r="S3734" i="1"/>
  <c r="T3742" i="1"/>
  <c r="S3742" i="1"/>
  <c r="T3750" i="1"/>
  <c r="S3750" i="1"/>
  <c r="T3758" i="1"/>
  <c r="S3758" i="1"/>
  <c r="T3766" i="1"/>
  <c r="S3766" i="1"/>
  <c r="T3774" i="1"/>
  <c r="S3774" i="1"/>
  <c r="T3782" i="1"/>
  <c r="S3782" i="1"/>
  <c r="T3790" i="1"/>
  <c r="S3790" i="1"/>
  <c r="T3798" i="1"/>
  <c r="S3798" i="1"/>
  <c r="T3806" i="1"/>
  <c r="S3806" i="1"/>
  <c r="T3814" i="1"/>
  <c r="S3814" i="1"/>
  <c r="T3822" i="1"/>
  <c r="S3822" i="1"/>
  <c r="T3830" i="1"/>
  <c r="S3830" i="1"/>
  <c r="T3838" i="1"/>
  <c r="S3838" i="1"/>
  <c r="T3846" i="1"/>
  <c r="S3846" i="1"/>
  <c r="T3854" i="1"/>
  <c r="S3854" i="1"/>
  <c r="T3862" i="1"/>
  <c r="S3862" i="1"/>
  <c r="T3870" i="1"/>
  <c r="S3870" i="1"/>
  <c r="T3878" i="1"/>
  <c r="S3878" i="1"/>
  <c r="T3886" i="1"/>
  <c r="S3886" i="1"/>
  <c r="T3894" i="1"/>
  <c r="S3894" i="1"/>
  <c r="T3902" i="1"/>
  <c r="S3902" i="1"/>
  <c r="T3910" i="1"/>
  <c r="S3910" i="1"/>
  <c r="T3918" i="1"/>
  <c r="S3918" i="1"/>
  <c r="T3926" i="1"/>
  <c r="S3926" i="1"/>
  <c r="T3934" i="1"/>
  <c r="S3934" i="1"/>
  <c r="T3942" i="1"/>
  <c r="S3942" i="1"/>
  <c r="T3950" i="1"/>
  <c r="S3950" i="1"/>
  <c r="T3958" i="1"/>
  <c r="S3958" i="1"/>
  <c r="T3966" i="1"/>
  <c r="S3966" i="1"/>
  <c r="T3974" i="1"/>
  <c r="S3974" i="1"/>
  <c r="T3982" i="1"/>
  <c r="S3982" i="1"/>
  <c r="T3990" i="1"/>
  <c r="S3990" i="1"/>
  <c r="T3998" i="1"/>
  <c r="S3998" i="1"/>
  <c r="T4006" i="1"/>
  <c r="S4006" i="1"/>
  <c r="T4014" i="1"/>
  <c r="S4014" i="1"/>
  <c r="T4022" i="1"/>
  <c r="S4022" i="1"/>
  <c r="T4030" i="1"/>
  <c r="S4030" i="1"/>
  <c r="T4038" i="1"/>
  <c r="S4038" i="1"/>
  <c r="T4046" i="1"/>
  <c r="S4046" i="1"/>
  <c r="T4054" i="1"/>
  <c r="S4054" i="1"/>
  <c r="T4062" i="1"/>
  <c r="S4062" i="1"/>
  <c r="T4070" i="1"/>
  <c r="S4070" i="1"/>
  <c r="T4078" i="1"/>
  <c r="S4078" i="1"/>
  <c r="T4086" i="1"/>
  <c r="S4086" i="1"/>
  <c r="T4094" i="1"/>
  <c r="S4094" i="1"/>
  <c r="T4102" i="1"/>
  <c r="S4102" i="1"/>
  <c r="T4110" i="1"/>
  <c r="S4110" i="1"/>
  <c r="R4081" i="1"/>
  <c r="R4063" i="1"/>
  <c r="R4054" i="1"/>
  <c r="R4017" i="1"/>
  <c r="R3999" i="1"/>
  <c r="R3990" i="1"/>
  <c r="R3953" i="1"/>
  <c r="R3935" i="1"/>
  <c r="R3926" i="1"/>
  <c r="R3889" i="1"/>
  <c r="R3871" i="1"/>
  <c r="R3862" i="1"/>
  <c r="R3825" i="1"/>
  <c r="R3807" i="1"/>
  <c r="R3798" i="1"/>
  <c r="R3761" i="1"/>
  <c r="T3769" i="1"/>
  <c r="S3769" i="1"/>
  <c r="T3801" i="1"/>
  <c r="S3801" i="1"/>
  <c r="T3833" i="1"/>
  <c r="S3833" i="1"/>
  <c r="T3865" i="1"/>
  <c r="S3865" i="1"/>
  <c r="T3897" i="1"/>
  <c r="S3897" i="1"/>
  <c r="T3929" i="1"/>
  <c r="S3929" i="1"/>
  <c r="T3961" i="1"/>
  <c r="S3961" i="1"/>
  <c r="T3993" i="1"/>
  <c r="S3993" i="1"/>
  <c r="T4025" i="1"/>
  <c r="S4025" i="1"/>
  <c r="T4057" i="1"/>
  <c r="S4057" i="1"/>
  <c r="T4089" i="1"/>
  <c r="S4089" i="1"/>
  <c r="R4089" i="1"/>
  <c r="R4071" i="1"/>
  <c r="R4062" i="1"/>
  <c r="R4025" i="1"/>
  <c r="R4007" i="1"/>
  <c r="R3998" i="1"/>
  <c r="R3961" i="1"/>
  <c r="R3943" i="1"/>
  <c r="R3934" i="1"/>
  <c r="R3897" i="1"/>
  <c r="R3879" i="1"/>
  <c r="R3870" i="1"/>
  <c r="R3833" i="1"/>
  <c r="R3815" i="1"/>
  <c r="R3806" i="1"/>
  <c r="R3769" i="1"/>
  <c r="R3742" i="1"/>
  <c r="S4073" i="1"/>
  <c r="S4009" i="1"/>
  <c r="S3945" i="1"/>
  <c r="S3881" i="1"/>
  <c r="S3817" i="1"/>
  <c r="T3700" i="1"/>
  <c r="S3700" i="1"/>
  <c r="R3700" i="1"/>
  <c r="T3708" i="1"/>
  <c r="S3708" i="1"/>
  <c r="R3708" i="1"/>
  <c r="T3716" i="1"/>
  <c r="S3716" i="1"/>
  <c r="R3716" i="1"/>
  <c r="T3724" i="1"/>
  <c r="S3724" i="1"/>
  <c r="R3724" i="1"/>
  <c r="T3732" i="1"/>
  <c r="S3732" i="1"/>
  <c r="R3732" i="1"/>
  <c r="T3740" i="1"/>
  <c r="S3740" i="1"/>
  <c r="R3740" i="1"/>
  <c r="T3748" i="1"/>
  <c r="S3748" i="1"/>
  <c r="R3748" i="1"/>
  <c r="T3756" i="1"/>
  <c r="S3756" i="1"/>
  <c r="R3756" i="1"/>
  <c r="T3764" i="1"/>
  <c r="S3764" i="1"/>
  <c r="R3764" i="1"/>
  <c r="T3772" i="1"/>
  <c r="S3772" i="1"/>
  <c r="R3772" i="1"/>
  <c r="T3780" i="1"/>
  <c r="S3780" i="1"/>
  <c r="R3780" i="1"/>
  <c r="T3788" i="1"/>
  <c r="S3788" i="1"/>
  <c r="R3788" i="1"/>
  <c r="T3796" i="1"/>
  <c r="S3796" i="1"/>
  <c r="R3796" i="1"/>
  <c r="T3804" i="1"/>
  <c r="S3804" i="1"/>
  <c r="R3804" i="1"/>
  <c r="T3812" i="1"/>
  <c r="S3812" i="1"/>
  <c r="R3812" i="1"/>
  <c r="T3820" i="1"/>
  <c r="S3820" i="1"/>
  <c r="R3820" i="1"/>
  <c r="T3828" i="1"/>
  <c r="S3828" i="1"/>
  <c r="R3828" i="1"/>
  <c r="T3836" i="1"/>
  <c r="S3836" i="1"/>
  <c r="R3836" i="1"/>
  <c r="T3844" i="1"/>
  <c r="S3844" i="1"/>
  <c r="R3844" i="1"/>
  <c r="T3852" i="1"/>
  <c r="S3852" i="1"/>
  <c r="R3852" i="1"/>
  <c r="T3860" i="1"/>
  <c r="S3860" i="1"/>
  <c r="R3860" i="1"/>
  <c r="T3868" i="1"/>
  <c r="S3868" i="1"/>
  <c r="R3868" i="1"/>
  <c r="T3876" i="1"/>
  <c r="S3876" i="1"/>
  <c r="R3876" i="1"/>
  <c r="T3884" i="1"/>
  <c r="S3884" i="1"/>
  <c r="R3884" i="1"/>
  <c r="T3892" i="1"/>
  <c r="S3892" i="1"/>
  <c r="R3892" i="1"/>
  <c r="T3900" i="1"/>
  <c r="S3900" i="1"/>
  <c r="R3900" i="1"/>
  <c r="T3908" i="1"/>
  <c r="S3908" i="1"/>
  <c r="R3908" i="1"/>
  <c r="T3916" i="1"/>
  <c r="S3916" i="1"/>
  <c r="R3916" i="1"/>
  <c r="T3924" i="1"/>
  <c r="S3924" i="1"/>
  <c r="R3924" i="1"/>
  <c r="T3932" i="1"/>
  <c r="S3932" i="1"/>
  <c r="R3932" i="1"/>
  <c r="T3940" i="1"/>
  <c r="S3940" i="1"/>
  <c r="R3940" i="1"/>
  <c r="T3948" i="1"/>
  <c r="S3948" i="1"/>
  <c r="R3948" i="1"/>
  <c r="T3956" i="1"/>
  <c r="S3956" i="1"/>
  <c r="R3956" i="1"/>
  <c r="T3964" i="1"/>
  <c r="S3964" i="1"/>
  <c r="R3964" i="1"/>
  <c r="T3972" i="1"/>
  <c r="S3972" i="1"/>
  <c r="R3972" i="1"/>
  <c r="T3980" i="1"/>
  <c r="S3980" i="1"/>
  <c r="R3980" i="1"/>
  <c r="T3988" i="1"/>
  <c r="S3988" i="1"/>
  <c r="R3988" i="1"/>
  <c r="T3996" i="1"/>
  <c r="S3996" i="1"/>
  <c r="R3996" i="1"/>
  <c r="T4004" i="1"/>
  <c r="S4004" i="1"/>
  <c r="R4004" i="1"/>
  <c r="T4012" i="1"/>
  <c r="S4012" i="1"/>
  <c r="R4012" i="1"/>
  <c r="T4020" i="1"/>
  <c r="S4020" i="1"/>
  <c r="R4020" i="1"/>
  <c r="T4028" i="1"/>
  <c r="S4028" i="1"/>
  <c r="R4028" i="1"/>
  <c r="T4036" i="1"/>
  <c r="S4036" i="1"/>
  <c r="R4036" i="1"/>
  <c r="T4044" i="1"/>
  <c r="S4044" i="1"/>
  <c r="R4044" i="1"/>
  <c r="T4052" i="1"/>
  <c r="S4052" i="1"/>
  <c r="R4052" i="1"/>
  <c r="T4060" i="1"/>
  <c r="S4060" i="1"/>
  <c r="R4060" i="1"/>
  <c r="T4068" i="1"/>
  <c r="S4068" i="1"/>
  <c r="R4068" i="1"/>
  <c r="T4076" i="1"/>
  <c r="S4076" i="1"/>
  <c r="R4076" i="1"/>
  <c r="T4084" i="1"/>
  <c r="S4084" i="1"/>
  <c r="R4084" i="1"/>
  <c r="T4092" i="1"/>
  <c r="S4092" i="1"/>
  <c r="R4092" i="1"/>
  <c r="T4100" i="1"/>
  <c r="S4100" i="1"/>
  <c r="R4100" i="1"/>
  <c r="T4108" i="1"/>
  <c r="S4108" i="1"/>
  <c r="R4108" i="1"/>
  <c r="R4097" i="1"/>
  <c r="R4079" i="1"/>
  <c r="R4070" i="1"/>
  <c r="R4033" i="1"/>
  <c r="R4015" i="1"/>
  <c r="R4006" i="1"/>
  <c r="R3969" i="1"/>
  <c r="R3951" i="1"/>
  <c r="R3942" i="1"/>
  <c r="R3905" i="1"/>
  <c r="R3887" i="1"/>
  <c r="R3878" i="1"/>
  <c r="R3841" i="1"/>
  <c r="R3823" i="1"/>
  <c r="R3814" i="1"/>
  <c r="R3777" i="1"/>
  <c r="R3759" i="1"/>
  <c r="R3750" i="1"/>
  <c r="S4065" i="1"/>
  <c r="S4001" i="1"/>
  <c r="S3937" i="1"/>
  <c r="S3873" i="1"/>
  <c r="S3809" i="1"/>
  <c r="I13" i="5" l="1"/>
  <c r="G13" i="5"/>
  <c r="I6" i="5"/>
  <c r="I10" i="5"/>
  <c r="H10" i="5"/>
  <c r="G6" i="5"/>
  <c r="H11" i="5"/>
  <c r="I4" i="5"/>
  <c r="I11" i="5"/>
  <c r="G3" i="5"/>
  <c r="I3" i="5"/>
  <c r="H3" i="5"/>
  <c r="F14" i="5"/>
  <c r="H14" i="5"/>
  <c r="G2" i="5"/>
  <c r="I2" i="5"/>
  <c r="H2" i="5"/>
  <c r="G14" i="5" l="1"/>
  <c r="I14" i="5"/>
</calcChain>
</file>

<file path=xl/sharedStrings.xml><?xml version="1.0" encoding="utf-8"?>
<sst xmlns="http://schemas.openxmlformats.org/spreadsheetml/2006/main" count="24749" uniqueCount="8353">
  <si>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</si>
  <si>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</si>
  <si>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</si>
  <si>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</si>
  <si>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</si>
  <si>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</si>
  <si>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</si>
  <si>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</si>
  <si>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</si>
  <si>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</si>
  <si>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</si>
  <si>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</si>
  <si>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</si>
  <si>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</si>
  <si>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</si>
  <si>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</si>
  <si>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</si>
  <si>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</si>
  <si>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</si>
  <si>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</si>
  <si>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</si>
  <si>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</si>
  <si>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</si>
  <si>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</si>
  <si>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</si>
  <si>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</si>
  <si>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</si>
  <si>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</si>
  <si>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</si>
  <si>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</si>
  <si>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</si>
  <si>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</si>
  <si>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</si>
  <si>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</si>
  <si>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</si>
  <si>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</si>
  <si>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</si>
  <si>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</si>
  <si>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</si>
  <si>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</si>
  <si>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</si>
  <si>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</si>
  <si>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</si>
  <si>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</si>
  <si>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</si>
  <si>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</si>
  <si>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</si>
  <si>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</si>
  <si>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</si>
  <si>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</si>
  <si>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</si>
  <si>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</si>
  <si>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</si>
  <si>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</si>
  <si>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</si>
  <si>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</si>
  <si>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</si>
  <si>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</si>
  <si>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</si>
  <si>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</si>
  <si>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</si>
  <si>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</si>
  <si>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</si>
  <si>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</si>
  <si>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</si>
  <si>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</si>
  <si>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</si>
  <si>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</si>
  <si>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</si>
  <si>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</si>
  <si>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</si>
  <si>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</si>
  <si>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</si>
  <si>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</si>
  <si>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</si>
  <si>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</si>
  <si>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</si>
  <si>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</si>
  <si>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</si>
  <si>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</si>
  <si>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</si>
  <si>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</si>
  <si>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</si>
  <si>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</si>
  <si>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</si>
  <si>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</si>
  <si>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</si>
  <si>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</si>
  <si>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</si>
  <si>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</si>
  <si>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</si>
  <si>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</si>
  <si>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</si>
  <si>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</si>
  <si>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</si>
  <si>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</si>
  <si>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</si>
  <si>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</si>
  <si>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</si>
  <si>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</si>
  <si>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</si>
  <si>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</si>
  <si>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</si>
  <si>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</si>
  <si>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</si>
  <si>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</si>
  <si>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</si>
  <si>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</si>
  <si>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</si>
  <si>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</si>
  <si>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</si>
  <si>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</si>
  <si>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</si>
  <si>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</si>
  <si>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</si>
  <si>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</si>
  <si>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</si>
  <si>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</si>
  <si>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</si>
  <si>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</si>
  <si>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</si>
  <si>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</si>
  <si>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</si>
  <si>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</si>
  <si>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</si>
  <si>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</si>
  <si>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</si>
  <si>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</si>
  <si>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</si>
  <si>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</si>
  <si>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</si>
  <si>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</si>
  <si>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</si>
  <si>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</si>
  <si>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</si>
  <si>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</si>
  <si>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</si>
  <si>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</si>
  <si>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</si>
  <si>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</si>
  <si>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</si>
  <si>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</si>
  <si>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</si>
  <si>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</si>
  <si>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</si>
  <si>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</si>
  <si>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</si>
  <si>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</si>
  <si>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</si>
  <si>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</si>
  <si>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</si>
  <si>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</si>
  <si>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</si>
  <si>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</si>
  <si>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</si>
  <si>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</si>
  <si>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</si>
  <si>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</si>
  <si>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</si>
  <si>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</si>
  <si>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</si>
  <si>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</si>
  <si>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</si>
  <si>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</si>
  <si>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</si>
  <si>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</si>
  <si>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</si>
  <si>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</si>
  <si>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</si>
  <si>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</si>
  <si>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</si>
  <si>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</si>
  <si>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</si>
  <si>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</si>
  <si>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</si>
  <si>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</si>
  <si>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</si>
  <si>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</si>
  <si>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</si>
  <si>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</si>
  <si>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</si>
  <si>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</si>
  <si>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</si>
  <si>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</si>
  <si>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</si>
  <si>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</si>
  <si>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</si>
  <si>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</si>
  <si>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</si>
  <si>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</si>
  <si>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</si>
  <si>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</si>
  <si>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</si>
  <si>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</si>
  <si>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</si>
  <si>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</si>
  <si>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</si>
  <si>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</si>
  <si>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</si>
  <si>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</si>
  <si>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</si>
  <si>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</si>
  <si>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</si>
  <si>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</si>
  <si>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</si>
  <si>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</si>
  <si>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</si>
  <si>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</si>
  <si>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</si>
  <si>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</si>
  <si>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</si>
  <si>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</si>
  <si>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</si>
  <si>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</si>
  <si>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</si>
  <si>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</si>
  <si>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</si>
  <si>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</si>
  <si>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</si>
  <si>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</si>
  <si>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</si>
  <si>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</si>
  <si>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</si>
  <si>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</si>
  <si>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</si>
  <si>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</si>
  <si>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</si>
  <si>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</si>
  <si>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</si>
  <si>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</si>
  <si>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</si>
  <si>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</si>
  <si>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</si>
  <si>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</si>
  <si>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</si>
  <si>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</si>
  <si>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</si>
  <si>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</si>
  <si>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</si>
  <si>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</si>
  <si>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</si>
  <si>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</si>
  <si>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</si>
  <si>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</si>
  <si>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</si>
  <si>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</si>
  <si>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</si>
  <si>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</si>
  <si>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</si>
  <si>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</si>
  <si>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</si>
  <si>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</si>
  <si>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</si>
  <si>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</si>
  <si>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</si>
  <si>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</si>
  <si>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</si>
  <si>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</si>
  <si>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</si>
  <si>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</si>
  <si>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</si>
  <si>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</si>
  <si>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</si>
  <si>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</si>
  <si>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</si>
  <si>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</si>
  <si>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</si>
  <si>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</si>
  <si>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</si>
  <si>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</si>
  <si>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</si>
  <si>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</si>
  <si>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</si>
  <si>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</si>
  <si>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</si>
  <si>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</si>
  <si>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</si>
  <si>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</si>
  <si>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</si>
  <si>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</si>
  <si>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</si>
  <si>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</si>
  <si>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</si>
  <si>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</si>
  <si>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</si>
  <si>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</si>
  <si>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</si>
  <si>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</si>
  <si>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</si>
  <si>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</si>
  <si>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</si>
  <si>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</si>
  <si>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</si>
  <si>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</si>
  <si>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</si>
  <si>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</si>
  <si>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</si>
  <si>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</si>
  <si>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</si>
  <si>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</si>
  <si>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</si>
  <si>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</si>
  <si>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</si>
  <si>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</si>
  <si>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</si>
  <si>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</si>
  <si>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</si>
  <si>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</si>
  <si>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</si>
  <si>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</si>
  <si>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</si>
  <si>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</si>
  <si>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</si>
  <si>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</si>
  <si>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</si>
  <si>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</si>
  <si>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</si>
  <si>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</si>
  <si>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</si>
  <si>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</si>
  <si>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</si>
  <si>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</si>
  <si>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</si>
  <si>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</si>
  <si>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</si>
  <si>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</si>
  <si>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</si>
  <si>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</si>
  <si>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</si>
  <si>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</si>
  <si>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</si>
  <si>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</si>
  <si>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</si>
  <si>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</si>
  <si>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</si>
  <si>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</si>
  <si>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</si>
  <si>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</si>
  <si>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</si>
  <si>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</si>
  <si>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</si>
  <si>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</si>
  <si>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</si>
  <si>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</si>
  <si>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</si>
  <si>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</si>
  <si>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</si>
  <si>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</si>
  <si>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</si>
  <si>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</si>
  <si>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</si>
  <si>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</si>
  <si>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</si>
  <si>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</si>
  <si>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</si>
  <si>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</si>
  <si>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</si>
  <si>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</si>
  <si>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</si>
  <si>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</si>
  <si>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</si>
  <si>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</si>
  <si>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</si>
  <si>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</si>
  <si>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</si>
  <si>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</si>
  <si>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</si>
  <si>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</si>
  <si>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</si>
  <si>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</si>
  <si>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</si>
  <si>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</si>
  <si>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</si>
  <si>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</si>
  <si>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</si>
  <si>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</si>
  <si>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</si>
  <si>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</si>
  <si>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</si>
  <si>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</si>
  <si>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</si>
  <si>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</si>
  <si>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</si>
  <si>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</si>
  <si>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</si>
  <si>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</si>
  <si>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</si>
  <si>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</si>
  <si>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</si>
  <si>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</si>
  <si>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</si>
  <si>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</si>
  <si>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</si>
  <si>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</si>
  <si>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</si>
  <si>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</si>
  <si>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</si>
  <si>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</si>
  <si>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</si>
  <si>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</si>
  <si>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</si>
  <si>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</si>
  <si>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</si>
  <si>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</si>
  <si>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</si>
  <si>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</si>
  <si>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</si>
  <si>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</si>
  <si>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</si>
  <si>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</si>
  <si>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</si>
  <si>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</si>
  <si>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</si>
  <si>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</si>
  <si>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</si>
  <si>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</si>
  <si>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</si>
  <si>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</si>
  <si>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</si>
  <si>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</si>
  <si>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</si>
  <si>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</si>
  <si>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</si>
  <si>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</si>
  <si>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</si>
  <si>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</si>
  <si>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</si>
  <si>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</si>
  <si>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</si>
  <si>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</si>
  <si>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</si>
  <si>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</si>
  <si>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</si>
  <si>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</si>
  <si>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</si>
  <si>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</si>
  <si>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</si>
  <si>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</si>
  <si>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</si>
  <si>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</si>
  <si>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</si>
  <si>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</si>
  <si>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</si>
  <si>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</si>
  <si>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</si>
  <si>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</si>
  <si>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</si>
  <si>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</si>
  <si>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</si>
  <si>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</si>
  <si>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</si>
  <si>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</si>
  <si>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</si>
  <si>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</si>
  <si>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</si>
  <si>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</si>
  <si>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</si>
  <si>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</si>
  <si>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</si>
  <si>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</si>
  <si>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</si>
  <si>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</si>
  <si>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</si>
  <si>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</si>
  <si>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</si>
  <si>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</si>
  <si>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</si>
  <si>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</si>
  <si>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</si>
  <si>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</si>
  <si>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</si>
  <si>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</si>
  <si>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</si>
  <si>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</si>
  <si>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</si>
  <si>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</si>
  <si>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</si>
  <si>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</si>
  <si>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</si>
  <si>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</si>
  <si>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</si>
  <si>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</si>
  <si>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</si>
  <si>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</si>
  <si>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</si>
  <si>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</si>
  <si>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</si>
  <si>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</si>
  <si>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</si>
  <si>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</si>
  <si>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</si>
  <si>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</si>
  <si>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</si>
  <si>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</si>
  <si>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</si>
  <si>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</si>
  <si>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</si>
  <si>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</si>
  <si>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</si>
  <si>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</si>
  <si>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</si>
  <si>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</si>
  <si>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</si>
  <si>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</si>
  <si>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</si>
  <si>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</si>
  <si>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</si>
  <si>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</si>
  <si>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</si>
  <si>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</si>
  <si>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</si>
  <si>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</si>
  <si>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</si>
  <si>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</si>
  <si>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</si>
  <si>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</si>
  <si>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</si>
  <si>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</si>
  <si>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</si>
  <si>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</si>
  <si>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</si>
  <si>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</si>
  <si>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</si>
  <si>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</si>
  <si>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</si>
  <si>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</si>
  <si>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</si>
  <si>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</si>
  <si>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</si>
  <si>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</si>
  <si>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</si>
  <si>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</si>
  <si>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</si>
  <si>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</si>
  <si>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</si>
  <si>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</si>
  <si>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</si>
  <si>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</si>
  <si>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</si>
  <si>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</si>
  <si>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</si>
  <si>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</si>
  <si>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</si>
  <si>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</si>
  <si>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</si>
  <si>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</si>
  <si>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</si>
  <si>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</si>
  <si>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</si>
  <si>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</si>
  <si>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</si>
  <si>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</si>
  <si>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</si>
  <si>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</si>
  <si>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</si>
  <si>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</si>
  <si>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</si>
  <si>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</si>
  <si>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</si>
  <si>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</si>
  <si>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</si>
  <si>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</si>
  <si>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</si>
  <si>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</si>
  <si>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</si>
  <si>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</si>
  <si>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</si>
  <si>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</si>
  <si>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</si>
  <si>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</si>
  <si>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</si>
  <si>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</si>
  <si>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</si>
  <si>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</si>
  <si>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</si>
  <si>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</si>
  <si>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</si>
  <si>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</si>
  <si>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</si>
  <si>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</si>
  <si>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</si>
  <si>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</si>
  <si>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</si>
  <si>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</si>
  <si>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</si>
  <si>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</si>
  <si>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</si>
  <si>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</si>
  <si>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</si>
  <si>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</si>
  <si>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</si>
  <si>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</si>
  <si>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</si>
  <si>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</si>
  <si>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</si>
  <si>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</si>
  <si>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</si>
  <si>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</si>
  <si>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</si>
  <si>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</si>
  <si>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</si>
  <si>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</si>
  <si>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</si>
  <si>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</si>
  <si>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</si>
  <si>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</si>
  <si>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</si>
  <si>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</si>
  <si>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</si>
  <si>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</si>
  <si>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</si>
  <si>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</si>
  <si>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</si>
  <si>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</si>
  <si>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</si>
  <si>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</si>
  <si>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</si>
  <si>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</si>
  <si>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</si>
  <si>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</si>
  <si>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</si>
  <si>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</si>
  <si>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</si>
  <si>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</si>
  <si>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</si>
  <si>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</si>
  <si>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</si>
  <si>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</si>
  <si>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</si>
  <si>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</si>
  <si>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</si>
  <si>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</si>
  <si>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</si>
  <si>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</si>
  <si>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</si>
  <si>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</si>
  <si>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</si>
  <si>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</si>
  <si>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</si>
  <si>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</si>
  <si>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</si>
  <si>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</si>
  <si>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</si>
  <si>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</si>
  <si>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</si>
  <si>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</si>
  <si>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</si>
  <si>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</si>
  <si>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</si>
  <si>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</si>
  <si>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</si>
  <si>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</si>
  <si>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</si>
  <si>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</si>
  <si>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</si>
  <si>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</si>
  <si>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</si>
  <si>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</si>
  <si>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</si>
  <si>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</si>
  <si>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</si>
  <si>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</si>
  <si>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</si>
  <si>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</si>
  <si>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</si>
  <si>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</si>
  <si>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</si>
  <si>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</si>
  <si>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</si>
  <si>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</si>
  <si>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</si>
  <si>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</si>
  <si>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</si>
  <si>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</si>
  <si>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</si>
  <si>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</si>
  <si>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</si>
  <si>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</si>
  <si>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</si>
  <si>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</si>
  <si>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</si>
  <si>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</si>
  <si>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</si>
  <si>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</si>
  <si>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</si>
  <si>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</si>
  <si>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</si>
  <si>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</si>
  <si>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</si>
  <si>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</si>
  <si>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</si>
  <si>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</si>
  <si>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</si>
  <si>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</si>
  <si>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</si>
  <si>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</si>
  <si>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</si>
  <si>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</si>
  <si>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</si>
  <si>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</si>
  <si>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</si>
  <si>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</si>
  <si>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</si>
  <si>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</si>
  <si>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</si>
  <si>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</si>
  <si>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</si>
  <si>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</si>
  <si>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</si>
  <si>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</si>
  <si>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</si>
  <si>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</si>
  <si>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</si>
  <si>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</si>
  <si>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</si>
  <si>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</si>
  <si>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</si>
  <si>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</si>
  <si>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</si>
  <si>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</si>
  <si>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</si>
  <si>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</si>
  <si>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</si>
  <si>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</si>
  <si>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</si>
  <si>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</si>
  <si>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</si>
  <si>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</si>
  <si>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</si>
  <si>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</si>
  <si>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</si>
  <si>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</si>
  <si>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</si>
  <si>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</si>
  <si>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</si>
  <si>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</si>
  <si>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</si>
  <si>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</si>
  <si>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</si>
  <si>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</si>
  <si>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</si>
  <si>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</si>
  <si>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</si>
  <si>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</si>
  <si>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</si>
  <si>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</si>
  <si>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</si>
  <si>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</si>
  <si>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</si>
  <si>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</si>
  <si>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</si>
  <si>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</si>
  <si>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</si>
  <si>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</si>
  <si>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</si>
  <si>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</si>
  <si>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</si>
  <si>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</si>
  <si>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</si>
  <si>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</si>
  <si>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</si>
  <si>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</si>
  <si>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</si>
  <si>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</si>
  <si>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</si>
  <si>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</si>
  <si>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</si>
  <si>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</si>
  <si>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</si>
  <si>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</si>
  <si>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</si>
  <si>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</si>
  <si>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</si>
  <si>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</si>
  <si>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</si>
  <si>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</si>
  <si>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</si>
  <si>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</si>
  <si>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</si>
  <si>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</si>
  <si>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</si>
  <si>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</si>
  <si>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</si>
  <si>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</si>
  <si>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</si>
  <si>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</si>
  <si>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</si>
  <si>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</si>
  <si>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</si>
  <si>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</si>
  <si>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</si>
  <si>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</si>
  <si>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</si>
  <si>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</si>
  <si>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</si>
  <si>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</si>
  <si>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</si>
  <si>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</si>
  <si>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</si>
  <si>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</si>
  <si>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</si>
  <si>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</si>
  <si>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</si>
  <si>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</si>
  <si>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</si>
  <si>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</si>
  <si>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</si>
  <si>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</si>
  <si>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</si>
  <si>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</si>
  <si>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</si>
  <si>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</si>
  <si>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</si>
  <si>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</si>
  <si>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</si>
  <si>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</si>
  <si>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</si>
  <si>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</si>
  <si>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</si>
  <si>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</si>
  <si>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</si>
  <si>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</si>
  <si>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</si>
  <si>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</si>
  <si>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</si>
  <si>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</si>
  <si>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</si>
  <si>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</si>
  <si>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</si>
  <si>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</si>
  <si>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</si>
  <si>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</si>
  <si>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</si>
  <si>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</si>
  <si>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</si>
  <si>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</si>
  <si>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</si>
  <si>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</si>
  <si>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</si>
  <si>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</si>
  <si>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</si>
  <si>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</si>
  <si>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</si>
  <si>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</si>
  <si>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</si>
  <si>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</si>
  <si>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</si>
  <si>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</si>
  <si>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</si>
  <si>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</si>
  <si>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</si>
  <si>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</si>
  <si>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</si>
  <si>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</si>
  <si>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</si>
  <si>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</si>
  <si>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</si>
  <si>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</si>
  <si>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</si>
  <si>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</si>
  <si>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</si>
  <si>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</si>
  <si>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</si>
  <si>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</si>
  <si>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</si>
  <si>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</si>
  <si>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</si>
  <si>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</si>
  <si>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</si>
  <si>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</si>
  <si>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</si>
  <si>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</si>
  <si>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</si>
  <si>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</si>
  <si>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</si>
  <si>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</si>
  <si>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</si>
  <si>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</si>
  <si>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</si>
  <si>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</si>
  <si>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</si>
  <si>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</si>
  <si>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</si>
  <si>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</si>
  <si>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</si>
  <si>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</si>
  <si>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</si>
  <si>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</si>
  <si>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</si>
  <si>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</si>
  <si>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</si>
  <si>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</si>
  <si>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</si>
  <si>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</si>
  <si>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</si>
  <si>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</si>
  <si>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</si>
  <si>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</si>
  <si>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</si>
  <si>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</si>
  <si>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</si>
  <si>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</si>
  <si>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</si>
  <si>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</si>
  <si>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</si>
  <si>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</si>
  <si>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</si>
  <si>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</si>
  <si>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</si>
  <si>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</si>
  <si>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</si>
  <si>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</si>
  <si>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</si>
  <si>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</si>
  <si>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</si>
  <si>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</si>
  <si>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</si>
  <si>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</si>
  <si>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</si>
  <si>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</si>
  <si>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</si>
  <si>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</si>
  <si>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</si>
  <si>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</si>
  <si>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</si>
  <si>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</si>
  <si>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</si>
  <si>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</si>
  <si>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</si>
  <si>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</si>
  <si>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</si>
  <si>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</si>
  <si>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</si>
  <si>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</si>
  <si>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</si>
  <si>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</si>
  <si>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</si>
  <si>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</si>
  <si>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</si>
  <si>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</si>
  <si>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</si>
  <si>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</si>
  <si>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</si>
  <si>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</si>
  <si>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</si>
  <si>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</si>
  <si>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</si>
  <si>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</si>
  <si>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</si>
  <si>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</si>
  <si>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</si>
  <si>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</si>
  <si>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</si>
  <si>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</si>
  <si>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</si>
  <si>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</si>
  <si>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</si>
  <si>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</si>
  <si>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</si>
  <si>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</si>
  <si>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</si>
  <si>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</si>
  <si>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</si>
  <si>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</si>
  <si>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</si>
  <si>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</si>
  <si>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</si>
  <si>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</si>
  <si>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</si>
  <si>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</si>
  <si>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</si>
  <si>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</si>
  <si>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</si>
  <si>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</si>
  <si>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</si>
  <si>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</si>
  <si>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</si>
  <si>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</si>
  <si>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</si>
  <si>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</si>
  <si>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</si>
  <si>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</si>
  <si>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</si>
  <si>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</si>
  <si>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</si>
  <si>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</si>
  <si>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</si>
  <si>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</si>
  <si>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</si>
  <si>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</si>
  <si>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</si>
  <si>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</si>
  <si>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</si>
  <si>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</si>
  <si>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</si>
  <si>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</si>
  <si>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</si>
  <si>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</si>
  <si>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</si>
  <si>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</si>
  <si>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</si>
  <si>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</si>
  <si>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</si>
  <si>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</si>
  <si>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</si>
  <si>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</si>
  <si>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</si>
  <si>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</si>
  <si>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</si>
  <si>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</si>
  <si>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</si>
  <si>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</si>
  <si>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</si>
  <si>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</si>
  <si>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</si>
  <si>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</si>
  <si>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</si>
  <si>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</si>
  <si>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</si>
  <si>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</si>
  <si>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</si>
  <si>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</si>
  <si>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</si>
  <si>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</si>
  <si>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</si>
  <si>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</si>
  <si>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</si>
  <si>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</si>
  <si>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</si>
  <si>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</si>
  <si>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</si>
  <si>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</si>
  <si>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</si>
  <si>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</si>
  <si>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</si>
  <si>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</si>
  <si>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</si>
  <si>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</si>
  <si>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</si>
  <si>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</si>
  <si>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</si>
  <si>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</si>
  <si>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</si>
  <si>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</si>
  <si>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</si>
  <si>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</si>
  <si>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</si>
  <si>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</si>
  <si>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</si>
  <si>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</si>
  <si>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</si>
  <si>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</si>
  <si>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</si>
  <si>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</si>
  <si>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</si>
  <si>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</si>
  <si>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</si>
  <si>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</si>
  <si>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</si>
  <si>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</si>
  <si>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</si>
  <si>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</si>
  <si>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</si>
  <si>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</si>
  <si>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</si>
  <si>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</si>
  <si>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</si>
  <si>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</si>
  <si>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</si>
  <si>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</si>
  <si>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</si>
  <si>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</si>
  <si>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</si>
  <si>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</si>
  <si>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</si>
  <si>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</si>
  <si>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</si>
  <si>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</si>
  <si>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</si>
  <si>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</si>
  <si>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</si>
  <si>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</si>
  <si>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</si>
  <si>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</si>
  <si>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</si>
  <si>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</si>
  <si>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</si>
  <si>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</si>
  <si>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</si>
  <si>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</si>
  <si>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</si>
  <si>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</si>
  <si>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</si>
  <si>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</si>
  <si>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</si>
  <si>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</si>
  <si>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</si>
  <si>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</si>
  <si>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</si>
  <si>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</si>
  <si>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</si>
  <si>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</si>
  <si>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</si>
  <si>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</si>
  <si>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</si>
  <si>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</si>
  <si>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</si>
  <si>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</si>
  <si>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</si>
  <si>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</si>
  <si>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</si>
  <si>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</si>
  <si>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</si>
  <si>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</si>
  <si>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</si>
  <si>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</si>
  <si>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</si>
  <si>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</si>
  <si>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</si>
  <si>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</si>
  <si>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</si>
  <si>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</si>
  <si>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</si>
  <si>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</si>
  <si>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</si>
  <si>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</si>
  <si>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</si>
  <si>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</si>
  <si>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</si>
  <si>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</si>
  <si>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</si>
  <si>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</si>
  <si>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</si>
  <si>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</si>
  <si>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</si>
  <si>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</si>
  <si>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</si>
  <si>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</si>
  <si>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</si>
  <si>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</si>
  <si>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</si>
  <si>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</si>
  <si>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</si>
  <si>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</si>
  <si>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</si>
  <si>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</si>
  <si>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</si>
  <si>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</si>
  <si>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</si>
  <si>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</si>
  <si>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</si>
  <si>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</si>
  <si>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</si>
  <si>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</si>
  <si>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</si>
  <si>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</si>
  <si>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</si>
  <si>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</si>
  <si>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</si>
  <si>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</si>
  <si>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</si>
  <si>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</si>
  <si>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</si>
  <si>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</si>
  <si>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</si>
  <si>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</si>
  <si>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</si>
  <si>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</si>
  <si>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</si>
  <si>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</si>
  <si>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</si>
  <si>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</si>
  <si>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</si>
  <si>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</si>
  <si>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</si>
  <si>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</si>
  <si>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</si>
  <si>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</si>
  <si>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</si>
  <si>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</si>
  <si>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</si>
  <si>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</si>
  <si>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</si>
  <si>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</si>
  <si>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</si>
  <si>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</si>
  <si>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</si>
  <si>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</si>
  <si>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</si>
  <si>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</si>
  <si>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</si>
  <si>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</si>
  <si>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</si>
  <si>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</si>
  <si>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</si>
  <si>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</si>
  <si>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</si>
  <si>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</si>
  <si>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</si>
  <si>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</si>
  <si>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</si>
  <si>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</si>
  <si>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</si>
  <si>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</si>
  <si>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</si>
  <si>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</si>
  <si>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</si>
  <si>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</si>
  <si>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</si>
  <si>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</si>
  <si>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</si>
  <si>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</si>
  <si>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</si>
  <si>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</si>
  <si>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</si>
  <si>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</si>
  <si>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</si>
  <si>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</si>
  <si>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</si>
  <si>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</si>
  <si>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</si>
  <si>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</si>
  <si>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</si>
  <si>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</si>
  <si>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</si>
  <si>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</si>
  <si>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</si>
  <si>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</si>
  <si>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</si>
  <si>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</si>
  <si>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</si>
  <si>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</si>
  <si>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</si>
  <si>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</si>
  <si>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</si>
  <si>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</si>
  <si>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</si>
  <si>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</si>
  <si>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</si>
  <si>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</si>
  <si>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</si>
  <si>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</si>
  <si>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</si>
  <si>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</si>
  <si>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</si>
  <si>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</si>
  <si>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</si>
  <si>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</si>
  <si>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</si>
  <si>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</si>
  <si>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</si>
  <si>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</si>
  <si>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</si>
  <si>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</si>
  <si>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</si>
  <si>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</si>
  <si>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</si>
  <si>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</si>
  <si>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</si>
  <si>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</si>
  <si>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</si>
  <si>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</si>
  <si>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</si>
  <si>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</si>
  <si>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</si>
  <si>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</si>
  <si>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</si>
  <si>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</si>
  <si>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</si>
  <si>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</si>
  <si>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</si>
  <si>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</si>
  <si>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</si>
  <si>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</si>
  <si>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</si>
  <si>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</si>
  <si>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</si>
  <si>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</si>
  <si>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</si>
  <si>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</si>
  <si>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</si>
  <si>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</si>
  <si>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</si>
  <si>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</si>
  <si>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</si>
  <si>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</si>
  <si>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</si>
  <si>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</si>
  <si>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</si>
  <si>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</si>
  <si>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</si>
  <si>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</si>
  <si>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</si>
  <si>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</si>
  <si>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</si>
  <si>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</si>
  <si>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</si>
  <si>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</si>
  <si>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</si>
  <si>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</si>
  <si>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</si>
  <si>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</si>
  <si>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</si>
  <si>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</si>
  <si>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</si>
  <si>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</si>
  <si>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</si>
  <si>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</si>
  <si>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</si>
  <si>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</si>
  <si>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</si>
  <si>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</si>
  <si>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</si>
  <si>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</si>
  <si>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</si>
  <si>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</si>
  <si>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</si>
  <si>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</si>
  <si>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</si>
  <si>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</si>
  <si>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</si>
  <si>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</si>
  <si>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</si>
  <si>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</si>
  <si>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</si>
  <si>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</si>
  <si>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</si>
  <si>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</si>
  <si>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</si>
  <si>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</si>
  <si>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</si>
  <si>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</si>
  <si>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</si>
  <si>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</si>
  <si>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</si>
  <si>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</si>
  <si>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</si>
  <si>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</si>
  <si>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</si>
  <si>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</si>
  <si>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</si>
  <si>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</si>
  <si>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</si>
  <si>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</si>
  <si>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</si>
  <si>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</si>
  <si>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</si>
  <si>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</si>
  <si>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</si>
  <si>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</si>
  <si>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</si>
  <si>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</si>
  <si>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</si>
  <si>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</si>
  <si>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</si>
  <si>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</si>
  <si>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</si>
  <si>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</si>
  <si>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</si>
  <si>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</si>
  <si>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</si>
  <si>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</si>
  <si>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</si>
  <si>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</si>
  <si>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</si>
  <si>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</si>
  <si>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</si>
  <si>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</si>
  <si>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</si>
  <si>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</si>
  <si>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</si>
  <si>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</si>
  <si>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</si>
  <si>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</si>
  <si>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</si>
  <si>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</si>
  <si>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</si>
  <si>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</si>
  <si>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</si>
  <si>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</si>
  <si>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</si>
  <si>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</si>
  <si>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</si>
  <si>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</si>
  <si>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</si>
  <si>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</si>
  <si>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</si>
  <si>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</si>
  <si>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</si>
  <si>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</si>
  <si>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</si>
  <si>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</si>
  <si>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</si>
  <si>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</si>
  <si>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</si>
  <si>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</si>
  <si>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</si>
  <si>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</si>
  <si>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</si>
  <si>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</si>
  <si>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</si>
  <si>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</si>
  <si>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</si>
  <si>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</si>
  <si>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</si>
  <si>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</si>
  <si>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</si>
  <si>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</si>
  <si>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</si>
  <si>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</si>
  <si>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</si>
  <si>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</si>
  <si>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</si>
  <si>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</si>
  <si>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</si>
  <si>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</si>
  <si>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</si>
  <si>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</si>
  <si>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</si>
  <si>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</si>
  <si>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</si>
  <si>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</si>
  <si>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</si>
  <si>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</si>
  <si>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</si>
  <si>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</si>
  <si>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</si>
  <si>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</si>
  <si>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</si>
  <si>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</si>
  <si>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</si>
  <si>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</si>
  <si>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</si>
  <si>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</si>
  <si>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</si>
  <si>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</si>
  <si>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</si>
  <si>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</si>
  <si>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</si>
  <si>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</si>
  <si>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</si>
  <si>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</si>
  <si>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</si>
  <si>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</si>
  <si>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</si>
  <si>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</si>
  <si>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</si>
  <si>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</si>
  <si>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</si>
  <si>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</si>
  <si>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</si>
  <si>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</si>
  <si>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</si>
  <si>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</si>
  <si>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</si>
  <si>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</si>
  <si>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</si>
  <si>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</si>
  <si>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</si>
  <si>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</si>
  <si>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</si>
  <si>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</si>
  <si>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</si>
  <si>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</si>
  <si>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</si>
  <si>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</si>
  <si>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</si>
  <si>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</si>
  <si>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</si>
  <si>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</si>
  <si>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</si>
  <si>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</si>
  <si>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</si>
  <si>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</si>
  <si>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</si>
  <si>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</si>
  <si>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</si>
  <si>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</si>
  <si>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</si>
  <si>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</si>
  <si>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</si>
  <si>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</si>
  <si>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</si>
  <si>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</si>
  <si>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</si>
  <si>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</si>
  <si>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</si>
  <si>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</si>
  <si>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</si>
  <si>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</si>
  <si>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</si>
  <si>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</si>
  <si>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</si>
  <si>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</si>
  <si>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</si>
  <si>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</si>
  <si>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</si>
  <si>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</si>
  <si>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</si>
  <si>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</si>
  <si>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</si>
  <si>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</si>
  <si>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</si>
  <si>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</si>
  <si>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</si>
  <si>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</si>
  <si>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</si>
  <si>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</si>
  <si>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</si>
  <si>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</si>
  <si>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</si>
  <si>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</si>
  <si>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</si>
  <si>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</si>
  <si>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</si>
  <si>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</si>
  <si>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</si>
  <si>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</si>
  <si>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</si>
  <si>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</si>
  <si>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</si>
  <si>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</si>
  <si>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</si>
  <si>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</si>
  <si>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</si>
  <si>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</si>
  <si>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</si>
  <si>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</si>
  <si>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</si>
  <si>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</si>
  <si>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</si>
  <si>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</si>
  <si>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</si>
  <si>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</si>
  <si>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</si>
  <si>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</si>
  <si>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</si>
  <si>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</si>
  <si>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</si>
  <si>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</si>
  <si>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</si>
  <si>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</si>
  <si>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</si>
  <si>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</si>
  <si>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</si>
  <si>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</si>
  <si>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</si>
  <si>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</si>
  <si>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</si>
  <si>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</si>
  <si>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</si>
  <si>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</si>
  <si>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</si>
  <si>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</si>
  <si>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</si>
  <si>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</si>
  <si>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</si>
  <si>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</si>
  <si>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</si>
  <si>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</si>
  <si>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</si>
  <si>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</si>
  <si>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</si>
  <si>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</si>
  <si>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</si>
  <si>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</si>
  <si>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</si>
  <si>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</si>
  <si>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</si>
  <si>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</si>
  <si>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</si>
  <si>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</si>
  <si>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</si>
  <si>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</si>
  <si>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</si>
  <si>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</si>
  <si>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</si>
  <si>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</si>
  <si>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</si>
  <si>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</si>
  <si>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</si>
  <si>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</si>
  <si>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</si>
  <si>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</si>
  <si>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</si>
  <si>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</si>
  <si>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</si>
  <si>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</si>
  <si>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</si>
  <si>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</si>
  <si>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</si>
  <si>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</si>
  <si>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</si>
  <si>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</si>
  <si>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</si>
  <si>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</si>
  <si>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</si>
  <si>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</si>
  <si>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</si>
  <si>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</si>
  <si>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</si>
  <si>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</si>
  <si>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</si>
  <si>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</si>
  <si>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</si>
  <si>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</si>
  <si>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</si>
  <si>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</si>
  <si>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</si>
  <si>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</si>
  <si>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</si>
  <si>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</si>
  <si>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</si>
  <si>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</si>
  <si>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</si>
  <si>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</si>
  <si>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</si>
  <si>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</si>
  <si>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</si>
  <si>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</si>
  <si>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</si>
  <si>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</si>
  <si>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</si>
  <si>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</si>
  <si>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</si>
  <si>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</si>
  <si>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</si>
  <si>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</si>
  <si>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</si>
  <si>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</si>
  <si>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</si>
  <si>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</si>
  <si>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</si>
  <si>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</si>
  <si>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</si>
  <si>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</si>
  <si>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</si>
  <si>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</si>
  <si>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</si>
  <si>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</si>
  <si>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</si>
  <si>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</si>
  <si>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</si>
  <si>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</si>
  <si>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</si>
  <si>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</si>
  <si>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</si>
  <si>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</si>
  <si>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</si>
  <si>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</si>
  <si>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</si>
  <si>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</si>
  <si>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</si>
  <si>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</si>
  <si>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</si>
  <si>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</si>
  <si>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</si>
  <si>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</si>
  <si>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</si>
  <si>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</si>
  <si>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</si>
  <si>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</si>
  <si>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</si>
  <si>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</si>
  <si>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</si>
  <si>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</si>
  <si>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</si>
  <si>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</si>
  <si>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</si>
  <si>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</si>
  <si>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</si>
  <si>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</si>
  <si>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</si>
  <si>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</si>
  <si>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</si>
  <si>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</si>
  <si>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</si>
  <si>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</si>
  <si>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</si>
  <si>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</si>
  <si>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</si>
  <si>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</si>
  <si>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</si>
  <si>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</si>
  <si>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</si>
  <si>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</si>
  <si>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</si>
  <si>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</si>
  <si>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</si>
  <si>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</si>
  <si>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</si>
  <si>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</si>
  <si>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</si>
  <si>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</si>
  <si>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</si>
  <si>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</si>
  <si>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</si>
  <si>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</si>
  <si>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</si>
  <si>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</si>
  <si>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</si>
  <si>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</si>
  <si>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</si>
  <si>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</si>
  <si>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</si>
  <si>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</si>
  <si>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</si>
  <si>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</si>
  <si>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</si>
  <si>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</si>
  <si>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</si>
  <si>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</si>
  <si>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</si>
  <si>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</si>
  <si>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</si>
  <si>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</si>
  <si>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</si>
  <si>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</si>
  <si>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</si>
  <si>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</si>
  <si>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</si>
  <si>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</si>
  <si>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</si>
  <si>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</si>
  <si>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</si>
  <si>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</si>
  <si>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</si>
  <si>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</si>
  <si>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</si>
  <si>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</si>
  <si>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</si>
  <si>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</si>
  <si>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</si>
  <si>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</si>
  <si>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</si>
  <si>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</si>
  <si>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</si>
  <si>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</si>
  <si>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</si>
  <si>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</si>
  <si>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</si>
  <si>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</si>
  <si>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</si>
  <si>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</si>
  <si>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</si>
  <si>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</si>
  <si>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</si>
  <si>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</si>
  <si>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</si>
  <si>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</si>
  <si>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</si>
  <si>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</si>
  <si>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</si>
  <si>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</si>
  <si>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</si>
  <si>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</si>
  <si>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</si>
  <si>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</si>
  <si>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</si>
  <si>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</si>
  <si>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</si>
  <si>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</si>
  <si>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</si>
  <si>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</si>
  <si>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</si>
  <si>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</si>
  <si>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</si>
  <si>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</si>
  <si>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</si>
  <si>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</si>
  <si>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</si>
  <si>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</si>
  <si>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</si>
  <si>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</si>
  <si>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</si>
  <si>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</si>
  <si>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</si>
  <si>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</si>
  <si>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</si>
  <si>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</si>
  <si>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</si>
  <si>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</si>
  <si>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</si>
  <si>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</si>
  <si>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</si>
  <si>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</si>
  <si>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</si>
  <si>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</si>
  <si>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</si>
  <si>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</si>
  <si>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</si>
  <si>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</si>
  <si>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</si>
  <si>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</si>
  <si>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</si>
  <si>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</si>
  <si>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</si>
  <si>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</si>
  <si>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</si>
  <si>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</si>
  <si>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</si>
  <si>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</si>
  <si>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</si>
  <si>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</si>
  <si>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</si>
  <si>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</si>
  <si>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</si>
  <si>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</si>
  <si>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</si>
  <si>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</si>
  <si>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</si>
  <si>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</si>
  <si>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</si>
  <si>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</si>
  <si>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</si>
  <si>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</si>
  <si>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</si>
  <si>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</si>
  <si>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</si>
  <si>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</si>
  <si>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</si>
  <si>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</si>
  <si>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</si>
  <si>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</si>
  <si>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</si>
  <si>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</si>
  <si>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</si>
  <si>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</si>
  <si>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</si>
  <si>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</si>
  <si>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</si>
  <si>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</si>
  <si>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</si>
  <si>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</si>
  <si>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</si>
  <si>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</si>
  <si>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</si>
  <si>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</si>
  <si>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</si>
  <si>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</si>
  <si>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</si>
  <si>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</si>
  <si>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</si>
  <si>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</si>
  <si>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</si>
  <si>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</si>
  <si>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</si>
  <si>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</si>
  <si>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</si>
  <si>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</si>
  <si>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</si>
  <si>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</si>
  <si>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</si>
  <si>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</si>
  <si>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</si>
  <si>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</si>
  <si>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</si>
  <si>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</si>
  <si>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</si>
  <si>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</si>
  <si>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</si>
  <si>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</si>
  <si>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</si>
  <si>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</si>
  <si>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</si>
  <si>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</si>
  <si>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</si>
  <si>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</si>
  <si>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</si>
  <si>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</si>
  <si>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</si>
  <si>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</si>
  <si>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</si>
  <si>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</si>
  <si>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</si>
  <si>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</si>
  <si>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</si>
  <si>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</si>
  <si>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</si>
  <si>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</si>
  <si>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</si>
  <si>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</si>
  <si>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</si>
  <si>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</si>
  <si>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</si>
  <si>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</si>
  <si>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</si>
  <si>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</si>
  <si>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</si>
  <si>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</si>
  <si>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</si>
  <si>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</si>
  <si>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</si>
  <si>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</si>
  <si>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</si>
  <si>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</si>
  <si>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</si>
  <si>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</si>
  <si>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</si>
  <si>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</si>
  <si>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</si>
  <si>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</si>
  <si>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</si>
  <si>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</si>
  <si>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</si>
  <si>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</si>
  <si>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</si>
  <si>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</si>
  <si>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</si>
  <si>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</si>
  <si>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</si>
  <si>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</si>
  <si>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</si>
  <si>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</si>
  <si>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</si>
  <si>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</si>
  <si>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</si>
  <si>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</si>
  <si>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</si>
  <si>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</si>
  <si>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</si>
  <si>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</si>
  <si>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</si>
  <si>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</si>
  <si>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</si>
  <si>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</si>
  <si>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</si>
  <si>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</si>
  <si>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</si>
  <si>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</si>
  <si>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</si>
  <si>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</si>
  <si>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</si>
  <si>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</si>
  <si>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</si>
  <si>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</si>
  <si>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</si>
  <si>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</si>
  <si>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</si>
  <si>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</si>
  <si>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</si>
  <si>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</si>
  <si>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</si>
  <si>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</si>
  <si>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</si>
  <si>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</si>
  <si>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</si>
  <si>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</si>
  <si>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</si>
  <si>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</si>
  <si>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</si>
  <si>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</si>
  <si>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</si>
  <si>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</si>
  <si>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</si>
  <si>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</si>
  <si>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</si>
  <si>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</si>
  <si>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</si>
  <si>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</si>
  <si>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</si>
  <si>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</si>
  <si>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</si>
  <si>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</si>
  <si>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</si>
  <si>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</si>
  <si>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</si>
  <si>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</si>
  <si>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</si>
  <si>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</si>
  <si>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</si>
  <si>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</si>
  <si>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</si>
  <si>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</si>
  <si>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</si>
  <si>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</si>
  <si>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</si>
  <si>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</si>
  <si>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</si>
  <si>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</si>
  <si>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</si>
  <si>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</si>
  <si>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</si>
  <si>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</si>
  <si>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</si>
  <si>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</si>
  <si>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</si>
  <si>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</si>
  <si>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</si>
  <si>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</si>
  <si>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</si>
  <si>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</si>
  <si>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</si>
  <si>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</si>
  <si>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</si>
  <si>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</si>
  <si>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</si>
  <si>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</si>
  <si>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</si>
  <si>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</si>
  <si>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</si>
  <si>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</si>
  <si>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</si>
  <si>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</si>
  <si>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</si>
  <si>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</si>
  <si>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</si>
  <si>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</si>
  <si>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</si>
  <si>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</si>
  <si>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</si>
  <si>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</si>
  <si>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</si>
  <si>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</si>
  <si>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</si>
  <si>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</si>
  <si>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</si>
  <si>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</si>
  <si>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</si>
  <si>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</si>
  <si>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</si>
  <si>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</si>
  <si>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</si>
  <si>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</si>
  <si>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</si>
  <si>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</si>
  <si>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</si>
  <si>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</si>
  <si>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</si>
  <si>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</si>
  <si>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</si>
  <si>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</si>
  <si>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</si>
  <si>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</si>
  <si>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</si>
  <si>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</si>
  <si>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</si>
  <si>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</si>
  <si>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</si>
  <si>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</si>
  <si>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</si>
  <si>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</si>
  <si>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</si>
  <si>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</si>
  <si>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</si>
  <si>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</si>
  <si>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</si>
  <si>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</si>
  <si>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</si>
  <si>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</si>
  <si>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</si>
  <si>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</si>
  <si>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</si>
  <si>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</si>
  <si>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</si>
  <si>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</si>
  <si>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</si>
  <si>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</si>
  <si>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</si>
  <si>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</si>
  <si>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</si>
  <si>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</si>
  <si>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</si>
  <si>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</si>
  <si>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</si>
  <si>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</si>
  <si>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</si>
  <si>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</si>
  <si>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</si>
  <si>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</si>
  <si>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</si>
  <si>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</si>
  <si>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</si>
  <si>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</si>
  <si>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</si>
  <si>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</si>
  <si>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</si>
  <si>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</si>
  <si>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</si>
  <si>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</si>
  <si>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</si>
  <si>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</si>
  <si>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</si>
  <si>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</si>
  <si>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</si>
  <si>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</si>
  <si>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</si>
  <si>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</si>
  <si>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</si>
  <si>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</si>
  <si>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</si>
  <si>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</si>
  <si>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</si>
  <si>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</si>
  <si>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</si>
  <si>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</si>
  <si>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</si>
  <si>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</si>
  <si>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</si>
  <si>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</si>
  <si>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</si>
  <si>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</si>
  <si>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</si>
  <si>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</si>
  <si>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</si>
  <si>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</si>
  <si>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</si>
  <si>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</si>
  <si>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</si>
  <si>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</si>
  <si>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</si>
  <si>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</si>
  <si>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</si>
  <si>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</si>
  <si>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</si>
  <si>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</si>
  <si>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</si>
  <si>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</si>
  <si>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</si>
  <si>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</si>
  <si>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</si>
  <si>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</si>
  <si>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</si>
  <si>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</si>
  <si>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</si>
  <si>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</si>
  <si>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</si>
  <si>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</si>
  <si>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</si>
  <si>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</si>
  <si>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</si>
  <si>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</si>
  <si>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</si>
  <si>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</si>
  <si>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</si>
  <si>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</si>
  <si>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</si>
  <si>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</si>
  <si>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</si>
  <si>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</si>
  <si>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</si>
  <si>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</si>
  <si>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</si>
  <si>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</si>
  <si>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</si>
  <si>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</si>
  <si>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</si>
  <si>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</si>
  <si>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</si>
  <si>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</si>
  <si>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</si>
  <si>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</si>
  <si>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</si>
  <si>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</si>
  <si>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</si>
  <si>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</si>
  <si>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</si>
  <si>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</si>
  <si>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</si>
  <si>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</si>
  <si>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</si>
  <si>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</si>
  <si>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</si>
  <si>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</si>
  <si>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</si>
  <si>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</si>
  <si>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</si>
  <si>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</si>
  <si>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</si>
  <si>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</si>
  <si>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</si>
  <si>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</si>
  <si>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</si>
  <si>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</si>
  <si>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</si>
  <si>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</si>
  <si>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</si>
  <si>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</si>
  <si>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</si>
  <si>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</si>
  <si>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</si>
  <si>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</si>
  <si>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</si>
  <si>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</si>
  <si>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</si>
  <si>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</si>
  <si>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</si>
  <si>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</si>
  <si>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</si>
  <si>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</si>
  <si>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</si>
  <si>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</si>
  <si>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</si>
  <si>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</si>
  <si>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</si>
  <si>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</si>
  <si>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</si>
  <si>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</si>
  <si>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</si>
  <si>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</si>
  <si>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</si>
  <si>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</si>
  <si>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</si>
  <si>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</si>
  <si>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</si>
  <si>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</si>
  <si>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</si>
  <si>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</si>
  <si>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</si>
  <si>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</si>
  <si>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</si>
  <si>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</si>
  <si>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</si>
  <si>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</si>
  <si>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</si>
  <si>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</si>
  <si>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</si>
  <si>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</si>
  <si>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</si>
  <si>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</si>
  <si>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</si>
  <si>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</si>
  <si>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</si>
  <si>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</si>
  <si>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</si>
  <si>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</si>
  <si>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</si>
  <si>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</si>
  <si>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</si>
  <si>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</si>
  <si>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</si>
  <si>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</si>
  <si>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</si>
  <si>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</si>
  <si>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</si>
  <si>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</si>
  <si>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</si>
  <si>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</si>
  <si>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</si>
  <si>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</si>
  <si>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</si>
  <si>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</si>
  <si>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</si>
  <si>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</si>
  <si>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</si>
  <si>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</si>
  <si>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</si>
  <si>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</si>
  <si>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</si>
  <si>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</si>
  <si>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</si>
  <si>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</si>
  <si>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</si>
  <si>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</si>
  <si>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</si>
  <si>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</si>
  <si>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</si>
  <si>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</si>
  <si>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</si>
  <si>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</si>
  <si>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</si>
  <si>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</si>
  <si>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</si>
  <si>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</si>
  <si>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</si>
  <si>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</si>
  <si>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</si>
  <si>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</si>
  <si>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</si>
  <si>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</si>
  <si>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</si>
  <si>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</si>
  <si>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</si>
  <si>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</si>
  <si>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</si>
  <si>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</si>
  <si>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</si>
  <si>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</si>
  <si>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</si>
  <si>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</si>
  <si>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</si>
  <si>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</si>
  <si>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</si>
  <si>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</si>
  <si>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</si>
  <si>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</si>
  <si>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</si>
  <si>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</si>
  <si>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</si>
  <si>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</si>
  <si>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</si>
  <si>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</si>
  <si>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</si>
  <si>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</si>
  <si>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</si>
  <si>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</si>
  <si>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</si>
  <si>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</si>
  <si>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</si>
  <si>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</si>
  <si>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</si>
  <si>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</si>
  <si>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</si>
  <si>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</si>
  <si>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</si>
  <si>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</si>
  <si>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</si>
  <si>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</si>
  <si>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</si>
  <si>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</si>
  <si>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</si>
  <si>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</si>
  <si>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</si>
  <si>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</si>
  <si>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</si>
  <si>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</si>
  <si>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</si>
  <si>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</si>
  <si>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</si>
  <si>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</si>
  <si>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</si>
  <si>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</si>
  <si>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</si>
  <si>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</si>
  <si>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</si>
  <si>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</si>
  <si>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</si>
  <si>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</si>
  <si>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</si>
  <si>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</si>
  <si>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</si>
  <si>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</si>
  <si>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</si>
  <si>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</si>
  <si>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</si>
  <si>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</si>
  <si>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</si>
  <si>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</si>
  <si>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</si>
  <si>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</si>
  <si>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</si>
  <si>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</si>
  <si>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</si>
  <si>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</si>
  <si>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</si>
  <si>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</si>
  <si>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</si>
  <si>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</si>
  <si>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</si>
  <si>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</si>
  <si>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</si>
  <si>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</si>
  <si>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</si>
  <si>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</si>
  <si>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</si>
  <si>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</si>
  <si>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</si>
  <si>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</si>
  <si>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</si>
  <si>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</si>
  <si>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</si>
  <si>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</si>
  <si>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</si>
  <si>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</si>
  <si>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</si>
  <si>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</si>
  <si>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</si>
  <si>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</si>
  <si>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</si>
  <si>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</si>
  <si>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</si>
  <si>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</si>
  <si>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</si>
  <si>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</si>
  <si>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</si>
  <si>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</si>
  <si>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</si>
  <si>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</si>
  <si>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</si>
  <si>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</si>
  <si>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</si>
  <si>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</si>
  <si>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</si>
  <si>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</si>
  <si>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</si>
  <si>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</si>
  <si>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</si>
  <si>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</si>
  <si>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</si>
  <si>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</si>
  <si>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</si>
  <si>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</si>
  <si>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</si>
  <si>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</si>
  <si>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</si>
  <si>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</si>
  <si>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</si>
  <si>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</si>
  <si>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</si>
  <si>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</si>
  <si>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</si>
  <si>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</si>
  <si>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</si>
  <si>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</si>
  <si>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</si>
  <si>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</si>
  <si>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</si>
  <si>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</si>
  <si>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</si>
  <si>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</si>
  <si>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</si>
  <si>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</si>
  <si>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</si>
  <si>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</si>
  <si>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</si>
  <si>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</si>
  <si>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</si>
  <si>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</si>
  <si>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</si>
  <si>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</si>
  <si>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</si>
  <si>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</si>
  <si>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</si>
  <si>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</si>
  <si>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</si>
  <si>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</si>
  <si>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</si>
  <si>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</si>
  <si>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</si>
  <si>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</si>
  <si>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</si>
  <si>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</si>
  <si>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</si>
  <si>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</si>
  <si>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</si>
  <si>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</si>
  <si>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</si>
  <si>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</si>
  <si>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</si>
  <si>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</si>
  <si>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</si>
  <si>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</si>
  <si>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</si>
  <si>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</si>
  <si>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</si>
  <si>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</si>
  <si>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</si>
  <si>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</si>
  <si>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</si>
  <si>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</si>
  <si>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</si>
  <si>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</si>
  <si>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</si>
  <si>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</si>
  <si>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</si>
  <si>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</si>
  <si>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</si>
  <si>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</si>
  <si>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</si>
  <si>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</si>
  <si>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</si>
  <si>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</si>
  <si>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</si>
  <si>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</si>
  <si>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</si>
  <si>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</si>
  <si>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</si>
  <si>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</si>
  <si>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</si>
  <si>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</si>
  <si>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</si>
  <si>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</si>
  <si>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</si>
  <si>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</si>
  <si>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</si>
  <si>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</si>
  <si>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</si>
  <si>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</si>
  <si>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</si>
  <si>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</si>
  <si>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</si>
  <si>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</si>
  <si>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</si>
  <si>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</si>
  <si>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</si>
  <si>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</si>
  <si>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</si>
  <si>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</si>
  <si>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</si>
  <si>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</si>
  <si>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</si>
  <si>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</si>
  <si>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</si>
  <si>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</si>
  <si>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</si>
  <si>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</si>
  <si>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</si>
  <si>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</si>
  <si>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</si>
  <si>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</si>
  <si>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</si>
  <si>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</si>
  <si>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</si>
  <si>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</si>
  <si>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</si>
  <si>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</si>
  <si>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</si>
  <si>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</si>
  <si>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</si>
  <si>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</si>
  <si>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</si>
  <si>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</si>
  <si>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</si>
  <si>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</si>
  <si>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</si>
  <si>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</si>
  <si>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</si>
  <si>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</si>
  <si>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</si>
  <si>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</si>
  <si>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</si>
  <si>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</si>
  <si>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</si>
  <si>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</si>
  <si>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</si>
  <si>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</si>
  <si>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</si>
  <si>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</si>
  <si>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</si>
  <si>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</si>
  <si>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</si>
  <si>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</si>
  <si>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</si>
  <si>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</si>
  <si>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</si>
  <si>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</si>
  <si>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</si>
  <si>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</si>
  <si>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</si>
  <si>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</si>
  <si>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</si>
  <si>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</si>
  <si>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</si>
  <si>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</si>
  <si>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</si>
  <si>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</si>
  <si>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</si>
  <si>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</si>
  <si>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</si>
  <si>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</si>
  <si>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</si>
  <si>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</si>
  <si>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</si>
  <si>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</si>
  <si>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</si>
  <si>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</si>
  <si>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</si>
  <si>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</si>
  <si>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</si>
  <si>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</si>
  <si>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</si>
  <si>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</si>
  <si>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</si>
  <si>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</si>
  <si>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</si>
  <si>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</si>
  <si>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</si>
  <si>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</si>
  <si>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</si>
  <si>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</si>
  <si>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</si>
  <si>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</si>
  <si>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</si>
  <si>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</si>
  <si>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</si>
  <si>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</si>
  <si>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</si>
  <si>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</si>
  <si>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</si>
  <si>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</si>
  <si>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</si>
  <si>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</si>
  <si>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</si>
  <si>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</si>
  <si>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</si>
  <si>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</si>
  <si>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</si>
  <si>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</si>
  <si>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</si>
  <si>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</si>
  <si>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</si>
  <si>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</si>
  <si>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</si>
  <si>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</si>
  <si>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</si>
  <si>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</si>
  <si>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</si>
  <si>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</si>
  <si>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</si>
  <si>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</si>
  <si>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</si>
  <si>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</si>
  <si>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</si>
  <si>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</si>
  <si>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</si>
  <si>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</si>
  <si>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</si>
  <si>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</si>
  <si>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</si>
  <si>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</si>
  <si>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</si>
  <si>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</si>
  <si>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</si>
  <si>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</si>
  <si>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</si>
  <si>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</si>
  <si>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</si>
  <si>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</si>
  <si>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</si>
  <si>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</si>
  <si>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</si>
  <si>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</si>
  <si>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</si>
  <si>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</si>
  <si>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</si>
  <si>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</si>
  <si>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</si>
  <si>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</si>
  <si>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</si>
  <si>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</si>
  <si>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</si>
  <si>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</si>
  <si>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</si>
  <si>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</si>
  <si>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</si>
  <si>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</si>
  <si>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</si>
  <si>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</si>
  <si>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</si>
  <si>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</si>
  <si>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</si>
  <si>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</si>
  <si>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</si>
  <si>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</si>
  <si>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</si>
  <si>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</si>
  <si>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</si>
  <si>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</si>
  <si>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</si>
  <si>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</si>
  <si>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</si>
  <si>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</si>
  <si>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</si>
  <si>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</si>
  <si>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</si>
  <si>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</si>
  <si>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</si>
  <si>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</si>
  <si>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</si>
  <si>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</si>
  <si>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</si>
  <si>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</si>
  <si>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</si>
  <si>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</si>
  <si>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</si>
  <si>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</si>
  <si>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</si>
  <si>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</si>
  <si>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</si>
  <si>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</si>
  <si>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</si>
  <si>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</si>
  <si>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</si>
  <si>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</si>
  <si>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</si>
  <si>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</si>
  <si>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</si>
  <si>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</si>
  <si>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</si>
  <si>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</si>
  <si>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</si>
  <si>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</si>
  <si>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</si>
  <si>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</si>
  <si>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</si>
  <si>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</si>
  <si>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</si>
  <si>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</si>
  <si>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</si>
  <si>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</si>
  <si>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</si>
  <si>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</si>
  <si>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</si>
  <si>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</si>
  <si>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</si>
  <si>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</si>
  <si>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</si>
  <si>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</si>
  <si>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</si>
  <si>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</si>
  <si>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</si>
  <si>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</si>
  <si>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</si>
  <si>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</si>
  <si>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</si>
  <si>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</si>
  <si>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</si>
  <si>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</si>
  <si>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</si>
  <si>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</si>
  <si>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</si>
  <si>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</si>
  <si>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</si>
  <si>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</si>
  <si>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</si>
  <si>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</si>
  <si>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</si>
  <si>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</si>
  <si>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</si>
  <si>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</si>
  <si>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</si>
  <si>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</si>
  <si>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</si>
  <si>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</si>
  <si>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</si>
  <si>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</si>
  <si>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</si>
  <si>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</si>
  <si>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</si>
  <si>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</si>
  <si>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</si>
  <si>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</si>
  <si>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</si>
  <si>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</si>
  <si>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</si>
  <si>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</si>
  <si>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</si>
  <si>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</si>
  <si>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</si>
  <si>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</si>
  <si>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</si>
  <si>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</si>
  <si>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</si>
  <si>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</si>
  <si>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</si>
  <si>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</si>
  <si>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</si>
  <si>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</si>
  <si>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</si>
  <si>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</si>
  <si>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</si>
  <si>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</si>
  <si>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</si>
  <si>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</si>
  <si>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</si>
  <si>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</si>
  <si>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</si>
  <si>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</si>
  <si>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</si>
  <si>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</si>
  <si>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</si>
  <si>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</si>
  <si>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</si>
  <si>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</si>
  <si>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</si>
  <si>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</si>
  <si>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</si>
  <si>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</si>
  <si>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</si>
  <si>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</si>
  <si>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</si>
  <si>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</si>
  <si>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</si>
  <si>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</si>
  <si>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</si>
  <si>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</si>
  <si>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</si>
  <si>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</si>
  <si>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</si>
  <si>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</si>
  <si>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</si>
  <si>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</si>
  <si>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</si>
  <si>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</si>
  <si>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</si>
  <si>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</si>
  <si>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</si>
  <si>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</si>
  <si>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</si>
  <si>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</si>
  <si>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</si>
  <si>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</si>
  <si>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</si>
  <si>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</si>
  <si>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</si>
  <si>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</si>
  <si>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</si>
  <si>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</si>
  <si>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</si>
  <si>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</si>
  <si>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</si>
  <si>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</si>
  <si>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</si>
  <si>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</si>
  <si>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</si>
  <si>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</si>
  <si>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</si>
  <si>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</si>
  <si>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</si>
  <si>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</si>
  <si>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</si>
  <si>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</si>
  <si>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</si>
  <si>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</si>
  <si>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</si>
  <si>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</si>
  <si>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</si>
  <si>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</si>
  <si>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</si>
  <si>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</si>
  <si>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</si>
  <si>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</si>
  <si>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</si>
  <si>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</si>
  <si>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</si>
  <si>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</si>
  <si>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</si>
  <si>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</si>
  <si>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</si>
  <si>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</si>
  <si>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</si>
  <si>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</si>
  <si>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</si>
  <si>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</si>
  <si>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</si>
  <si>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</si>
  <si>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</si>
  <si>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</si>
  <si>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</si>
  <si>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</si>
  <si>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</si>
  <si>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</si>
  <si>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</si>
  <si>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</si>
  <si>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</si>
  <si>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</si>
  <si>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</si>
  <si>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</si>
  <si>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</si>
  <si>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</si>
  <si>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</si>
  <si>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</si>
  <si>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</si>
  <si>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</si>
  <si>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</si>
  <si>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</si>
  <si>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</si>
  <si>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</si>
  <si>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</si>
  <si>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</si>
  <si>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</si>
  <si>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</si>
  <si>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</si>
  <si>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</si>
  <si>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</si>
  <si>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</si>
  <si>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</si>
  <si>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</si>
  <si>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</si>
  <si>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</si>
  <si>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</si>
  <si>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</si>
  <si>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</si>
  <si>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</si>
  <si>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</si>
  <si>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</si>
  <si>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</si>
  <si>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</si>
  <si>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</si>
  <si>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</si>
  <si>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</si>
  <si>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</si>
  <si>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</si>
  <si>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</si>
  <si>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</si>
  <si>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</si>
  <si>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</si>
  <si>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</si>
  <si>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</si>
  <si>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</si>
  <si>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</si>
  <si>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</si>
  <si>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</si>
  <si>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</si>
  <si>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</si>
  <si>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</si>
  <si>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</si>
  <si>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</si>
  <si>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</si>
  <si>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</si>
  <si>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</si>
  <si>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</si>
  <si>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</si>
  <si>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</si>
  <si>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</si>
  <si>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</si>
  <si>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</si>
  <si>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</si>
  <si>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</si>
  <si>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</si>
  <si>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</si>
  <si>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</si>
  <si>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</si>
  <si>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</si>
  <si>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</si>
  <si>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</si>
  <si>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</si>
  <si>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</si>
  <si>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</si>
  <si>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</si>
  <si>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</si>
  <si>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</si>
  <si>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</si>
  <si>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</si>
  <si>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</si>
  <si>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</si>
  <si>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</si>
  <si>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</si>
  <si>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</si>
  <si>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</si>
  <si>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</si>
  <si>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</si>
  <si>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</si>
  <si>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</si>
  <si>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</si>
  <si>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</si>
  <si>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</si>
  <si>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</si>
  <si>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</si>
  <si>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</si>
  <si>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</si>
  <si>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</si>
  <si>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</si>
  <si>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</si>
  <si>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</si>
  <si>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</si>
  <si>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</si>
  <si>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</si>
  <si>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</si>
  <si>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</si>
  <si>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</si>
  <si>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</si>
  <si>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</si>
  <si>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</si>
  <si>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</si>
  <si>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</si>
  <si>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</si>
  <si>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</si>
  <si>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</si>
  <si>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</si>
  <si>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</si>
  <si>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</si>
  <si>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</si>
  <si>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</si>
  <si>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</si>
  <si>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</si>
  <si>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</si>
  <si>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</si>
  <si>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</si>
  <si>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</si>
  <si>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</si>
  <si>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</si>
  <si>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</si>
  <si>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</si>
  <si>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</si>
  <si>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</si>
  <si>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</si>
  <si>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</si>
  <si>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</si>
  <si>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</si>
  <si>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</si>
  <si>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</si>
  <si>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</si>
  <si>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</si>
  <si>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</si>
  <si>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</si>
  <si>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</si>
  <si>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</si>
  <si>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</si>
  <si>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</si>
  <si>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</si>
  <si>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</si>
  <si>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</si>
  <si>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</si>
  <si>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</si>
  <si>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</si>
  <si>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</si>
  <si>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</si>
  <si>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</si>
  <si>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</si>
  <si>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</si>
  <si>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</si>
  <si>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</si>
  <si>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</si>
  <si>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</si>
  <si>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</si>
  <si>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</si>
  <si>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</si>
  <si>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</si>
  <si>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</si>
  <si>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</si>
  <si>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</si>
  <si>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</si>
  <si>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</si>
  <si>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</si>
  <si>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</si>
  <si>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</si>
  <si>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</si>
  <si>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</si>
  <si>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</si>
  <si>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</si>
  <si>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</si>
  <si>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</si>
  <si>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</si>
  <si>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</si>
  <si>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</si>
  <si>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</si>
  <si>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</si>
  <si>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</si>
  <si>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</si>
  <si>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</si>
  <si>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</si>
  <si>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</si>
  <si>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</si>
  <si>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</si>
  <si>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</si>
  <si>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</si>
  <si>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</si>
  <si>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</si>
  <si>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</si>
  <si>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</si>
  <si>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</si>
  <si>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</si>
  <si>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</si>
  <si>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</si>
  <si>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</si>
  <si>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</si>
  <si>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</si>
  <si>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</si>
  <si>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</si>
  <si>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</si>
  <si>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</si>
  <si>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</si>
  <si>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</si>
  <si>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</si>
  <si>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</si>
  <si>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</si>
  <si>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</si>
  <si>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</si>
  <si>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</si>
  <si>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</si>
  <si>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</si>
  <si>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</si>
  <si>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</si>
  <si>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</si>
  <si>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</si>
  <si>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</si>
  <si>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</si>
  <si>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</si>
  <si>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</si>
  <si>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</si>
  <si>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</si>
  <si>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</si>
  <si>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</si>
  <si>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</si>
  <si>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</si>
  <si>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</si>
  <si>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</si>
  <si>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</si>
  <si>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</si>
  <si>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</si>
  <si>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</si>
  <si>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</si>
  <si>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</si>
  <si>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</si>
  <si>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</si>
  <si>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</si>
  <si>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</si>
  <si>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</si>
  <si>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</si>
  <si>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</si>
  <si>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</si>
  <si>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</si>
  <si>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</si>
  <si>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</si>
  <si>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</si>
  <si>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</si>
  <si>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</si>
  <si>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</si>
  <si>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</si>
  <si>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</si>
  <si>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</si>
  <si>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</si>
  <si>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</si>
  <si>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</si>
  <si>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</si>
  <si>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</si>
  <si>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</si>
  <si>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</si>
  <si>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</si>
  <si>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</si>
  <si>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</si>
  <si>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</si>
  <si>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</si>
  <si>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</si>
  <si>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</si>
  <si>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</si>
  <si>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</si>
  <si>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</si>
  <si>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</si>
  <si>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</si>
  <si>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</si>
  <si>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</si>
  <si>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</si>
  <si>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</si>
  <si>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</si>
  <si>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</si>
  <si>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</si>
  <si>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</si>
  <si>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</si>
  <si>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</si>
  <si>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</si>
  <si>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</si>
  <si>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</si>
  <si>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</si>
  <si>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</si>
  <si>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</si>
  <si>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</si>
  <si>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</si>
  <si>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</si>
  <si>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</si>
  <si>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</si>
  <si>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</si>
  <si>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</si>
  <si>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</si>
  <si>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</si>
  <si>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</si>
  <si>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</si>
  <si>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</si>
  <si>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</si>
  <si>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</si>
  <si>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</si>
  <si>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</si>
  <si>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</si>
  <si>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</si>
  <si>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</si>
  <si>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</si>
  <si>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</si>
  <si>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</si>
  <si>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</si>
  <si>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</si>
  <si>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</si>
  <si>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</si>
  <si>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</si>
  <si>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</si>
  <si>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</si>
  <si>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</si>
  <si>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</si>
  <si>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</si>
  <si>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</si>
  <si>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</si>
  <si>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</si>
  <si>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</si>
  <si>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</si>
  <si>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</si>
  <si>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</si>
  <si>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</si>
  <si>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</si>
  <si>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</si>
  <si>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</si>
  <si>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</si>
  <si>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</si>
  <si>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</si>
  <si>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</si>
  <si>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</si>
  <si>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</si>
  <si>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</si>
  <si>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</si>
  <si>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</si>
  <si>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</si>
  <si>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</si>
  <si>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</si>
  <si>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</si>
  <si>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</si>
  <si>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</si>
  <si>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</si>
  <si>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</si>
  <si>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</si>
  <si>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</si>
  <si>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</si>
  <si>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</si>
  <si>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</si>
  <si>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</si>
  <si>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</si>
  <si>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</si>
  <si>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</si>
  <si>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</si>
  <si>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</si>
  <si>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</si>
  <si>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</si>
  <si>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</si>
  <si>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</si>
  <si>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</si>
  <si>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</si>
  <si>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</si>
  <si>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</si>
  <si>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</si>
  <si>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</si>
  <si>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</si>
  <si>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</si>
  <si>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</si>
  <si>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</si>
  <si>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</si>
  <si>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</si>
  <si>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</si>
  <si>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</si>
  <si>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</si>
  <si>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</si>
  <si>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</si>
  <si>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</si>
  <si>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</si>
  <si>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</si>
  <si>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</si>
  <si>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</si>
  <si>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</si>
  <si>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</si>
  <si>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</si>
  <si>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</si>
  <si>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</si>
  <si>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</si>
  <si>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</si>
  <si>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</si>
  <si>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</si>
  <si>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</si>
  <si>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</si>
  <si>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</si>
  <si>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</si>
  <si>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</si>
  <si>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</si>
  <si>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</si>
  <si>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</si>
  <si>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</si>
  <si>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</si>
  <si>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</si>
  <si>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</si>
  <si>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</si>
  <si>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</si>
  <si>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</si>
  <si>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</si>
  <si>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</si>
  <si>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</si>
  <si>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</si>
  <si>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</si>
  <si>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</si>
  <si>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</si>
  <si>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</si>
  <si>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</si>
  <si>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</si>
  <si>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</si>
  <si>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</si>
  <si>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</si>
  <si>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</si>
  <si>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</si>
  <si>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</si>
  <si>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</si>
  <si>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</si>
  <si>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</si>
  <si>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</si>
  <si>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</si>
  <si>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</si>
  <si>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</si>
  <si>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</si>
  <si>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</si>
  <si>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</si>
  <si>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</si>
  <si>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</si>
  <si>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</si>
  <si>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</si>
  <si>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</si>
  <si>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</si>
  <si>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</si>
  <si>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</si>
  <si>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</si>
  <si>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</si>
  <si>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</si>
  <si>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</si>
  <si>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</si>
  <si>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</si>
  <si>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</si>
  <si>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</si>
  <si>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</si>
  <si>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</si>
  <si>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</si>
  <si>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</si>
  <si>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</si>
  <si>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</si>
  <si>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</si>
  <si>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</si>
  <si>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</si>
  <si>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</si>
  <si>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</si>
  <si>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</si>
  <si>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</si>
  <si>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</si>
  <si>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</si>
  <si>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</si>
  <si>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</si>
  <si>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</si>
  <si>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</si>
  <si>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</si>
  <si>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</si>
  <si>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</si>
  <si>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</si>
  <si>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</si>
  <si>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</si>
  <si>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</si>
  <si>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</si>
  <si>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</si>
  <si>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</si>
  <si>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</si>
  <si>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</si>
  <si>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</si>
  <si>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</si>
  <si>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</si>
  <si>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</si>
  <si>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</si>
  <si>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</si>
  <si>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</si>
  <si>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</si>
  <si>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</si>
  <si>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</si>
  <si>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</si>
  <si>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</si>
  <si>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</si>
  <si>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</si>
  <si>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</si>
  <si>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</si>
  <si>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</si>
  <si>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</si>
  <si>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</si>
  <si>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</si>
  <si>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</si>
  <si>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</si>
  <si>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</si>
  <si>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</si>
  <si>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</si>
  <si>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</si>
  <si>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</si>
  <si>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</si>
  <si>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</si>
  <si>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</si>
  <si>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</si>
  <si>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</si>
  <si>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</si>
  <si>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</si>
  <si>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</si>
  <si>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</si>
  <si>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</si>
  <si>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</si>
  <si>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</si>
  <si>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</si>
  <si>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</si>
  <si>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</si>
  <si>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</si>
  <si>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</si>
  <si>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</si>
  <si>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</si>
  <si>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</si>
  <si>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</si>
  <si>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</si>
  <si>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</si>
  <si>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</si>
  <si>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</si>
  <si>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</si>
  <si>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</si>
  <si>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</si>
  <si>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</si>
  <si>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</si>
  <si>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</si>
  <si>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</si>
  <si>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</si>
  <si>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</si>
  <si>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</si>
  <si>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</si>
  <si>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</si>
  <si>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</si>
  <si>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</si>
  <si>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</si>
  <si>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</si>
  <si>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</si>
  <si>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</si>
  <si>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</si>
  <si>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</si>
  <si>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</si>
  <si>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</si>
  <si>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</si>
  <si>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</si>
  <si>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</si>
  <si>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</si>
  <si>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</si>
  <si>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</si>
  <si>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</si>
  <si>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</si>
  <si>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</si>
  <si>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</si>
  <si>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</si>
  <si>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</si>
  <si>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</si>
  <si>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</si>
  <si>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</si>
  <si>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</si>
  <si>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</si>
  <si>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</si>
  <si>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</si>
  <si>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</si>
  <si>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</si>
  <si>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</si>
  <si>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</si>
  <si>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</si>
  <si>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</si>
  <si>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</si>
  <si>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</si>
  <si>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</si>
  <si>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</si>
  <si>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</si>
  <si>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</si>
  <si>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</si>
  <si>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</si>
  <si>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</si>
  <si>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</si>
  <si>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</si>
  <si>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</si>
  <si>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</si>
  <si>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</si>
  <si>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</si>
  <si>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</si>
  <si>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</si>
  <si>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</si>
  <si>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</si>
  <si>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</si>
  <si>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</si>
  <si>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</si>
  <si>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</si>
  <si>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</si>
  <si>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</si>
  <si>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</si>
  <si>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</si>
  <si>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</si>
  <si>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</si>
  <si>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</si>
  <si>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</si>
  <si>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</si>
  <si>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</si>
  <si>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</si>
  <si>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</si>
  <si>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</si>
  <si>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</si>
  <si>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</si>
  <si>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</si>
  <si>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</si>
  <si>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</si>
  <si>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</si>
  <si>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</si>
  <si>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</si>
  <si>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</si>
  <si>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</si>
  <si>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</si>
  <si>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</si>
  <si>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</si>
  <si>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</si>
  <si>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</si>
  <si>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</si>
  <si>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</si>
  <si>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</si>
  <si>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</si>
  <si>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</si>
  <si>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</si>
  <si>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</si>
  <si>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</si>
  <si>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</si>
  <si>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</si>
  <si>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</si>
  <si>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</si>
  <si>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</si>
  <si>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</si>
  <si>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</si>
  <si>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</si>
  <si>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</si>
  <si>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</si>
  <si>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</si>
  <si>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</si>
  <si>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</si>
  <si>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</si>
  <si>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</si>
  <si>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</si>
  <si>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</si>
  <si>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</si>
  <si>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</si>
  <si>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</si>
  <si>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</si>
  <si>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</si>
  <si>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</si>
  <si>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</si>
  <si>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</si>
  <si>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</si>
  <si>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</si>
  <si>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</si>
  <si>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</si>
  <si>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</si>
  <si>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</si>
  <si>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</si>
  <si>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</si>
  <si>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</si>
  <si>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</si>
  <si>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</si>
  <si>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</si>
  <si>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</si>
  <si>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</si>
  <si>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</si>
  <si>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</si>
  <si>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</si>
  <si>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</si>
  <si>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</si>
  <si>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</si>
  <si>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</si>
  <si>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</si>
  <si>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</si>
  <si>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</si>
  <si>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</si>
  <si>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</si>
  <si>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</si>
  <si>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</si>
  <si>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</si>
  <si>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</si>
  <si>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</si>
  <si>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</si>
  <si>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</si>
  <si>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</si>
  <si>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</si>
  <si>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</si>
  <si>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</si>
  <si>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</si>
  <si>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</si>
  <si>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</si>
  <si>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</si>
  <si>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</si>
  <si>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</si>
  <si>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</si>
  <si>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</si>
  <si>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</si>
  <si>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</si>
  <si>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</si>
  <si>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</si>
  <si>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</si>
  <si>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</si>
  <si>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</si>
  <si>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</si>
  <si>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</si>
  <si>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</si>
  <si>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</si>
  <si>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</si>
  <si>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</si>
  <si>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</si>
  <si>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</si>
  <si>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</si>
  <si>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</si>
  <si>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</si>
  <si>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</si>
  <si>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</si>
  <si>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</si>
  <si>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</si>
  <si>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</si>
  <si>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</si>
  <si>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</si>
  <si>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</si>
  <si>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</si>
  <si>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</si>
  <si>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</si>
  <si>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</si>
  <si>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</si>
  <si>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</si>
  <si>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</si>
  <si>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</si>
  <si>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</si>
  <si>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</si>
  <si>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</si>
  <si>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</si>
  <si>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</si>
  <si>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</si>
  <si>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</si>
  <si>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</si>
  <si>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</si>
  <si>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</si>
  <si>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</si>
  <si>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</si>
  <si>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</si>
  <si>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</si>
  <si>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</si>
  <si>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</si>
  <si>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</si>
  <si>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</si>
  <si>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</si>
  <si>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</si>
  <si>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</si>
  <si>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</si>
  <si>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</si>
  <si>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</si>
  <si>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</si>
  <si>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</si>
  <si>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</si>
  <si>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</si>
  <si>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</si>
  <si>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</si>
  <si>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</si>
  <si>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</si>
  <si>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</si>
  <si>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</si>
  <si>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</si>
  <si>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</si>
  <si>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</si>
  <si>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</si>
  <si>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</si>
  <si>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</si>
  <si>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</si>
  <si>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</si>
  <si>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</si>
  <si>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</si>
  <si>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</si>
  <si>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</si>
  <si>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</si>
  <si>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</si>
  <si>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</si>
  <si>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</si>
  <si>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</si>
  <si>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</si>
  <si>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</si>
  <si>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</si>
  <si>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</si>
  <si>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</si>
  <si>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</si>
  <si>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</si>
  <si>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</si>
  <si>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</si>
  <si>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</si>
  <si>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</si>
  <si>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</si>
  <si>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</si>
  <si>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</si>
  <si>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</si>
  <si>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</si>
  <si>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</si>
  <si>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</si>
  <si>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</si>
  <si>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</si>
  <si>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</si>
  <si>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</si>
  <si>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</si>
  <si>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</si>
  <si>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</si>
  <si>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</si>
  <si>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</si>
  <si>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</si>
  <si>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</si>
  <si>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</si>
  <si>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</si>
  <si>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</si>
  <si>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</si>
  <si>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</si>
  <si>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</si>
  <si>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</si>
  <si>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</si>
  <si>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</si>
  <si>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</si>
  <si>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</si>
  <si>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</si>
  <si>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</si>
  <si>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</si>
  <si>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</si>
  <si>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</si>
  <si>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</si>
  <si>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</si>
  <si>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</si>
  <si>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</si>
  <si>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</si>
  <si>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</si>
  <si>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</si>
  <si>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</si>
  <si>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</si>
  <si>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</si>
  <si>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</si>
  <si>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</si>
  <si>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</si>
  <si>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</si>
  <si>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</si>
  <si>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</si>
  <si>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</si>
  <si>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</si>
  <si>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</si>
  <si>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</si>
  <si>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</si>
  <si>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</si>
  <si>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</si>
  <si>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</si>
  <si>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</si>
  <si>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</si>
  <si>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</si>
  <si>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</si>
  <si>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</si>
  <si>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</si>
  <si>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</si>
  <si>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</si>
  <si>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</si>
  <si>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</si>
  <si>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</si>
  <si>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</si>
  <si>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</si>
  <si>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</si>
  <si>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</si>
  <si>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</si>
  <si>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</si>
  <si>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</si>
  <si>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</si>
  <si>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</si>
  <si>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</si>
  <si>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</si>
  <si>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</si>
  <si>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</si>
  <si>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</si>
  <si>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</si>
  <si>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</si>
  <si>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</si>
  <si>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</si>
  <si>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</si>
  <si>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</si>
  <si>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</si>
  <si>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</si>
  <si>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</si>
  <si>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</si>
  <si>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</si>
  <si>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</si>
  <si>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</si>
  <si>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</si>
  <si>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</si>
  <si>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</si>
  <si>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</si>
  <si>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</si>
  <si>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</si>
  <si>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</si>
  <si>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</si>
  <si>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</si>
  <si>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</si>
  <si>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</si>
  <si>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</si>
  <si>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</si>
  <si>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</si>
  <si>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</si>
  <si>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</si>
  <si>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</si>
  <si>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</si>
  <si>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</si>
  <si>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</si>
  <si>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</si>
  <si>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</si>
  <si>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</si>
  <si>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</si>
  <si>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</si>
  <si>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</si>
  <si>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</si>
  <si>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</si>
  <si>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</si>
  <si>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</si>
  <si>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</si>
  <si>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</si>
  <si>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</si>
  <si>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</si>
  <si>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</si>
  <si>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</si>
  <si>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</si>
  <si>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</si>
  <si>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</si>
  <si>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</si>
  <si>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</si>
  <si>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</si>
  <si>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</si>
  <si>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</si>
  <si>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</si>
  <si>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</si>
  <si>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</si>
  <si>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</si>
  <si>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</si>
  <si>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</si>
  <si>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</si>
  <si>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</si>
  <si>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</si>
  <si>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</si>
  <si>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</si>
  <si>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</si>
  <si>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</si>
  <si>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</si>
  <si>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</si>
  <si>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</si>
  <si>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</si>
  <si>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</si>
  <si>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</si>
  <si>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</si>
  <si>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</si>
  <si>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</si>
  <si>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</si>
  <si>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</si>
  <si>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</si>
  <si>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</si>
  <si>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</si>
  <si>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</si>
  <si>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</si>
  <si>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</si>
  <si>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</si>
  <si>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</si>
  <si>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</si>
  <si>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</si>
  <si>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</si>
  <si>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</si>
  <si>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</si>
  <si>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</si>
  <si>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</si>
  <si>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</si>
  <si>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</si>
  <si>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</si>
  <si>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</si>
  <si>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</si>
  <si>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</si>
  <si>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</si>
  <si>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</si>
  <si>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</si>
  <si>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</si>
  <si>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</si>
  <si>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</si>
  <si>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</si>
  <si>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</si>
  <si>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</si>
  <si>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</si>
  <si>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</si>
  <si>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</si>
  <si>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</si>
  <si>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</si>
  <si>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</si>
  <si>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</si>
  <si>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</si>
  <si>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</si>
  <si>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</si>
  <si>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</si>
  <si>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</si>
  <si>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</si>
  <si>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</si>
  <si>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</si>
  <si>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</si>
  <si>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</si>
  <si>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</si>
  <si>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</si>
  <si>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</si>
  <si>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</si>
  <si>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</si>
  <si>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</si>
  <si>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</si>
  <si>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</si>
  <si>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</si>
  <si>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</si>
  <si>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</si>
  <si>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</si>
  <si>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</si>
  <si>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</si>
  <si>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</si>
  <si>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</si>
  <si>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</si>
  <si>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</si>
  <si>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</si>
  <si>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</si>
  <si>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</si>
  <si>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</si>
  <si>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</si>
  <si>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</si>
  <si>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</si>
  <si>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</si>
  <si>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</si>
  <si>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</si>
  <si>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</si>
  <si>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</si>
  <si>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</si>
  <si>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</si>
  <si>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</si>
  <si>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</si>
  <si>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</si>
  <si>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</si>
  <si>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</si>
  <si>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</si>
  <si>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</si>
  <si>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</si>
  <si>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</si>
  <si>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</si>
  <si>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</si>
  <si>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</si>
  <si>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</si>
  <si>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</si>
  <si>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</si>
  <si>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</si>
  <si>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</si>
  <si>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</si>
  <si>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</si>
  <si>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</si>
  <si>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</si>
  <si>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</si>
  <si>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</si>
  <si>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</si>
  <si>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</si>
  <si>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</si>
  <si>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</si>
  <si>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</si>
  <si>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</si>
  <si>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</si>
  <si>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</si>
  <si>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</si>
  <si>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</si>
  <si>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</si>
  <si>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</si>
  <si>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</si>
  <si>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</si>
  <si>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</si>
  <si>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</si>
  <si>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</si>
  <si>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</si>
  <si>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</si>
  <si>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</si>
  <si>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</si>
  <si>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</si>
  <si>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</si>
  <si>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</si>
  <si>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</si>
  <si>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</si>
  <si>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</si>
  <si>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</si>
  <si>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</si>
  <si>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</si>
  <si>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</si>
  <si>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</si>
  <si>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</si>
  <si>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</si>
  <si>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</si>
  <si>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</si>
  <si>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</si>
  <si>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</si>
  <si>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</si>
  <si>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</si>
  <si>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</si>
  <si>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</si>
  <si>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</si>
  <si>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</si>
  <si>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</si>
  <si>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</si>
  <si>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</si>
  <si>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</si>
  <si>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</si>
  <si>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</si>
  <si>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</si>
  <si>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</si>
  <si>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</si>
  <si>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</si>
  <si>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</si>
  <si>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</si>
  <si>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</si>
  <si>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</si>
  <si>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</si>
  <si>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</si>
  <si>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</si>
  <si>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</si>
  <si>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</si>
  <si>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</si>
  <si>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</si>
  <si>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</si>
  <si>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</si>
  <si>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</si>
  <si>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</si>
  <si>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</si>
  <si>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</si>
  <si>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</si>
  <si>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</si>
  <si>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</si>
  <si>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</si>
  <si>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</si>
  <si>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</si>
  <si>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</si>
  <si>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</si>
  <si>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</si>
  <si>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</si>
  <si>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</si>
  <si>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</si>
  <si>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</si>
  <si>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</si>
  <si>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</si>
  <si>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</si>
  <si>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</si>
  <si>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</si>
  <si>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</si>
  <si>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</si>
  <si>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</si>
  <si>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</si>
  <si>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</si>
  <si>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</si>
  <si>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</si>
  <si>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</si>
  <si>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</si>
  <si>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</si>
  <si>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</si>
  <si>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</si>
  <si>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</si>
  <si>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</si>
  <si>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</si>
  <si>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</si>
  <si>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</si>
  <si>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</si>
  <si>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</si>
  <si>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</si>
  <si>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</si>
  <si>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</si>
  <si>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</si>
  <si>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</si>
  <si>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</si>
  <si>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</si>
  <si>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</si>
  <si>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</si>
  <si>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</si>
  <si>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</si>
  <si>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</si>
  <si>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</si>
  <si>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</si>
  <si>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</si>
  <si>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</si>
  <si>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</si>
  <si>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</si>
  <si>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</si>
  <si>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</si>
  <si>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</si>
  <si>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</si>
  <si>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</si>
  <si>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</si>
  <si>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</si>
  <si>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</si>
  <si>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</si>
  <si>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</si>
  <si>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</si>
  <si>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</si>
  <si>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</si>
  <si>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</si>
  <si>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</si>
  <si>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</si>
  <si>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</si>
  <si>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</si>
  <si>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</si>
  <si>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</si>
  <si>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</si>
  <si>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</si>
  <si>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</si>
  <si>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</si>
  <si>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</si>
  <si>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</si>
  <si>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</si>
  <si>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</si>
  <si>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</si>
  <si>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</si>
  <si>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</si>
  <si>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</si>
  <si>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</si>
  <si>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</si>
  <si>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</si>
  <si>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</si>
  <si>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</si>
  <si>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</si>
  <si>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</si>
  <si>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</si>
  <si>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</si>
  <si>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</si>
  <si>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</si>
  <si>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</si>
  <si>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</si>
  <si>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</si>
  <si>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</si>
  <si>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</si>
  <si>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</si>
  <si>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</si>
  <si>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</si>
  <si>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</si>
  <si>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</si>
  <si>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</si>
  <si>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</si>
  <si>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</si>
  <si>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</si>
  <si>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</si>
  <si>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</si>
  <si>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</si>
  <si>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</si>
  <si>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</si>
  <si>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</si>
  <si>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</si>
  <si>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</si>
  <si>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</si>
  <si>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</si>
  <si>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</si>
  <si>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</si>
  <si>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</si>
  <si>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</si>
  <si>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</si>
  <si>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</si>
  <si>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</si>
  <si>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</si>
  <si>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</si>
  <si>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</si>
  <si>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</si>
  <si>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</si>
  <si>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</si>
  <si>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</si>
  <si>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</si>
  <si>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</si>
  <si>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</si>
  <si>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</si>
  <si>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</si>
  <si>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</si>
  <si>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</si>
  <si>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</si>
  <si>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</si>
  <si>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</si>
  <si>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</si>
  <si>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</si>
  <si>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</si>
  <si>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</si>
  <si>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</si>
  <si>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</si>
  <si>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</si>
  <si>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</si>
  <si>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</si>
  <si>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</si>
  <si>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</si>
  <si>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</si>
  <si>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</si>
  <si>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</si>
  <si>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</si>
  <si>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</si>
  <si>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</si>
  <si>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</si>
  <si>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</si>
  <si>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</si>
  <si>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</si>
  <si>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</si>
  <si>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</si>
  <si>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</si>
  <si>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</si>
  <si>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</si>
  <si>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</si>
  <si>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</si>
  <si>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</si>
  <si>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</si>
  <si>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</si>
  <si>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</si>
  <si>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</si>
  <si>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</si>
  <si>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</si>
  <si>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</si>
  <si>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</si>
  <si>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</si>
  <si>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</si>
  <si>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</si>
  <si>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</si>
  <si>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</si>
  <si>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</si>
  <si>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</si>
  <si>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</si>
  <si>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</si>
  <si>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</si>
  <si>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</si>
  <si>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</si>
  <si>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</si>
  <si>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</si>
  <si>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</si>
  <si>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</si>
  <si>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</si>
  <si>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</si>
  <si>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</si>
  <si>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</si>
  <si>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</si>
  <si>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</si>
  <si>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</si>
  <si>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</si>
  <si>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</si>
  <si>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</si>
  <si>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</si>
  <si>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</si>
  <si>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</si>
  <si>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</si>
  <si>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</si>
  <si>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</si>
  <si>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</si>
  <si>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</si>
  <si>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</si>
  <si>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</si>
  <si>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</si>
  <si>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</si>
  <si>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</si>
  <si>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</si>
  <si>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</si>
  <si>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</si>
  <si>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</si>
  <si>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</si>
  <si>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</si>
  <si>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</si>
  <si>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</si>
  <si>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</si>
  <si>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</si>
  <si>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</si>
  <si>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</si>
  <si>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</si>
  <si>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</si>
  <si>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</si>
  <si>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</si>
  <si>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</si>
  <si>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</si>
  <si>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</si>
  <si>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</si>
  <si>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</si>
  <si>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</si>
  <si>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</si>
  <si>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</si>
  <si>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</si>
  <si>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</si>
  <si>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</si>
  <si>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</si>
  <si>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</si>
  <si>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</si>
  <si>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</si>
  <si>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</si>
  <si>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</si>
  <si>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</si>
  <si>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</si>
  <si>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</si>
  <si>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</si>
  <si>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</si>
  <si>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</si>
  <si>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</si>
  <si>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</si>
  <si>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</si>
  <si>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</si>
  <si>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</si>
  <si>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</si>
  <si>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</si>
  <si>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</si>
  <si>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</si>
  <si>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</si>
  <si>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</si>
  <si>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</si>
  <si>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</si>
  <si>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</si>
  <si>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</si>
  <si>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</si>
  <si>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</si>
  <si>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</si>
  <si>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</si>
  <si>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</si>
  <si>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</si>
  <si>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</si>
  <si>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</si>
  <si>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</si>
  <si>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</si>
  <si>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</si>
  <si>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</si>
  <si>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</si>
  <si>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</si>
  <si>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</si>
  <si>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</si>
  <si>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</si>
  <si>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</si>
  <si>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</si>
  <si>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</si>
  <si>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</si>
  <si>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</si>
  <si>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</si>
  <si>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</si>
  <si>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</si>
  <si>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</si>
  <si>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</si>
  <si>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</si>
  <si>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</si>
  <si>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</si>
  <si>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</si>
  <si>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</si>
  <si>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</si>
  <si>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</si>
  <si>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</si>
  <si>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</si>
  <si>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</si>
  <si>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</si>
  <si>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</si>
  <si>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</si>
  <si>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</si>
  <si>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</si>
  <si>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</si>
  <si>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</si>
  <si>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</si>
  <si>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</si>
  <si>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</si>
  <si>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</si>
  <si>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</si>
  <si>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</si>
  <si>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</si>
  <si>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</si>
  <si>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</si>
  <si>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</si>
  <si>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</si>
  <si>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</si>
  <si>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</si>
  <si>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</si>
  <si>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</si>
  <si>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</si>
  <si>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</si>
  <si>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</si>
  <si>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</si>
  <si>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</si>
  <si>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</si>
  <si>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</si>
  <si>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</si>
  <si>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</si>
  <si>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</si>
  <si>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</si>
  <si>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</si>
  <si>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</si>
  <si>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</si>
  <si>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</si>
  <si>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</si>
  <si>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</si>
  <si>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</si>
  <si>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</si>
  <si>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</si>
  <si>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</si>
  <si>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</si>
  <si>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</si>
  <si>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</si>
  <si>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</si>
  <si>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</si>
  <si>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</si>
  <si>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</si>
  <si>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</si>
  <si>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</si>
  <si>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</si>
  <si>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</si>
  <si>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</si>
  <si>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</si>
  <si>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</si>
  <si>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</si>
  <si>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</si>
  <si>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</si>
  <si>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</si>
  <si>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</si>
  <si>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</si>
  <si>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</si>
  <si>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</si>
  <si>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</si>
  <si>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</si>
  <si>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</si>
  <si>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</si>
  <si>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</si>
  <si>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</si>
  <si>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</si>
  <si>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</si>
  <si>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</si>
  <si>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</si>
  <si>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</si>
  <si>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</si>
  <si>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</si>
  <si>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</si>
  <si>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</si>
  <si>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</si>
  <si>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</si>
  <si>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</si>
  <si>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</si>
  <si>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</si>
  <si>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</si>
  <si>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</si>
  <si>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</si>
  <si>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</si>
  <si>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</si>
  <si>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</si>
  <si>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</si>
  <si>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</si>
  <si>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</si>
  <si>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</si>
  <si>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</si>
  <si>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</si>
  <si>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</si>
  <si>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</si>
  <si>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</si>
  <si>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</si>
  <si>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</si>
  <si>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</si>
  <si>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</si>
  <si>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</si>
  <si>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</si>
  <si>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</si>
  <si>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</si>
  <si>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</si>
  <si>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</si>
  <si>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</si>
  <si>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</si>
  <si>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</si>
  <si>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</si>
  <si>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</si>
  <si>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</si>
  <si>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</si>
  <si>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</si>
  <si>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</si>
  <si>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</si>
  <si>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</si>
  <si>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</si>
  <si>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</si>
  <si>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</si>
  <si>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</si>
  <si>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</si>
  <si>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</si>
  <si>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</si>
  <si>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</si>
  <si>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</si>
  <si>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</si>
  <si>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</si>
  <si>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</si>
  <si>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</si>
  <si>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</si>
  <si>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</si>
  <si>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</si>
  <si>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</si>
  <si>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</si>
  <si>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</si>
  <si>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</si>
  <si>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</si>
  <si>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</si>
  <si>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</si>
  <si>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</si>
  <si>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</si>
  <si>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</si>
  <si>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</si>
  <si>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</si>
  <si>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</si>
  <si>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</si>
  <si>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</si>
  <si>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</si>
  <si>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</si>
  <si>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</si>
  <si>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</si>
  <si>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</si>
  <si>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</si>
  <si>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</si>
  <si>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</si>
  <si>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</si>
  <si>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</si>
  <si>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</si>
  <si>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</si>
  <si>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</si>
  <si>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</si>
  <si>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</si>
  <si>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</si>
  <si>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</si>
  <si>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</si>
  <si>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</si>
  <si>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</si>
  <si>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</si>
  <si>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</si>
  <si>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</si>
  <si>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</si>
  <si>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</si>
  <si>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</si>
  <si>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</si>
  <si>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</si>
  <si>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</si>
  <si>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</si>
  <si>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</si>
  <si>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</si>
  <si>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</si>
  <si>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</si>
  <si>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</si>
  <si>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</si>
  <si>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</si>
  <si>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</si>
  <si>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</si>
  <si>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</si>
  <si>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</si>
  <si>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</si>
  <si>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</si>
  <si>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</si>
  <si>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</si>
  <si>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</si>
  <si>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</si>
  <si>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</si>
  <si>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</si>
  <si>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</si>
  <si>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</si>
  <si>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</si>
  <si>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</si>
  <si>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</si>
  <si>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</si>
  <si>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</si>
  <si>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</si>
  <si>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</si>
  <si>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</si>
  <si>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</si>
  <si>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</si>
  <si>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</si>
  <si>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</si>
  <si>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</si>
  <si>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</si>
  <si>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</si>
  <si>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</si>
  <si>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</si>
  <si>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</si>
  <si>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</si>
  <si>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</si>
  <si>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</si>
  <si>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</si>
  <si>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</si>
  <si>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</si>
  <si>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</si>
  <si>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</si>
  <si>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</si>
  <si>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</si>
  <si>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</si>
  <si>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</si>
  <si>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</si>
  <si>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</si>
  <si>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</si>
  <si>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</si>
  <si>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</si>
  <si>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</si>
  <si>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</si>
  <si>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</si>
  <si>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</si>
  <si>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</si>
  <si>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</si>
  <si>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</si>
  <si>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</si>
  <si>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</si>
  <si>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</si>
  <si>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</si>
  <si>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</si>
  <si>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</si>
  <si>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</si>
  <si>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</si>
  <si>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</si>
  <si>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</si>
  <si>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</si>
  <si>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</si>
  <si>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</si>
  <si>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</si>
  <si>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</si>
  <si>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</si>
  <si>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</si>
  <si>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</si>
  <si>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</si>
  <si>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</si>
  <si>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</si>
  <si>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</si>
  <si>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</si>
  <si>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</si>
  <si>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</si>
  <si>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</si>
  <si>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</si>
  <si>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</si>
  <si>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</si>
  <si>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</si>
  <si>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</si>
  <si>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</si>
  <si>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</si>
  <si>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</si>
  <si>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</si>
  <si>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</si>
  <si>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</si>
  <si>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</si>
  <si>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</si>
  <si>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</si>
  <si>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</si>
  <si>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</si>
  <si>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</si>
  <si>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</si>
  <si>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</si>
  <si>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</si>
  <si>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</si>
  <si>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</si>
  <si>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</si>
  <si>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</si>
  <si>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</si>
  <si>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</si>
  <si>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</si>
  <si>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</si>
  <si>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</si>
  <si>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</si>
  <si>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</si>
  <si>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</si>
  <si>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</si>
  <si>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</si>
  <si>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</si>
  <si>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</si>
  <si>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</si>
  <si>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</si>
  <si>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</si>
  <si>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</si>
  <si>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</si>
  <si>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</si>
  <si>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</si>
  <si>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</si>
  <si>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</si>
  <si>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</si>
  <si>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</si>
  <si>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</si>
  <si>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</si>
  <si>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</si>
  <si>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</si>
  <si>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</si>
  <si>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</si>
  <si>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</si>
  <si>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</si>
  <si>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</si>
  <si>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</si>
  <si>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</si>
  <si>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</si>
  <si>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</si>
  <si>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</si>
  <si>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</si>
  <si>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</si>
  <si>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</si>
  <si>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</si>
  <si>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</si>
  <si>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</si>
  <si>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</si>
  <si>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</si>
  <si>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</si>
  <si>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</si>
  <si>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</si>
  <si>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</si>
  <si>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</si>
  <si>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</si>
  <si>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</si>
  <si>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</si>
  <si>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</si>
  <si>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</si>
  <si>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</si>
  <si>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</si>
  <si>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</si>
  <si>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</si>
  <si>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</si>
  <si>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</si>
  <si>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</si>
  <si>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</si>
  <si>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</si>
  <si>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</si>
  <si>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</si>
  <si>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</si>
  <si>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</si>
  <si>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</si>
  <si>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</si>
  <si>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</si>
  <si>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</si>
  <si>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</si>
  <si>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</si>
  <si>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</si>
  <si>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</si>
  <si>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</si>
  <si>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</si>
  <si>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</si>
  <si>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</si>
  <si>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</si>
  <si>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</si>
  <si>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</si>
  <si>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</si>
  <si>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</si>
  <si>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</si>
  <si>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</si>
  <si>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</si>
  <si>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</si>
  <si>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</si>
  <si>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</si>
  <si>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</si>
  <si>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</si>
  <si>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</si>
  <si>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</si>
  <si>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</si>
  <si>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</si>
  <si>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</si>
  <si>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</si>
  <si>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</si>
  <si>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</si>
  <si>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</si>
  <si>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</si>
  <si>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</si>
  <si>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</si>
  <si>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</si>
  <si>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</si>
  <si>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</si>
  <si>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</si>
  <si>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</si>
  <si>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</si>
  <si>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</si>
  <si>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</si>
  <si>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</si>
  <si>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</si>
  <si>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</si>
  <si>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</si>
  <si>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</si>
  <si>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</si>
  <si>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</si>
  <si>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</si>
  <si>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</si>
  <si>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</si>
  <si>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</si>
  <si>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</si>
  <si>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</si>
  <si>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</si>
  <si>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</si>
  <si>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</si>
  <si>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</si>
  <si>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</si>
  <si>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</si>
  <si>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</si>
  <si>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</si>
  <si>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</si>
  <si>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</si>
  <si>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</si>
  <si>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</si>
  <si>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</si>
  <si>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</si>
  <si>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</si>
  <si>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</si>
  <si>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</si>
  <si>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</si>
  <si>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</si>
  <si>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</si>
  <si>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</si>
  <si>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</si>
  <si>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</si>
  <si>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</si>
  <si>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</si>
  <si>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</si>
  <si>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</si>
  <si>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</si>
  <si>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</si>
  <si>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</si>
  <si>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</si>
  <si>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</si>
  <si>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</si>
  <si>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</si>
  <si>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</si>
  <si>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</si>
  <si>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</si>
  <si>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</si>
  <si>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</si>
  <si>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</si>
  <si>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</si>
  <si>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</si>
  <si>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</si>
  <si>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</si>
  <si>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</si>
  <si>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</si>
  <si>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</si>
  <si>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</si>
  <si>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</si>
  <si>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</si>
  <si>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</si>
  <si>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</si>
  <si>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</si>
  <si>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</si>
  <si>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</si>
  <si>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</si>
  <si>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</si>
  <si>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</si>
  <si>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</si>
  <si>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</si>
  <si>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</si>
  <si>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</si>
  <si>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</si>
  <si>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</si>
  <si>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</si>
  <si>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</si>
  <si>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</si>
  <si>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</si>
  <si>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</si>
  <si>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</si>
  <si>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</si>
  <si>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</si>
  <si>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</si>
  <si>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</si>
  <si>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</si>
  <si>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</si>
  <si>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</si>
  <si>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</si>
  <si>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</si>
  <si>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</si>
  <si>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</si>
  <si>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</si>
  <si>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</si>
  <si>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</si>
  <si>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</si>
  <si>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</si>
  <si>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</si>
  <si>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</si>
  <si>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</si>
  <si>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</si>
  <si>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</si>
  <si>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</si>
  <si>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</si>
  <si>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</si>
  <si>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</si>
  <si>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</si>
  <si>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</si>
  <si>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</si>
  <si>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</si>
  <si>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</si>
  <si>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</si>
  <si>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</si>
  <si>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</si>
  <si>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</si>
  <si>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</si>
  <si>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</si>
  <si>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</si>
  <si>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</si>
  <si>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</si>
  <si>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</si>
  <si>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</si>
  <si>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</si>
  <si>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</si>
  <si>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</si>
  <si>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</si>
  <si>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</si>
  <si>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</si>
  <si>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</si>
  <si>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</si>
  <si>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</si>
  <si>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</si>
  <si>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</si>
  <si>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</si>
  <si>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</si>
  <si>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</si>
  <si>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</si>
  <si>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</si>
  <si>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</si>
  <si>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</si>
  <si>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</si>
  <si>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</si>
  <si>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</si>
  <si>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</si>
  <si>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</si>
  <si>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</si>
  <si>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</si>
  <si>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</si>
  <si>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</si>
  <si>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</si>
  <si>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</si>
  <si>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</si>
  <si>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</si>
  <si>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</si>
  <si>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</si>
  <si>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</si>
  <si>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</si>
  <si>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</si>
  <si>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</si>
  <si>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</si>
  <si>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</si>
  <si>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</si>
  <si>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</si>
  <si>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</si>
  <si>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</si>
  <si>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</si>
  <si>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</si>
  <si>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</si>
  <si>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</si>
  <si>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</si>
  <si>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</si>
  <si>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</si>
  <si>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</si>
  <si>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</si>
  <si>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</si>
  <si>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</si>
  <si>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</si>
  <si>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</si>
  <si>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</si>
  <si>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</si>
  <si>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</si>
  <si>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</si>
  <si>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</si>
  <si>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</si>
  <si>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</si>
  <si>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</si>
  <si>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</si>
  <si>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</si>
  <si>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</si>
  <si>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</si>
  <si>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</si>
  <si>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</si>
  <si>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</si>
  <si>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</si>
  <si>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</si>
  <si>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</si>
  <si>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</si>
  <si>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</si>
  <si>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</si>
  <si>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</si>
  <si>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</si>
  <si>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</si>
  <si>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</si>
  <si>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</si>
  <si>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</si>
  <si>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</si>
  <si>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</si>
  <si>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</si>
  <si>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</si>
  <si>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</si>
  <si>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</si>
  <si>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</si>
  <si>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</si>
  <si>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</si>
  <si>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</si>
  <si>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</si>
  <si>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</si>
  <si>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</si>
  <si>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</si>
  <si>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</si>
  <si>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</si>
  <si>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</si>
  <si>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</si>
  <si>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</si>
  <si>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</si>
  <si>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</si>
  <si>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</si>
  <si>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</si>
  <si>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</si>
  <si>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</si>
  <si>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</si>
  <si>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</si>
  <si>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</si>
  <si>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</si>
  <si>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</si>
  <si>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</si>
  <si>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</si>
  <si>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</si>
  <si>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</si>
  <si>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</si>
  <si>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</si>
  <si>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</si>
  <si>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</si>
  <si>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</si>
  <si>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</si>
  <si>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</si>
  <si>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</si>
  <si>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</si>
  <si>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</si>
  <si>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</si>
  <si>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</si>
  <si>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</si>
  <si>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</si>
  <si>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</si>
  <si>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</si>
  <si>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</si>
  <si>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</si>
  <si>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</si>
  <si>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</si>
  <si>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</si>
  <si>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</si>
  <si>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</si>
  <si>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</si>
  <si>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</si>
  <si>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</si>
  <si>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</si>
  <si>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</si>
  <si>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</si>
  <si>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</si>
  <si>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</si>
  <si>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</si>
  <si>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</si>
  <si>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</si>
  <si>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</si>
  <si>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</si>
  <si>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</si>
  <si>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</si>
  <si>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</si>
  <si>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</si>
  <si>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</si>
  <si>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</si>
  <si>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</si>
  <si>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</si>
  <si>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</si>
  <si>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</si>
  <si>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</si>
  <si>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</si>
  <si>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</si>
  <si>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</si>
  <si>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</si>
  <si>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</si>
  <si>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</si>
  <si>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</si>
  <si>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</si>
  <si>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</si>
  <si>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</si>
  <si>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</si>
  <si>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</si>
  <si>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</si>
  <si>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</si>
  <si>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</si>
  <si>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</si>
  <si>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</si>
  <si>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</si>
  <si>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</si>
  <si>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</si>
  <si>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</si>
  <si>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</si>
  <si>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</si>
  <si>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</si>
  <si>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</si>
  <si>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</si>
  <si>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</si>
  <si>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</si>
  <si>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</si>
  <si>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</si>
  <si>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</si>
  <si>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</si>
  <si>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</si>
  <si>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</si>
  <si>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</si>
  <si>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</si>
  <si>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</si>
  <si>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</si>
  <si>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</si>
  <si>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</si>
  <si>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</si>
  <si>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</si>
  <si>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</si>
  <si>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</si>
  <si>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</si>
  <si>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</si>
  <si>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</si>
  <si>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</si>
  <si>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</si>
  <si>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</si>
  <si>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</si>
  <si>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</si>
  <si>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</si>
  <si>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</si>
  <si>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</si>
  <si>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</si>
  <si>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</si>
  <si>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</si>
  <si>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</si>
  <si>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</si>
  <si>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</si>
  <si>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</si>
  <si>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</si>
  <si>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</si>
  <si>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</si>
  <si>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</si>
  <si>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</si>
  <si>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</si>
  <si>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</si>
  <si>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</si>
  <si>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</si>
  <si>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</si>
  <si>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</si>
  <si>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</si>
  <si>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</si>
  <si>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</si>
  <si>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</si>
  <si>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</si>
  <si>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</si>
  <si>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</si>
  <si>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</si>
  <si>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</si>
  <si>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</si>
  <si>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</si>
  <si>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</si>
  <si>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</si>
  <si>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</si>
  <si>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</si>
  <si>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</si>
  <si>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</si>
  <si>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</si>
  <si>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</si>
  <si>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</si>
  <si>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</si>
  <si>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</si>
  <si>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</si>
  <si>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</si>
  <si>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</si>
  <si>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</si>
  <si>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</si>
  <si>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</si>
  <si>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</si>
  <si>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</si>
  <si>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</si>
  <si>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</si>
  <si>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</si>
  <si>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</si>
  <si>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</si>
  <si>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</si>
  <si>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</si>
  <si>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</si>
  <si>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</si>
  <si>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</si>
  <si>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</si>
  <si>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</si>
  <si>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</si>
  <si>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</si>
  <si>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</si>
  <si>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</si>
  <si>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</si>
  <si>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</si>
  <si>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</si>
  <si>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</si>
  <si>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</si>
  <si>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</si>
  <si>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</si>
  <si>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</si>
  <si>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</si>
  <si>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</si>
  <si>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</si>
  <si>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</si>
  <si>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</si>
  <si>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</si>
  <si>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</si>
  <si>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</si>
  <si>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</si>
  <si>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</si>
  <si>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</si>
  <si>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</si>
  <si>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</si>
  <si>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</si>
  <si>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</si>
  <si>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</si>
  <si>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</si>
  <si>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</si>
  <si>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</si>
  <si>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</si>
  <si>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</si>
  <si>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</si>
  <si>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</si>
  <si>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</si>
  <si>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</si>
  <si>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</si>
  <si>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</si>
  <si>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</si>
  <si>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</si>
  <si>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</si>
  <si>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</si>
  <si>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</si>
  <si>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</si>
  <si>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</si>
  <si>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</si>
  <si>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</si>
  <si>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</si>
  <si>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</si>
  <si>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</si>
  <si>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</si>
  <si>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</si>
  <si>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</si>
  <si>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</si>
  <si>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</si>
  <si>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</si>
  <si>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</si>
  <si>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</si>
  <si>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</si>
  <si>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</si>
  <si>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</si>
  <si>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</si>
  <si>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</si>
  <si>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</si>
  <si>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</si>
  <si>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</si>
  <si>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</si>
  <si>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</si>
  <si>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</si>
  <si>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</si>
  <si>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</si>
  <si>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</si>
  <si>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</si>
  <si>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</si>
  <si>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</si>
  <si>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</si>
  <si>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</si>
  <si>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</si>
  <si>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</si>
  <si>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</si>
  <si>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</si>
  <si>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</si>
  <si>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</si>
  <si>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</si>
  <si>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</si>
  <si>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</si>
  <si>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</si>
  <si>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</si>
  <si>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</si>
  <si>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</si>
  <si>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</si>
  <si>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</si>
  <si>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</si>
  <si>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</si>
  <si>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</si>
  <si>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</si>
  <si>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</si>
  <si>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</si>
  <si>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</si>
  <si>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</si>
  <si>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</si>
  <si>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</si>
  <si>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</si>
  <si>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</si>
  <si>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</si>
  <si>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</si>
  <si>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</si>
  <si>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</si>
  <si>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</si>
  <si>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</si>
  <si>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</si>
  <si>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</si>
  <si>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</si>
  <si>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</si>
  <si>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</si>
  <si>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</si>
  <si>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</si>
  <si>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</si>
  <si>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</si>
  <si>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</si>
  <si>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</si>
  <si>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</si>
  <si>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</si>
  <si>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</si>
  <si>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</si>
  <si>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</si>
  <si>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</si>
  <si>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</si>
  <si>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</si>
  <si>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</si>
  <si>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</si>
  <si>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</si>
  <si>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</si>
  <si>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</si>
  <si>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</si>
  <si>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</si>
  <si>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</si>
  <si>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</si>
  <si>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</si>
  <si>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</si>
  <si>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</si>
  <si>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</si>
  <si>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</si>
  <si>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</si>
  <si>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</si>
  <si>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</si>
  <si>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</si>
  <si>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</si>
  <si>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</si>
  <si>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</si>
  <si>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</si>
  <si>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</si>
  <si>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</si>
  <si>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</si>
  <si>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</si>
  <si>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</si>
  <si>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</si>
  <si>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</si>
  <si>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</si>
  <si>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</si>
  <si>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</si>
  <si>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</si>
  <si>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</si>
  <si>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</si>
  <si>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</si>
  <si>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</si>
  <si>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</si>
  <si>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</si>
  <si>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</si>
  <si>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</si>
  <si>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</si>
  <si>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</si>
  <si>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</si>
  <si>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</si>
  <si>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</si>
  <si>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</si>
  <si>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</si>
  <si>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</si>
  <si>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</si>
  <si>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</si>
  <si>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</si>
  <si>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</si>
  <si>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</si>
  <si>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</si>
  <si>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</si>
  <si>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</si>
  <si>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</si>
  <si>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</si>
  <si>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</si>
  <si>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</si>
  <si>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</si>
  <si>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</si>
  <si>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</si>
  <si>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</si>
  <si>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</si>
  <si>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</si>
  <si>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</si>
  <si>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</si>
  <si>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</si>
  <si>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</si>
  <si>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</si>
  <si>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</si>
  <si>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</si>
  <si>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</si>
  <si>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</si>
  <si>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</si>
  <si>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</si>
  <si>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</si>
  <si>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</si>
  <si>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</si>
  <si>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</si>
  <si>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</si>
  <si>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</si>
  <si>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</si>
  <si>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</si>
  <si>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</si>
  <si>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</si>
  <si>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</si>
  <si>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</si>
  <si>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</si>
  <si>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</si>
  <si>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</si>
  <si>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</si>
  <si>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</si>
  <si>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</si>
  <si>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</si>
  <si>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</si>
  <si>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</si>
  <si>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</si>
  <si>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</si>
  <si>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</si>
  <si>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</si>
  <si>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</si>
  <si>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</si>
  <si>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</si>
  <si>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</si>
  <si>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</si>
  <si>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</si>
  <si>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</si>
  <si>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</si>
  <si>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</si>
  <si>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</si>
  <si>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</si>
  <si>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</si>
  <si>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</si>
  <si>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</si>
  <si>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</si>
  <si>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</si>
  <si>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</si>
  <si>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</si>
  <si>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</si>
  <si>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</si>
  <si>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</si>
  <si>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</si>
  <si>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</si>
  <si>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</si>
  <si>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</si>
  <si>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</si>
  <si>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</si>
  <si>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</si>
  <si>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</si>
  <si>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</si>
  <si>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</si>
  <si>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</si>
  <si>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</si>
  <si>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</si>
  <si>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</si>
  <si>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</si>
  <si>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</si>
  <si>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</si>
  <si>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</si>
  <si>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</si>
  <si>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</si>
  <si>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</si>
  <si>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</si>
  <si>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</si>
  <si>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</si>
  <si>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</si>
  <si>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</si>
  <si>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</si>
  <si>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</si>
  <si>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</si>
  <si>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</si>
  <si>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</si>
  <si>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</si>
  <si>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</si>
  <si>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</si>
  <si>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</si>
  <si>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</si>
  <si>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</si>
  <si>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</si>
  <si>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</si>
  <si>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</si>
  <si>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</si>
  <si>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</si>
  <si>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</si>
  <si>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</si>
  <si>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</si>
  <si>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</si>
  <si>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</si>
  <si>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</si>
  <si>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</si>
  <si>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</si>
  <si>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</si>
  <si>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</si>
  <si>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</si>
  <si>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</si>
  <si>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</si>
  <si>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</si>
  <si>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</si>
  <si>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</si>
  <si>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</si>
  <si>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</si>
  <si>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</si>
  <si>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</si>
  <si>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</si>
  <si>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</si>
  <si>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</si>
  <si>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</si>
  <si>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</si>
  <si>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</si>
  <si>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</si>
  <si>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</si>
  <si>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</si>
  <si>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</si>
  <si>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</si>
  <si>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</si>
  <si>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</si>
  <si>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</si>
  <si>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</si>
  <si>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</si>
  <si>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</si>
  <si>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</si>
  <si>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</si>
  <si>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</si>
  <si>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</si>
  <si>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</si>
  <si>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</si>
  <si>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</si>
  <si>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</si>
  <si>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</si>
  <si>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</si>
  <si>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</si>
  <si>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</si>
  <si>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</si>
  <si>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</si>
  <si>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</si>
  <si>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</si>
  <si>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</si>
  <si>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</si>
  <si>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</si>
  <si>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</si>
  <si>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</si>
  <si>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</si>
  <si>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</si>
  <si>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</si>
  <si>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</si>
  <si>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</si>
  <si>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</si>
  <si>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</si>
  <si>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</si>
  <si>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</si>
  <si>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</si>
  <si>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</si>
  <si>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</si>
  <si>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</si>
  <si>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</si>
  <si>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</si>
  <si>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</si>
  <si>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</si>
  <si>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</si>
  <si>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</si>
  <si>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</si>
  <si>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</si>
  <si>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</si>
  <si>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</si>
  <si>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</si>
  <si>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</si>
  <si>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</si>
  <si>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</si>
  <si>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</si>
  <si>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</si>
  <si>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</si>
  <si>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</si>
  <si>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</si>
  <si>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</si>
  <si>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</si>
  <si>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</si>
  <si>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</si>
  <si>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</si>
  <si>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</si>
  <si>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</si>
  <si>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</si>
  <si>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</si>
  <si>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</si>
  <si>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</si>
  <si>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</si>
  <si>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</si>
  <si>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</si>
  <si>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</si>
  <si>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</si>
  <si>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</si>
  <si>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</si>
  <si>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</si>
  <si>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</si>
  <si>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</si>
  <si>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</si>
  <si>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</si>
  <si>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</si>
  <si>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</si>
  <si>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</si>
  <si>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</si>
  <si>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</si>
  <si>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</si>
  <si>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</si>
  <si>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</si>
  <si>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</si>
  <si>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</si>
  <si>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</si>
  <si>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</si>
  <si>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</si>
  <si>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</si>
  <si>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</si>
  <si>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</si>
  <si>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</si>
  <si>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</si>
  <si>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</si>
  <si>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</si>
  <si>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</si>
  <si>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</si>
  <si>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</si>
  <si>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</si>
  <si>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</si>
  <si>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</si>
  <si>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</si>
  <si>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</si>
  <si>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</si>
  <si>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</si>
  <si>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</si>
  <si>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</si>
  <si>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</si>
  <si>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</si>
  <si>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</si>
  <si>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</si>
  <si>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</si>
  <si>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</si>
  <si>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</si>
  <si>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</si>
  <si>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</si>
  <si>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</si>
  <si>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</si>
  <si>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</si>
  <si>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</si>
  <si>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</si>
  <si>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</si>
  <si>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</si>
  <si>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</si>
  <si>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</si>
  <si>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</si>
  <si>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</si>
  <si>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</si>
  <si>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</si>
  <si>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</si>
  <si>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</si>
  <si>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</si>
  <si>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</si>
  <si>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</si>
  <si>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</si>
  <si>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</si>
  <si>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</si>
  <si>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</si>
  <si>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</si>
  <si>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</si>
  <si>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</si>
  <si>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</si>
  <si>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</si>
  <si>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</si>
  <si>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</si>
  <si>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</si>
  <si>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</si>
  <si>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</si>
  <si>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</si>
  <si>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</si>
  <si>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</si>
  <si>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</si>
  <si>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</si>
  <si>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</si>
  <si>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</si>
  <si>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</si>
  <si>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</si>
  <si>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</si>
  <si>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</si>
  <si>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</si>
  <si>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</si>
  <si>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</si>
  <si>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</si>
  <si>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</si>
  <si>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</si>
  <si>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</si>
  <si>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</si>
  <si>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</si>
  <si>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</si>
  <si>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</si>
  <si>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</si>
  <si>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</si>
  <si>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</si>
  <si>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</si>
  <si>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</si>
  <si>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</si>
  <si>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</si>
  <si>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</si>
  <si>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</si>
  <si>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</si>
  <si>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</si>
  <si>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</si>
  <si>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</si>
  <si>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</si>
  <si>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</si>
  <si>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</si>
  <si>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</si>
  <si>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</si>
  <si>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</si>
  <si>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</si>
  <si>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</si>
  <si>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</si>
  <si>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</si>
  <si>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</si>
  <si>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</si>
  <si>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</si>
  <si>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</si>
  <si>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</si>
  <si>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</si>
  <si>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</si>
  <si>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</si>
  <si>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</si>
  <si>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</si>
  <si>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</si>
  <si>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</si>
  <si>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</si>
  <si>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</si>
  <si>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</si>
  <si>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</si>
  <si>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</si>
  <si>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</si>
  <si>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</si>
  <si>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</si>
  <si>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</si>
  <si>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</si>
  <si>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</si>
  <si>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</si>
  <si>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</si>
  <si>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</si>
  <si>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</si>
  <si>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</si>
  <si>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</si>
  <si>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</si>
  <si>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</si>
  <si>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</si>
  <si>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</si>
  <si>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</si>
  <si>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</si>
  <si>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</si>
  <si>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</si>
  <si>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</si>
  <si>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</si>
  <si>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</si>
  <si>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</si>
  <si>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</si>
  <si>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</si>
  <si>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</si>
  <si>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</si>
  <si>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</si>
  <si>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</si>
  <si>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</si>
  <si>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</si>
  <si>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</si>
  <si>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</si>
  <si>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</si>
  <si>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</si>
  <si>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</si>
  <si>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</si>
  <si>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</si>
  <si>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</si>
  <si>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</si>
  <si>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</si>
  <si>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</si>
  <si>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</si>
  <si>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</si>
  <si>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</si>
  <si>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</si>
  <si>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</si>
  <si>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</si>
  <si>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</si>
  <si>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</si>
  <si>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</si>
  <si>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</si>
  <si>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</si>
  <si>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</si>
  <si>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</si>
  <si>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</si>
  <si>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</si>
  <si>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</si>
  <si>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</si>
  <si>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</si>
  <si>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</si>
  <si>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</si>
  <si>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</si>
  <si>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</si>
  <si>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</si>
  <si>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</si>
  <si>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</si>
  <si>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</si>
  <si>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</si>
  <si>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</si>
  <si>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</si>
  <si>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</si>
  <si>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</si>
  <si>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</si>
  <si>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</si>
  <si>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</si>
  <si>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</si>
  <si>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</si>
  <si>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</si>
  <si>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</si>
  <si>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</si>
  <si>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</si>
  <si>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</si>
  <si>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</si>
  <si>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</si>
  <si>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</si>
  <si>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</si>
  <si>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</si>
  <si>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</si>
  <si>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</si>
  <si>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</si>
  <si>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</si>
  <si>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</si>
  <si>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</si>
  <si>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</si>
  <si>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</si>
  <si>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</si>
  <si>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</si>
  <si>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</si>
  <si>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</si>
  <si>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</si>
  <si>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</si>
  <si>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</si>
  <si>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</si>
  <si>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</si>
  <si>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</si>
  <si>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</si>
  <si>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</si>
  <si>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</si>
  <si>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</si>
  <si>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</si>
  <si>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</si>
  <si>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</si>
  <si>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</si>
  <si>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</si>
  <si>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</si>
  <si>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</si>
  <si>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</si>
  <si>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</si>
  <si>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</si>
  <si>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</si>
  <si>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</si>
  <si>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</si>
  <si>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</si>
  <si>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</si>
  <si>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</si>
  <si>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</si>
  <si>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</si>
  <si>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</si>
  <si>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</si>
  <si>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</si>
  <si>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</si>
  <si>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</si>
  <si>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</si>
  <si>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</si>
  <si>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</si>
  <si>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</si>
  <si>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</si>
  <si>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</si>
  <si>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</si>
  <si>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</si>
  <si>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</si>
  <si>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</si>
  <si>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</si>
  <si>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</si>
  <si>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</si>
  <si>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</si>
  <si>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</si>
  <si>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</si>
  <si>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</si>
  <si>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</si>
  <si>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</si>
  <si>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</si>
  <si>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</si>
  <si>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</si>
  <si>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</si>
  <si>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</si>
  <si>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</si>
  <si>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</si>
  <si>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</si>
  <si>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</si>
  <si>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</si>
  <si>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</si>
  <si>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</si>
  <si>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</si>
  <si>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</si>
  <si>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</si>
  <si>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</si>
  <si>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</si>
  <si>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</si>
  <si>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</si>
  <si>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</si>
  <si>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</si>
  <si>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</si>
  <si>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</si>
  <si>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</si>
  <si>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</si>
  <si>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</si>
  <si>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</si>
  <si>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</si>
  <si>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</si>
  <si>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</si>
  <si>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</si>
  <si>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</si>
  <si>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</si>
  <si>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</si>
  <si>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</si>
  <si>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</si>
  <si>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</si>
  <si>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</si>
  <si>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</si>
  <si>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</si>
  <si>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</si>
  <si>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</si>
  <si>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</si>
  <si>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</si>
  <si>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</si>
  <si>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</si>
  <si>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</si>
  <si>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</si>
  <si>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</si>
  <si>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</si>
  <si>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</si>
  <si>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</si>
  <si>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</si>
  <si>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</si>
  <si>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</si>
  <si>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</si>
  <si>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</si>
  <si>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</si>
  <si>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</si>
  <si>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</si>
  <si>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</si>
  <si>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</si>
  <si>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</si>
  <si>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</si>
  <si>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</si>
  <si>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</si>
  <si>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</si>
  <si>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</si>
  <si>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</si>
  <si>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</si>
  <si>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</si>
  <si>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</si>
  <si>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</si>
  <si>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</si>
  <si>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</si>
  <si>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</si>
  <si>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</si>
  <si>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</si>
  <si>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</si>
  <si>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</si>
  <si>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</si>
  <si>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</si>
  <si>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</si>
  <si>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</si>
  <si>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</si>
  <si>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</si>
  <si>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</si>
  <si>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</si>
  <si>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</si>
  <si>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</si>
  <si>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</si>
  <si>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</si>
  <si>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</si>
  <si>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</si>
  <si>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</si>
  <si>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</si>
  <si>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</si>
  <si>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</si>
  <si>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</si>
  <si>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</si>
  <si>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</si>
  <si>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</si>
  <si>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</si>
  <si>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</si>
  <si>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</si>
  <si>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</si>
  <si>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</si>
  <si>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</si>
  <si>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</si>
  <si>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</si>
  <si>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</si>
  <si>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</si>
  <si>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</si>
  <si>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</si>
  <si>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</si>
  <si>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</si>
  <si>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</si>
  <si>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</si>
  <si>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</si>
  <si>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</si>
  <si>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</si>
  <si>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</si>
  <si>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</si>
  <si>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</si>
  <si>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</si>
  <si>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</si>
  <si>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</si>
  <si>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</si>
  <si>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</si>
  <si>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</si>
  <si>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</si>
  <si>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</si>
  <si>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</si>
  <si>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</si>
  <si>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</si>
  <si>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</si>
  <si>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</si>
  <si>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</si>
  <si>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</si>
  <si>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</si>
  <si>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</si>
  <si>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</si>
  <si>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</si>
  <si>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</si>
  <si>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</si>
  <si>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</si>
  <si>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</si>
  <si>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</si>
  <si>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</si>
  <si>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</si>
  <si>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</si>
  <si>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</si>
  <si>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</si>
  <si>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</si>
  <si>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</si>
  <si>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</si>
  <si>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</si>
  <si>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</si>
  <si>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</si>
  <si>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</si>
  <si>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</si>
  <si>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</si>
  <si>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</si>
  <si>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</si>
  <si>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</si>
  <si>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</si>
  <si>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</si>
  <si>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</si>
  <si>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</si>
  <si>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</si>
  <si>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</si>
  <si>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</si>
  <si>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</si>
  <si>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</si>
  <si>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</si>
  <si>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</si>
  <si>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</si>
  <si>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</si>
  <si>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</si>
  <si>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</si>
  <si>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</si>
  <si>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</si>
  <si>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</si>
  <si>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</si>
  <si>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</si>
  <si>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</si>
  <si>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</si>
  <si>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</si>
  <si>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</si>
  <si>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</si>
  <si>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</si>
  <si>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</si>
  <si>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</si>
  <si>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</si>
  <si>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</si>
  <si>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</si>
  <si>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</si>
  <si>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</si>
  <si>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</si>
  <si>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</si>
  <si>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</si>
  <si>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</si>
  <si>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</si>
  <si>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</si>
  <si>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</si>
  <si>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</si>
  <si>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</si>
  <si>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</si>
  <si>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</si>
  <si>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</si>
  <si>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</si>
  <si>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</si>
  <si>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</si>
  <si>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</si>
  <si>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</si>
  <si>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</si>
  <si>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</si>
  <si>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</si>
  <si>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</si>
  <si>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</si>
  <si>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</si>
  <si>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</si>
  <si>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</si>
  <si>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</si>
  <si>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</si>
  <si>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</si>
  <si>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</si>
  <si>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</si>
  <si>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</si>
  <si>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</si>
  <si>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</si>
  <si>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</si>
  <si>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</si>
  <si>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</si>
  <si>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</si>
  <si>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</si>
  <si>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</si>
  <si>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</si>
  <si>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</si>
  <si>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</si>
  <si>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</si>
  <si>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</si>
  <si>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</si>
  <si>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</si>
  <si>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</si>
  <si>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</si>
  <si>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</si>
  <si>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</si>
  <si>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</si>
  <si>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</si>
  <si>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</si>
  <si>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</si>
  <si>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</si>
  <si>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</si>
  <si>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</si>
  <si>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</si>
  <si>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</si>
  <si>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</si>
  <si>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</si>
  <si>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</si>
  <si>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</si>
  <si>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</si>
  <si>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</si>
  <si>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</si>
  <si>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</si>
  <si>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</si>
  <si>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</si>
  <si>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</si>
  <si>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</si>
  <si>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</si>
  <si>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</si>
  <si>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</si>
  <si>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</si>
  <si>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</si>
  <si>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</si>
  <si>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</si>
  <si>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</si>
  <si>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</si>
  <si>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</si>
  <si>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</si>
  <si>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</si>
  <si>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</si>
  <si>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</si>
  <si>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</si>
  <si>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</si>
  <si>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</si>
  <si>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</si>
  <si>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</si>
  <si>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</si>
  <si>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</si>
  <si>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</si>
  <si>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</si>
  <si>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</si>
  <si>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</si>
  <si>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</si>
  <si>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</si>
  <si>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</si>
  <si>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</si>
  <si>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</si>
  <si>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</si>
  <si>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</si>
  <si>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</si>
  <si>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</si>
  <si>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</si>
  <si>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</si>
  <si>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</si>
  <si>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</si>
  <si>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</si>
  <si>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</si>
  <si>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</si>
  <si>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</si>
  <si>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</si>
  <si>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</si>
  <si>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</si>
  <si>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</si>
  <si>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</si>
  <si>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</si>
  <si>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</si>
  <si>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</si>
  <si>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</si>
  <si>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</si>
  <si>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</si>
  <si>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</si>
  <si>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</si>
  <si>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</si>
  <si>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</si>
  <si>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</si>
  <si>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</si>
  <si>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</si>
  <si>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</si>
  <si>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</si>
  <si>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</si>
  <si>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</si>
  <si>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</si>
  <si>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</si>
  <si>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</si>
  <si>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</si>
  <si>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</si>
  <si>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</si>
  <si>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</si>
  <si>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</si>
  <si>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</si>
  <si>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</si>
  <si>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</si>
  <si>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</si>
  <si>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</si>
  <si>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</si>
  <si>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</si>
  <si>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</si>
  <si>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</si>
  <si>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</si>
  <si>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</si>
  <si>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</si>
  <si>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</si>
  <si>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</si>
  <si>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</si>
  <si>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</si>
  <si>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</si>
  <si>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</si>
  <si>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</si>
  <si>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</si>
  <si>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</si>
  <si>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</si>
  <si>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</si>
  <si>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</si>
  <si>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</si>
  <si>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</si>
  <si>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</si>
  <si>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</si>
  <si>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</si>
  <si>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</si>
  <si>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</si>
  <si>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</si>
  <si>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</si>
  <si>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</si>
  <si>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</si>
  <si>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</si>
  <si>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</si>
  <si>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</si>
  <si>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</si>
  <si>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</si>
  <si>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</si>
  <si>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</si>
  <si>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</si>
  <si>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</si>
  <si>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</si>
  <si>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</si>
  <si>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</si>
  <si>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</si>
  <si>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</si>
  <si>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</si>
  <si>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</si>
  <si>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</si>
  <si>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</si>
  <si>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</si>
  <si>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</si>
  <si>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</si>
  <si>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</si>
  <si>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</si>
  <si>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</si>
  <si>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</si>
  <si>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</si>
  <si>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</si>
  <si>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</si>
  <si>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</si>
  <si>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</si>
  <si>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</si>
  <si>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</si>
  <si>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</si>
  <si>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</si>
  <si>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</si>
  <si>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</si>
  <si>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</si>
  <si>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</si>
  <si>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</si>
  <si>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</si>
  <si>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</si>
  <si>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</si>
  <si>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</si>
  <si>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</si>
  <si>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</si>
  <si>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</si>
  <si>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</si>
  <si>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</si>
  <si>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</si>
  <si>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</si>
  <si>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</si>
  <si>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</si>
  <si>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</si>
  <si>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</si>
  <si>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</si>
  <si>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</si>
  <si>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</si>
  <si>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</si>
  <si>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</si>
  <si>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</si>
  <si>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</si>
  <si>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</si>
  <si>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</si>
  <si>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</si>
  <si>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</si>
  <si>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</si>
  <si>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</si>
  <si>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</si>
  <si>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</si>
  <si>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</si>
  <si>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</si>
  <si>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</si>
  <si>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</si>
  <si>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</si>
  <si>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</si>
  <si>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</si>
  <si>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</si>
  <si>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</si>
  <si>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</si>
  <si>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</si>
  <si>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</si>
  <si>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</si>
  <si>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</si>
  <si>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</si>
  <si>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</si>
  <si>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</si>
  <si>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</si>
  <si>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</si>
  <si>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</si>
  <si>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</si>
  <si>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</si>
  <si>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</si>
  <si>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</si>
  <si>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</si>
  <si>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</si>
  <si>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</si>
  <si>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</si>
  <si>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</si>
  <si>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</si>
  <si>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</si>
  <si>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</si>
  <si>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</si>
  <si>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</si>
  <si>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</si>
  <si>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</si>
  <si>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</si>
  <si>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</si>
  <si>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</si>
  <si>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</si>
  <si>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</si>
  <si>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</si>
  <si>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</si>
  <si>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</si>
  <si>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</si>
  <si>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</si>
  <si>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</si>
  <si>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</si>
  <si>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</si>
  <si>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</si>
  <si>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</si>
  <si>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</si>
  <si>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</si>
  <si>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</si>
  <si>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</si>
  <si>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</si>
  <si>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</si>
  <si>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</si>
  <si>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</si>
  <si>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</si>
  <si>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</si>
  <si>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</si>
  <si>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</si>
  <si>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</si>
  <si>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</si>
  <si>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</si>
  <si>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</si>
  <si>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</si>
  <si>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</si>
  <si>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</si>
  <si>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</si>
  <si>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</si>
  <si>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</si>
  <si>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</si>
  <si>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</si>
  <si>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</si>
  <si>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</si>
  <si>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</si>
  <si>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</si>
  <si>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</si>
  <si>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</si>
  <si>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</si>
  <si>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</si>
  <si>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</si>
  <si>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</si>
  <si>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</si>
  <si>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</si>
  <si>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</si>
  <si>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</si>
  <si>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</si>
  <si>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</si>
  <si>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</si>
  <si>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</si>
  <si>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</si>
  <si>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</si>
  <si>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</si>
  <si>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</si>
  <si>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</si>
  <si>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</si>
  <si>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</si>
  <si>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</si>
  <si>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</si>
  <si>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</si>
  <si>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</si>
  <si>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</si>
  <si>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</si>
  <si>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</si>
  <si>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</si>
  <si>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</si>
  <si>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</si>
  <si>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</si>
  <si>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</si>
  <si>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</si>
  <si>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</si>
  <si>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</si>
  <si>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</si>
  <si>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</si>
  <si>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</si>
  <si>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</si>
  <si>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</si>
  <si>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</si>
  <si>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</si>
  <si>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</si>
  <si>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</si>
  <si>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</si>
  <si>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</si>
  <si>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</si>
  <si>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</si>
  <si>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</si>
  <si>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</si>
  <si>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</si>
  <si>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</si>
  <si>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</si>
  <si>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</si>
  <si>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</si>
  <si>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</si>
  <si>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</si>
  <si>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</si>
  <si>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</si>
  <si>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</si>
  <si>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</si>
  <si>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</si>
  <si>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</si>
  <si>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</si>
  <si>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</si>
  <si>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</si>
  <si>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</si>
  <si>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</si>
  <si>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</si>
  <si>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</si>
  <si>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</si>
  <si>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</si>
  <si>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</si>
  <si>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</si>
  <si>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</si>
  <si>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</si>
  <si>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</si>
  <si>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</si>
  <si>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</si>
  <si>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</si>
  <si>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</si>
  <si>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</si>
  <si>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</si>
  <si>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</si>
  <si>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</si>
  <si>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</si>
  <si>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</si>
  <si>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</si>
  <si>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</si>
  <si>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</si>
  <si>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</si>
  <si>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</si>
  <si>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</si>
  <si>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</si>
  <si>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</si>
  <si>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</si>
  <si>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</si>
  <si>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</si>
  <si>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</si>
  <si>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</si>
  <si>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</si>
  <si>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</si>
  <si>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</si>
  <si>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</si>
  <si>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</si>
  <si>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</si>
  <si>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</si>
  <si>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</si>
  <si>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</si>
  <si>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</si>
  <si>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</si>
  <si>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</si>
  <si>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</si>
  <si>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</si>
  <si>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</si>
  <si>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</si>
  <si>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</si>
  <si>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</si>
  <si>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</si>
  <si>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</si>
  <si>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</si>
  <si>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</si>
  <si>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</si>
  <si>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</si>
  <si>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</si>
  <si>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</si>
  <si>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</si>
  <si>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</si>
  <si>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</si>
  <si>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</si>
  <si>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</si>
  <si>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</si>
  <si>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</si>
  <si>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</si>
  <si>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</si>
  <si>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</si>
  <si>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</si>
  <si>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</si>
  <si>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</si>
  <si>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</si>
  <si>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</si>
  <si>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</si>
  <si>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</si>
  <si>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</si>
  <si>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</si>
  <si>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</si>
  <si>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</si>
  <si>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</si>
  <si>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</si>
  <si>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</si>
  <si>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</si>
  <si>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</si>
  <si>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</si>
  <si>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</si>
  <si>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</si>
  <si>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</si>
  <si>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</si>
  <si>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</si>
  <si>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</si>
  <si>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</si>
  <si>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</si>
  <si>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</si>
  <si>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</si>
  <si>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</si>
  <si>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</si>
  <si>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</si>
  <si>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</si>
  <si>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</si>
  <si>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</si>
  <si>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</si>
  <si>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</si>
  <si>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</si>
  <si>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</si>
  <si>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</si>
  <si>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</si>
  <si>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</si>
  <si>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</si>
  <si>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</si>
  <si>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</si>
  <si>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</si>
  <si>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</si>
  <si>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</si>
  <si>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</si>
  <si>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</si>
  <si>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</si>
  <si>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</si>
  <si>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</si>
  <si>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</si>
  <si>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</si>
  <si>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</si>
  <si>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</si>
  <si>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</si>
  <si>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</si>
  <si>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</si>
  <si>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</si>
  <si>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</si>
  <si>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</si>
  <si>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</si>
  <si>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</si>
  <si>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</si>
  <si>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</si>
  <si>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</si>
  <si>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</si>
  <si>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</si>
  <si>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</si>
  <si>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</si>
  <si>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</si>
  <si>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</si>
  <si>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</si>
  <si>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</si>
  <si>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</si>
  <si>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</si>
  <si>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</si>
  <si>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</si>
  <si>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</si>
  <si>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</si>
  <si>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</si>
  <si>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</si>
  <si>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</si>
  <si>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</si>
  <si>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</si>
  <si>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</si>
  <si>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</si>
  <si>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</si>
  <si>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</si>
  <si>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</si>
  <si>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</si>
  <si>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</si>
  <si>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</si>
  <si>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</si>
  <si>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</si>
  <si>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</si>
  <si>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</si>
  <si>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</si>
  <si>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</si>
  <si>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</si>
  <si>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</si>
  <si>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</si>
  <si>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</si>
  <si>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</si>
  <si>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</si>
  <si>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</si>
  <si>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</si>
  <si>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</si>
  <si>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</si>
  <si>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</si>
  <si>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</si>
  <si>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</si>
  <si>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</si>
  <si>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</si>
  <si>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</si>
  <si>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</si>
  <si>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</si>
  <si>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</si>
  <si>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</si>
  <si>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</si>
  <si>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</si>
  <si>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</si>
  <si>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</si>
  <si>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</si>
  <si>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</si>
  <si>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</si>
  <si>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</si>
  <si>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</si>
  <si>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</si>
  <si>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</si>
  <si>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</si>
  <si>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</si>
  <si>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</si>
  <si>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</si>
  <si>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</si>
  <si>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</si>
  <si>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</si>
  <si>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</si>
  <si>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</si>
  <si>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</si>
  <si>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</si>
  <si>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</si>
  <si>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</si>
  <si>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</si>
  <si>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</si>
  <si>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</si>
  <si>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</si>
  <si>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</si>
  <si>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</si>
  <si>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</si>
  <si>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</si>
  <si>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</si>
  <si>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</si>
  <si>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</si>
  <si>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</si>
  <si>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</si>
  <si>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</si>
  <si>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</si>
  <si>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</si>
  <si>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</si>
  <si>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</si>
  <si>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</si>
  <si>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</si>
  <si>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</si>
  <si>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</si>
  <si>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</si>
  <si>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</si>
  <si>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</si>
  <si>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</si>
  <si>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</si>
  <si>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</si>
  <si>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</si>
  <si>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</si>
  <si>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</si>
  <si>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</si>
  <si>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</si>
  <si>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</si>
  <si>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</si>
  <si>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</si>
  <si>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</si>
  <si>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</si>
  <si>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</si>
  <si>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</si>
  <si>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</si>
  <si>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</si>
  <si>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</si>
  <si>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</si>
  <si>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</si>
  <si>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</si>
  <si>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</si>
  <si>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</si>
  <si>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</si>
  <si>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</si>
  <si>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</si>
  <si>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</si>
  <si>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</si>
  <si>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</si>
  <si>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</si>
  <si>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</si>
  <si>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</si>
  <si>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</si>
  <si>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</si>
  <si>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</si>
  <si>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</si>
  <si>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</si>
  <si>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</si>
  <si>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</si>
  <si>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</si>
  <si>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</si>
  <si>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</si>
  <si>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</si>
  <si>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</si>
  <si>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</si>
  <si>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</si>
  <si>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</si>
  <si>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</si>
  <si>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</si>
  <si>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</si>
  <si>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</si>
  <si>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</si>
  <si>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</si>
  <si>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</si>
  <si>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</si>
  <si>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</si>
  <si>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</si>
  <si>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</si>
  <si>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</si>
  <si>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</si>
  <si>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</si>
  <si>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</si>
  <si>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</si>
  <si>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</si>
  <si>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</si>
  <si>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</si>
  <si>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</si>
  <si>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</si>
  <si>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</si>
  <si>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</si>
  <si>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</si>
  <si>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</si>
  <si>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</si>
  <si>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</si>
  <si>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</si>
  <si>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</si>
  <si>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</si>
  <si>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</si>
  <si>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</si>
  <si>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</si>
  <si>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</si>
  <si>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</si>
  <si>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</si>
  <si>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</si>
  <si>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</si>
  <si>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</si>
  <si>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</si>
  <si>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</si>
  <si>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</si>
  <si>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</si>
  <si>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</si>
  <si>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</si>
  <si>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</si>
  <si>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</si>
  <si>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</si>
  <si>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</si>
  <si>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</si>
  <si>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</si>
  <si>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</si>
  <si>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</si>
  <si>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</si>
  <si>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</si>
  <si>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</si>
  <si>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</si>
  <si>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</si>
  <si>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</si>
  <si>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</si>
  <si>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</si>
  <si>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</si>
  <si>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</si>
  <si>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</si>
  <si>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</si>
  <si>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</si>
  <si>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</si>
  <si>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</si>
  <si>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</si>
  <si>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</si>
  <si>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</si>
  <si>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</si>
  <si>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</si>
  <si>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</si>
  <si>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</si>
  <si>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</si>
  <si>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</si>
  <si>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</si>
  <si>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</si>
  <si>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</si>
  <si>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</si>
  <si>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</si>
  <si>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</si>
  <si>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</si>
  <si>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</si>
  <si>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</si>
  <si>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</si>
  <si>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</si>
  <si>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</si>
  <si>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</si>
  <si>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</si>
  <si>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</si>
  <si>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</si>
  <si>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</si>
  <si>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</si>
  <si>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</si>
  <si>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</si>
  <si>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</si>
  <si>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</si>
  <si>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</si>
  <si>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</si>
  <si>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</si>
  <si>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</si>
  <si>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</si>
  <si>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</si>
  <si>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</si>
  <si>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</si>
  <si>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</si>
  <si>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</si>
  <si>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</si>
  <si>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</si>
  <si>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</si>
  <si>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</si>
  <si>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</si>
  <si>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</si>
  <si>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</si>
  <si>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</si>
  <si>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</si>
  <si>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</si>
  <si>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</si>
  <si>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</si>
  <si>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</si>
  <si>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</si>
  <si>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</si>
  <si>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</si>
  <si>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</si>
  <si>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</si>
  <si>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</si>
  <si>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</si>
  <si>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</si>
  <si>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</si>
  <si>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</si>
  <si>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</si>
  <si>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</si>
  <si>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</si>
  <si>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</si>
  <si>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</si>
  <si>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</si>
  <si>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</si>
  <si>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</si>
  <si>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</si>
  <si>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</si>
  <si>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</si>
  <si>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</si>
  <si>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</si>
  <si>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</si>
  <si>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</si>
  <si>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</si>
  <si>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</si>
  <si>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</si>
  <si>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</si>
  <si>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</si>
  <si>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</si>
  <si>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</si>
  <si>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</si>
  <si>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</si>
  <si>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</si>
  <si>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</si>
  <si>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</si>
  <si>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</si>
  <si>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</si>
  <si>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</si>
  <si>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</si>
  <si>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</si>
  <si>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</si>
  <si>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</si>
  <si>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</si>
  <si>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</si>
  <si>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</si>
  <si>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</si>
  <si>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</si>
  <si>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</si>
  <si>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</si>
  <si>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</si>
  <si>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</si>
  <si>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</si>
  <si>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</si>
  <si>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</si>
  <si>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</si>
  <si>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</si>
  <si>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</si>
  <si>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</si>
  <si>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</si>
  <si>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</si>
  <si>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</si>
  <si>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</si>
  <si>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</si>
  <si>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</si>
  <si>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</si>
  <si>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</si>
  <si>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</si>
  <si>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</si>
  <si>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</si>
  <si>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</si>
  <si>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</si>
  <si>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</si>
  <si>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</si>
  <si>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</si>
  <si>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</si>
  <si>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</si>
  <si>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</si>
  <si>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</si>
  <si>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</si>
  <si>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</si>
  <si>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</si>
  <si>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</si>
  <si>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</si>
  <si>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</si>
  <si>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</si>
  <si>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</si>
  <si>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</si>
  <si>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</si>
  <si>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</si>
  <si>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</si>
  <si>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</si>
  <si>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</si>
  <si>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</si>
  <si>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</si>
  <si>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</si>
  <si>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</si>
  <si>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</si>
  <si>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</si>
  <si>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</si>
  <si>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</si>
  <si>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</si>
  <si>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</si>
  <si>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</si>
  <si>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</si>
  <si>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</si>
  <si>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</si>
  <si>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</si>
  <si>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</si>
  <si>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</si>
  <si>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</si>
  <si>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</si>
  <si>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</si>
  <si>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</si>
  <si>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</si>
  <si>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</si>
  <si>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</si>
  <si>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</si>
  <si>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</si>
  <si>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</si>
  <si>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</si>
  <si>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</si>
  <si>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</si>
  <si>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</si>
  <si>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</si>
  <si>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</si>
  <si>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</si>
  <si>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</si>
  <si>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</si>
  <si>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</si>
  <si>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</si>
  <si>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</si>
  <si>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</si>
  <si>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</si>
  <si>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</si>
  <si>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</si>
  <si>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</si>
  <si>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</si>
  <si>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</si>
  <si>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</si>
  <si>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</si>
  <si>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</si>
  <si>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</si>
  <si>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</si>
  <si>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</si>
  <si>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</si>
  <si>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</si>
  <si>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</si>
  <si>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</si>
  <si>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</si>
  <si>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</si>
  <si>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</si>
  <si>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</si>
  <si>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</si>
  <si>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</si>
  <si>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</si>
  <si>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</si>
  <si>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</si>
  <si>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</si>
  <si>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</si>
  <si>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</si>
  <si>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</si>
  <si>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</si>
  <si>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</si>
  <si>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</si>
  <si>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</si>
  <si>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</si>
  <si>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</si>
  <si>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</si>
  <si>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</si>
  <si>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</si>
  <si>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</si>
  <si>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</si>
  <si>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</si>
  <si>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</si>
  <si>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</si>
  <si>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</si>
  <si>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</si>
  <si>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</si>
  <si>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</si>
  <si>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</si>
  <si>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</si>
  <si>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</si>
  <si>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</si>
  <si>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</si>
  <si>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</si>
  <si>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</si>
  <si>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</si>
  <si>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</si>
  <si>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</si>
  <si>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</si>
  <si>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</si>
  <si>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</si>
  <si>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</si>
  <si>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</si>
  <si>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</si>
  <si>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</si>
  <si>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</si>
  <si>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</si>
  <si>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</si>
  <si>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</si>
  <si>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</si>
  <si>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</si>
  <si>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</si>
  <si>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</si>
  <si>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</si>
  <si>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</si>
  <si>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</si>
  <si>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</si>
  <si>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</si>
  <si>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</si>
  <si>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</si>
  <si>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</si>
  <si>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</si>
  <si>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</si>
  <si>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</si>
  <si>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</si>
  <si>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</si>
  <si>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</si>
  <si>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</si>
  <si>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</si>
  <si>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</si>
  <si>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</si>
  <si>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</si>
  <si>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</si>
  <si>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</si>
  <si>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</si>
  <si>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</si>
  <si>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</si>
  <si>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</si>
  <si>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</si>
  <si>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</si>
  <si>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</si>
  <si>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</si>
  <si>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</si>
  <si>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</si>
  <si>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</si>
  <si>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</si>
  <si>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</si>
  <si>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</si>
  <si>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</si>
  <si>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</si>
  <si>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</si>
  <si>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</si>
  <si>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</si>
  <si>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</si>
  <si>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</si>
  <si>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</si>
  <si>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</si>
  <si>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</si>
  <si>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</si>
  <si>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</si>
  <si>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</si>
  <si>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</si>
  <si>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</si>
  <si>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</si>
  <si>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</si>
  <si>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</si>
  <si>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</si>
  <si>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</si>
  <si>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</si>
  <si>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</si>
  <si>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</si>
  <si>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</si>
  <si>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</si>
  <si>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</si>
  <si>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</si>
  <si>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</si>
  <si>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</si>
  <si>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</si>
  <si>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</si>
  <si>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</si>
  <si>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</si>
  <si>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</si>
  <si>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</si>
  <si>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</si>
  <si>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</si>
  <si>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</si>
  <si>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</si>
  <si>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</si>
  <si>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</si>
  <si>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</si>
  <si>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</si>
  <si>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</si>
  <si>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</si>
  <si>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</si>
  <si>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</si>
  <si>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</si>
  <si>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</si>
  <si>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</si>
  <si>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</si>
  <si>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</si>
  <si>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</si>
  <si>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</si>
  <si>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</si>
  <si>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</si>
  <si>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</si>
  <si>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</si>
  <si>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</si>
  <si>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</si>
  <si>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</si>
  <si>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</si>
  <si>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</si>
  <si>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</si>
  <si>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</si>
  <si>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</si>
  <si>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</si>
  <si>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</si>
  <si>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</si>
  <si>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</si>
  <si>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</si>
  <si>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</si>
  <si>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</si>
  <si>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</si>
  <si>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</si>
  <si>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</si>
  <si>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</si>
  <si>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</si>
  <si>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</si>
  <si>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</si>
  <si>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</si>
  <si>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</si>
  <si>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</si>
  <si>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</si>
  <si>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</si>
  <si>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</si>
  <si>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</si>
  <si>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</si>
  <si>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</si>
  <si>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</si>
  <si>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</si>
  <si>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</si>
  <si>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</si>
  <si>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</si>
  <si>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</si>
  <si>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</si>
  <si>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</si>
  <si>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</si>
  <si>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</si>
  <si>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</si>
  <si>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</si>
  <si>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</si>
  <si>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</si>
  <si>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</si>
  <si>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</si>
  <si>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</si>
  <si>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</si>
  <si>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</si>
  <si>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</si>
  <si>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</si>
  <si>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</si>
  <si>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</si>
  <si>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</si>
  <si>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</si>
  <si>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</si>
  <si>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</si>
  <si>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</si>
  <si>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</si>
  <si>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</si>
  <si>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</si>
  <si>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</si>
  <si>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</si>
  <si>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</si>
  <si>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</si>
  <si>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</si>
  <si>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</si>
  <si>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</si>
  <si>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</si>
  <si>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</si>
  <si>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</si>
  <si>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</si>
  <si>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</si>
  <si>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</si>
  <si>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</si>
  <si>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</si>
  <si>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</si>
  <si>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</si>
  <si>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</si>
  <si>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</si>
  <si>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</si>
  <si>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</si>
  <si>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</si>
  <si>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</si>
  <si>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</si>
  <si>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</si>
  <si>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</si>
  <si>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</si>
  <si>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</si>
  <si>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</si>
  <si>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</si>
  <si>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</si>
  <si>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</si>
  <si>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</si>
  <si>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</si>
  <si>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</si>
  <si>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</si>
  <si>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</si>
  <si>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</si>
  <si>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</si>
  <si>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</si>
  <si>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</si>
  <si>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</si>
  <si>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</si>
  <si>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</si>
  <si>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</si>
  <si>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</si>
  <si>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</si>
  <si>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</si>
  <si>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</si>
  <si>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</si>
  <si>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</si>
  <si>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</si>
  <si>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</si>
  <si>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</si>
  <si>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</si>
  <si>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</si>
  <si>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</si>
  <si>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</si>
  <si>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</si>
  <si>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</si>
  <si>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</si>
  <si>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</si>
  <si>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</si>
  <si>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</si>
  <si>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</si>
  <si>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</si>
  <si>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</si>
  <si>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</si>
  <si>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</si>
  <si>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</si>
  <si>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</si>
  <si>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</si>
  <si>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</si>
  <si>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</si>
  <si>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</si>
  <si>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</si>
  <si>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</si>
  <si>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</si>
  <si>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</si>
  <si>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</si>
  <si>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</si>
  <si>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</si>
  <si>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</si>
  <si>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</si>
  <si>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</si>
  <si>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</si>
  <si>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</si>
  <si>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</si>
  <si>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</si>
  <si>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</si>
  <si>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</si>
  <si>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</si>
  <si>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</si>
  <si>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</si>
  <si>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</si>
  <si>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</si>
  <si>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</si>
  <si>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</si>
  <si>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</si>
  <si>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</si>
  <si>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</si>
  <si>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</si>
  <si>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</si>
  <si>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</si>
  <si>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</si>
  <si>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</si>
  <si>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</si>
  <si>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</si>
  <si>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</si>
  <si>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</si>
  <si>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</si>
  <si>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</si>
  <si>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</si>
  <si>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</si>
  <si>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</si>
  <si>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</si>
  <si>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</si>
  <si>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</si>
  <si>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</si>
  <si>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</si>
  <si>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</si>
  <si>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</si>
  <si>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</si>
  <si>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</si>
  <si>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</si>
  <si>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</si>
  <si>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</si>
  <si>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</si>
  <si>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</si>
  <si>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</si>
  <si>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</si>
  <si>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</si>
  <si>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</si>
  <si>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</si>
  <si>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</si>
  <si>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</si>
  <si>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</si>
  <si>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</si>
  <si>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</si>
  <si>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</si>
  <si>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</si>
  <si>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</si>
  <si>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</si>
  <si>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</si>
  <si>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</si>
  <si>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</si>
  <si>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</si>
  <si>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</si>
  <si>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</si>
  <si>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</si>
  <si>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</si>
  <si>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</si>
  <si>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</si>
  <si>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</si>
  <si>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</si>
  <si>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</si>
  <si>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</si>
  <si>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</si>
  <si>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</si>
  <si>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</si>
  <si>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</si>
  <si>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</si>
  <si>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</si>
  <si>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</si>
  <si>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</si>
  <si>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</si>
  <si>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</si>
  <si>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</si>
  <si>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</si>
  <si>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</si>
  <si>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</si>
  <si>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</si>
  <si>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</si>
  <si>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</si>
  <si>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</si>
  <si>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</si>
  <si>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</si>
  <si>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</si>
  <si>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</si>
  <si>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</si>
  <si>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</si>
  <si>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</si>
  <si>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</si>
  <si>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</si>
  <si>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</si>
  <si>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</si>
  <si>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</si>
  <si>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</si>
  <si>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</si>
  <si>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</si>
  <si>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</si>
  <si>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</si>
  <si>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</si>
  <si>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</si>
  <si>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</si>
  <si>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</si>
  <si>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</si>
  <si>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</si>
  <si>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</si>
  <si>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</si>
  <si>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</si>
  <si>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</si>
  <si>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</si>
  <si>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</si>
  <si>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</si>
  <si>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</si>
  <si>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</si>
  <si>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</si>
  <si>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</si>
  <si>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</si>
  <si>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</si>
  <si>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</si>
  <si>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</si>
  <si>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</si>
  <si>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</si>
  <si>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</si>
  <si>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</si>
  <si>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</si>
  <si>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</si>
  <si>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</si>
  <si>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</si>
  <si>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</si>
  <si>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</si>
  <si>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</si>
  <si>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</si>
  <si>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</si>
  <si>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</si>
  <si>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</si>
  <si>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</si>
  <si>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</si>
  <si>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</si>
  <si>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</si>
  <si>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</si>
  <si>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</si>
  <si>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</si>
  <si>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</si>
  <si>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</si>
  <si>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</si>
  <si>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</si>
  <si>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</si>
  <si>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</si>
  <si>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</si>
  <si>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</si>
  <si>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</si>
  <si>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</si>
  <si>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</si>
  <si>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</si>
  <si>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</si>
  <si>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</si>
  <si>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</si>
  <si>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</si>
  <si>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</si>
  <si>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</si>
  <si>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</si>
  <si>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</si>
  <si>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</si>
  <si>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</si>
  <si>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</si>
  <si>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</si>
  <si>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</si>
  <si>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</si>
  <si>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</si>
  <si>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</si>
  <si>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</si>
  <si>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</si>
  <si>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</si>
  <si>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</si>
  <si>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</si>
  <si>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</si>
  <si>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</si>
  <si>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</si>
  <si>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</si>
  <si>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</si>
  <si>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</si>
  <si>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</si>
  <si>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</si>
  <si>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</si>
  <si>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</si>
  <si>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</si>
  <si>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</si>
  <si>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</si>
  <si>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</si>
  <si>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</si>
  <si>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</si>
  <si>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</si>
  <si>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</si>
  <si>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</si>
  <si>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</si>
  <si>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</si>
  <si>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</si>
  <si>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</si>
  <si>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</si>
  <si>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</si>
  <si>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</si>
  <si>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</si>
  <si>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</si>
  <si>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</si>
  <si>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</si>
  <si>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</si>
  <si>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</si>
  <si>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</si>
  <si>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</si>
  <si>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</si>
  <si>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</si>
  <si>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</si>
  <si>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</si>
  <si>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</si>
  <si>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</si>
  <si>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</si>
  <si>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</si>
  <si>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</si>
  <si>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</si>
  <si>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</si>
  <si>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</si>
  <si>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</si>
  <si>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</si>
  <si>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</si>
  <si>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</si>
  <si>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</si>
  <si>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</si>
  <si>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</si>
  <si>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</si>
  <si>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</si>
  <si>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</si>
  <si>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</si>
  <si>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</si>
  <si>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</si>
  <si>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</si>
  <si>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</si>
  <si>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</si>
  <si>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</si>
  <si>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</si>
  <si>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</si>
  <si>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</si>
  <si>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</si>
  <si>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</si>
  <si>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</si>
  <si>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</si>
  <si>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</si>
  <si>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</si>
  <si>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</si>
  <si>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</si>
  <si>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</si>
  <si>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</si>
  <si>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</si>
  <si>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</si>
  <si>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</si>
  <si>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</si>
  <si>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</si>
  <si>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</si>
  <si>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</si>
  <si>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</si>
  <si>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</si>
  <si>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</si>
  <si>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</si>
  <si>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</si>
  <si>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</si>
  <si>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</si>
  <si>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</si>
  <si>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</si>
  <si>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</si>
  <si>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</si>
  <si>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</si>
  <si>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</si>
  <si>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</si>
  <si>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</si>
  <si>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</si>
  <si>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</si>
  <si>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</si>
  <si>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</si>
  <si>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</si>
  <si>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</si>
  <si>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</si>
  <si>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</si>
  <si>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</si>
  <si>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</si>
  <si>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</si>
  <si>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</si>
  <si>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</si>
  <si>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</si>
  <si>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</si>
  <si>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</si>
  <si>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</si>
  <si>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</si>
  <si>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</si>
  <si>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</si>
  <si>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</si>
  <si>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</si>
  <si>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</si>
  <si>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</si>
  <si>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</si>
  <si>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</si>
  <si>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</si>
  <si>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</si>
  <si>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</si>
  <si>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</si>
  <si>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</si>
  <si>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</si>
  <si>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</si>
  <si>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</si>
  <si>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</si>
  <si>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</si>
  <si>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</si>
  <si>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</si>
  <si>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</si>
  <si>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</si>
  <si>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</si>
  <si>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</si>
  <si>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</si>
  <si>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</si>
  <si>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</si>
  <si>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</si>
  <si>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</si>
  <si>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</si>
  <si>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</si>
  <si>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</si>
  <si>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</si>
  <si>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</si>
  <si>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</si>
  <si>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</si>
  <si>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</si>
  <si>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</si>
  <si>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</si>
  <si>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</si>
  <si>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</si>
  <si>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</si>
  <si>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</si>
  <si>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</si>
  <si>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</si>
  <si>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</si>
  <si>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</si>
  <si>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</si>
  <si>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</si>
  <si>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</si>
  <si>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</si>
  <si>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</si>
  <si>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</si>
  <si>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</si>
  <si>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</si>
  <si>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</si>
  <si>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</si>
  <si>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</si>
  <si>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</si>
  <si>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</si>
  <si>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</si>
  <si>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</si>
  <si>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</si>
  <si>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</si>
  <si>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</si>
  <si>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</si>
  <si>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</si>
  <si>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</si>
  <si>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</si>
  <si>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</si>
  <si>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</si>
  <si>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</si>
  <si>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</si>
  <si>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</si>
  <si>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</si>
  <si>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</si>
  <si>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</si>
  <si>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</si>
  <si>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</si>
  <si>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</si>
  <si>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</si>
  <si>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</si>
  <si>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</si>
  <si>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</si>
  <si>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</si>
  <si>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</si>
  <si>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</si>
  <si>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</si>
  <si>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</si>
  <si>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</si>
  <si>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</si>
  <si>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</si>
  <si>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</si>
  <si>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</si>
  <si>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</si>
  <si>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</si>
  <si>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</si>
  <si>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</si>
  <si>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</si>
  <si>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</si>
  <si>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</si>
  <si>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</si>
  <si>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</si>
  <si>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</si>
  <si>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</si>
  <si>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</si>
  <si>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</si>
  <si>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</si>
  <si>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</si>
  <si>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</si>
  <si>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</si>
  <si>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</si>
  <si>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</si>
  <si>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</si>
  <si>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</si>
  <si>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</si>
  <si>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</si>
  <si>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</si>
  <si>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</si>
  <si>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</si>
  <si>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</si>
  <si>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</si>
  <si>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</si>
  <si>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</si>
  <si>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</si>
  <si>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</si>
  <si>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</si>
  <si>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</si>
  <si>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</si>
  <si>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</si>
  <si>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</si>
  <si>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</si>
  <si>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</si>
  <si>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</si>
  <si>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</si>
  <si>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</si>
  <si>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</si>
  <si>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</si>
  <si>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</si>
  <si>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</si>
  <si>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</si>
  <si>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</si>
  <si>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</si>
  <si>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</si>
  <si>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</si>
  <si>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</si>
  <si>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</si>
  <si>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</si>
  <si>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</si>
  <si>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</si>
  <si>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</si>
  <si>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</si>
  <si>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</si>
  <si>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</si>
  <si>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</si>
  <si>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</si>
  <si>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</si>
  <si>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</si>
  <si>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</si>
  <si>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</si>
  <si>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</si>
  <si>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</si>
  <si>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</si>
  <si>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</si>
  <si>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</si>
  <si>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</si>
  <si>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</si>
  <si>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</si>
  <si>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</si>
  <si>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</si>
  <si>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</si>
  <si>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</si>
  <si>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</si>
  <si>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</si>
  <si>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</si>
  <si>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</si>
  <si>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</si>
  <si>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</si>
  <si>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</si>
  <si>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</si>
  <si>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</si>
  <si>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</si>
  <si>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</si>
  <si>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</si>
  <si>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</si>
  <si>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</si>
  <si>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</si>
  <si>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</si>
  <si>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</si>
  <si>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</si>
  <si>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</si>
  <si>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</si>
  <si>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</si>
  <si>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</si>
  <si>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</si>
  <si>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</si>
  <si>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</si>
  <si>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</si>
  <si>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</si>
  <si>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</si>
  <si>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</si>
  <si>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</si>
  <si>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</si>
  <si>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</si>
  <si>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</si>
  <si>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</si>
  <si>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</si>
  <si>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</si>
  <si>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</si>
  <si>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</si>
  <si>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</si>
  <si>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</si>
  <si>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</si>
  <si>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</si>
  <si>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</si>
  <si>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</si>
  <si>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</si>
  <si>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</si>
  <si>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</si>
  <si>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</si>
  <si>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</si>
  <si>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</si>
  <si>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</si>
  <si>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</si>
  <si>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</si>
  <si>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</si>
  <si>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</si>
  <si>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</si>
  <si>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</si>
  <si>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</si>
  <si>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</si>
  <si>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</si>
  <si>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</si>
  <si>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</si>
  <si>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</si>
  <si>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</si>
  <si>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</si>
  <si>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</si>
  <si>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</si>
  <si>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</si>
  <si>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</si>
  <si>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</si>
  <si>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</si>
  <si>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</si>
  <si>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</si>
  <si>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</si>
  <si>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</si>
  <si>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</si>
  <si>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</si>
  <si>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</si>
  <si>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</si>
  <si>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</si>
  <si>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</si>
  <si>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</si>
  <si>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</si>
  <si>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</si>
  <si>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</si>
  <si>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</si>
  <si>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</si>
  <si>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</si>
  <si>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</si>
  <si>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</si>
  <si>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</si>
  <si>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</si>
  <si>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</si>
  <si>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</si>
  <si>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</si>
  <si>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</si>
  <si>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</si>
  <si>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</si>
  <si>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</si>
  <si>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</si>
  <si>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</si>
  <si>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</si>
  <si>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</si>
  <si>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</si>
  <si>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</si>
  <si>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</si>
  <si>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</si>
  <si>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</si>
  <si>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</si>
  <si>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</si>
  <si>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</si>
  <si>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</si>
  <si>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</si>
  <si>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</si>
  <si>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</si>
  <si>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</si>
  <si>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</si>
  <si>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</si>
  <si>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</si>
  <si>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</si>
  <si>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</si>
  <si>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</si>
  <si>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</si>
  <si>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</si>
  <si>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</si>
  <si>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</si>
  <si>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</si>
  <si>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</si>
  <si>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</si>
  <si>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</si>
  <si>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</si>
  <si>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</si>
  <si>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</si>
  <si>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</si>
  <si>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</si>
  <si>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</si>
  <si>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</si>
  <si>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</si>
  <si>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</si>
  <si>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</si>
  <si>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</si>
  <si>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</si>
  <si>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</si>
  <si>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</si>
  <si>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</si>
  <si>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</si>
  <si>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</si>
  <si>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</si>
  <si>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</si>
  <si>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</si>
  <si>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</si>
  <si>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</si>
  <si>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</si>
  <si>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</si>
  <si>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</si>
  <si>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</si>
  <si>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</si>
  <si>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</si>
  <si>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</si>
  <si>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</si>
  <si>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</si>
  <si>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</si>
  <si>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</si>
  <si>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</si>
  <si>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</si>
  <si>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</si>
  <si>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</si>
  <si>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</si>
  <si>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</si>
  <si>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</si>
  <si>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</si>
  <si>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</si>
  <si>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</si>
  <si>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</si>
  <si>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</si>
  <si>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</si>
  <si>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</si>
  <si>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</si>
  <si>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</si>
  <si>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</si>
  <si>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</si>
  <si>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</si>
  <si>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</si>
  <si>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</si>
  <si>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</si>
  <si>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</si>
  <si>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</si>
  <si>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</si>
  <si>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</si>
  <si>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</si>
  <si>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</si>
  <si>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</si>
  <si>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</si>
  <si>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</si>
  <si>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</si>
  <si>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</si>
  <si>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</si>
  <si>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</si>
  <si>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</si>
  <si>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</si>
  <si>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</si>
  <si>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</si>
  <si>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</si>
  <si>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</si>
  <si>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</si>
  <si>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</si>
  <si>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</si>
  <si>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</si>
  <si>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</si>
  <si>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</si>
  <si>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</si>
  <si>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</si>
  <si>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</si>
  <si>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</si>
  <si>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</si>
  <si>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</si>
  <si>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</si>
  <si>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</si>
  <si>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</si>
  <si>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</si>
  <si>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</si>
  <si>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</si>
  <si>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</si>
  <si>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</si>
  <si>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</si>
  <si>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</si>
  <si>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</si>
  <si>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</si>
  <si>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</si>
  <si>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</si>
  <si>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</si>
  <si>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</si>
  <si>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</si>
  <si>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</si>
  <si>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</si>
  <si>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</si>
  <si>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</si>
  <si>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</si>
  <si>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</si>
  <si>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</si>
  <si>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</si>
  <si>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</si>
  <si>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</si>
  <si>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</si>
  <si>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</si>
  <si>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</si>
  <si>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</si>
  <si>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</si>
  <si>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</si>
  <si>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</si>
  <si>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</si>
  <si>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</si>
  <si>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</si>
  <si>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</si>
  <si>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</si>
  <si>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</si>
  <si>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</si>
  <si>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</si>
  <si>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</si>
  <si>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</si>
  <si>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</si>
  <si>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</si>
  <si>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</si>
  <si>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</si>
  <si>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</si>
  <si>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</si>
  <si>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</si>
  <si>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</si>
  <si>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</si>
  <si>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</si>
  <si>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</si>
  <si>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</si>
  <si>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</si>
  <si>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</si>
  <si>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</si>
  <si>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</si>
  <si>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</si>
  <si>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</si>
  <si>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</si>
  <si>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</si>
  <si>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</si>
  <si>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</si>
  <si>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</si>
  <si>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</si>
  <si>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</si>
  <si>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</si>
  <si>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</si>
  <si>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</si>
  <si>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</si>
  <si>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</si>
  <si>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</si>
  <si>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</si>
  <si>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</si>
  <si>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</si>
  <si>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</si>
  <si>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</si>
  <si>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</si>
  <si>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</si>
  <si>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</si>
  <si>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</si>
  <si>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</si>
  <si>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</si>
  <si>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</si>
  <si>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</si>
  <si>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</si>
  <si>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</si>
  <si>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</si>
  <si>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</si>
  <si>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</si>
  <si>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</si>
  <si>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</si>
  <si>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</si>
  <si>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</si>
  <si>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</si>
  <si>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</si>
  <si>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</si>
  <si>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</si>
  <si>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</si>
  <si>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</si>
  <si>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</si>
  <si>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</si>
  <si>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</si>
  <si>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</si>
  <si>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</si>
  <si>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</si>
  <si>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</si>
  <si>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</si>
  <si>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</si>
  <si>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</si>
  <si>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</si>
  <si>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</si>
  <si>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</si>
  <si>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</si>
  <si>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</si>
  <si>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</si>
  <si>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</si>
  <si>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</si>
  <si>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</si>
  <si>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</si>
  <si>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</si>
  <si>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</si>
  <si>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</si>
  <si>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</si>
  <si>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</si>
  <si>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</si>
  <si>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</si>
  <si>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</si>
  <si>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</si>
  <si>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</si>
  <si>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</si>
  <si>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</si>
  <si>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</si>
  <si>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</si>
  <si>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</si>
  <si>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</si>
  <si>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</si>
  <si>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</si>
  <si>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</si>
  <si>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</si>
  <si>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</si>
  <si>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</si>
  <si>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</si>
  <si>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</si>
  <si>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</si>
  <si>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</si>
  <si>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</si>
  <si>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</si>
  <si>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</si>
  <si>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</si>
  <si>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</si>
  <si>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</si>
  <si>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</si>
  <si>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</si>
  <si>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</si>
  <si>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</si>
  <si>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</si>
  <si>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</si>
  <si>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</si>
  <si>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</si>
  <si>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</si>
  <si>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</si>
  <si>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</si>
  <si>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</si>
  <si>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</si>
  <si>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</si>
  <si>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</si>
  <si>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</si>
  <si>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</si>
  <si>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</si>
  <si>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</si>
  <si>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</si>
  <si>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</si>
  <si>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</si>
  <si>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</si>
  <si>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</si>
  <si>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</si>
  <si>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</si>
  <si>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</si>
  <si>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</si>
  <si>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</si>
  <si>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</si>
  <si>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</si>
  <si>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</si>
  <si>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</si>
  <si>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</si>
  <si>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</si>
  <si>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</si>
  <si>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</si>
  <si>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</si>
  <si>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</si>
  <si>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</si>
  <si>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</si>
  <si>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</si>
  <si>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</si>
  <si>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</si>
  <si>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</si>
  <si>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</si>
  <si>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</si>
  <si>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</si>
  <si>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</si>
  <si>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</si>
  <si>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</si>
  <si>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</si>
  <si>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</si>
  <si>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</si>
  <si>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</si>
  <si>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</si>
  <si>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</si>
  <si>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</si>
  <si>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</si>
  <si>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</si>
  <si>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</si>
  <si>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</si>
  <si>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</si>
  <si>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</si>
  <si>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</si>
  <si>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</si>
  <si>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</si>
  <si>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</si>
  <si>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</si>
  <si>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</si>
  <si>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</si>
  <si>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</si>
  <si>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</si>
  <si>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</si>
  <si>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</si>
  <si>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</si>
  <si>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</si>
  <si>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</si>
  <si>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</si>
  <si>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</si>
  <si>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</si>
  <si>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</si>
  <si>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</si>
  <si>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</si>
  <si>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</si>
  <si>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</si>
  <si>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</si>
  <si>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</si>
  <si>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</si>
  <si>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</si>
  <si>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</si>
  <si>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</si>
  <si>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</si>
  <si>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</si>
  <si>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</si>
  <si>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</si>
  <si>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</si>
  <si>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</si>
  <si>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</si>
  <si>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</si>
  <si>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</si>
  <si>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</si>
  <si>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</si>
  <si>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</si>
  <si>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</si>
  <si>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</si>
  <si>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</si>
  <si>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</si>
  <si>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</si>
  <si>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</si>
  <si>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</si>
  <si>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</si>
  <si>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</si>
  <si>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</si>
  <si>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</si>
  <si>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</si>
  <si>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</si>
  <si>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</si>
  <si>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</si>
  <si>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</si>
  <si>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</si>
  <si>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</si>
  <si>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</si>
  <si>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</si>
  <si>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</si>
  <si>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</si>
  <si>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</si>
  <si>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</si>
  <si>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</si>
  <si>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</si>
  <si>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</si>
  <si>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</si>
  <si>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</si>
  <si>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</si>
  <si>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</si>
  <si>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</si>
  <si>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</si>
  <si>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</si>
  <si>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</si>
  <si>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</si>
  <si>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</si>
  <si>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</si>
  <si>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</si>
  <si>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</si>
  <si>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</si>
  <si>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</si>
  <si>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</si>
  <si>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</si>
  <si>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</si>
  <si>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</si>
  <si>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</si>
  <si>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</si>
  <si>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</si>
  <si>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</si>
  <si>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</si>
  <si>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</si>
  <si>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</si>
  <si>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</si>
  <si>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</si>
  <si>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</si>
  <si>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</si>
  <si>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</si>
  <si>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</si>
  <si>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</si>
  <si>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</si>
  <si>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</si>
  <si>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</si>
  <si>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</si>
  <si>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</si>
  <si>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</si>
  <si>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</si>
  <si>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</si>
  <si>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</si>
  <si>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</si>
  <si>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</si>
  <si>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</si>
  <si>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</si>
  <si>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</si>
  <si>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</si>
  <si>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</si>
  <si>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</si>
  <si>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</si>
  <si>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</si>
  <si>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</si>
  <si>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</si>
  <si>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</si>
  <si>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</si>
  <si>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</si>
  <si>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</si>
  <si>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</si>
  <si>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</si>
  <si>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</si>
  <si>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</si>
  <si>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</si>
  <si>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</si>
  <si>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</si>
  <si>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</si>
  <si>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</si>
  <si>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</si>
  <si>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</si>
  <si>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</si>
  <si>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</si>
  <si>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</si>
  <si>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</si>
  <si>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</si>
  <si>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</si>
  <si>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</si>
  <si>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Parent Category</t>
  </si>
  <si>
    <t>Subcategory</t>
  </si>
  <si>
    <t>Years</t>
  </si>
  <si>
    <t>Date Created Conversion</t>
  </si>
  <si>
    <t>(All)</t>
  </si>
  <si>
    <t>Row Labels</t>
  </si>
  <si>
    <t>Grand Total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</si>
  <si>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</si>
  <si>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</si>
  <si>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</si>
  <si>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</si>
  <si>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</si>
  <si>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</si>
  <si>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</si>
  <si>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</si>
  <si>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</si>
  <si>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</si>
  <si>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</si>
  <si>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</si>
  <si>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</si>
  <si>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Months</t>
  </si>
  <si>
    <t>Month #</t>
  </si>
  <si>
    <t>Count of outcome</t>
  </si>
  <si>
    <t>theater</t>
  </si>
  <si>
    <t>Goal</t>
  </si>
  <si>
    <t>Number_Successful</t>
  </si>
  <si>
    <t>Number  Failed</t>
  </si>
  <si>
    <t>Number Canceled</t>
  </si>
  <si>
    <t>Total Projects</t>
  </si>
  <si>
    <t>Percentage Successful</t>
  </si>
  <si>
    <t>Percentage Failed</t>
  </si>
  <si>
    <t>Percentage Canceled</t>
  </si>
  <si>
    <t xml:space="preserve">10000 to 14999     </t>
  </si>
  <si>
    <t xml:space="preserve">5000 to    9999     </t>
  </si>
  <si>
    <t xml:space="preserve">1000 to    4999     </t>
  </si>
  <si>
    <t xml:space="preserve">Less than    1000     </t>
  </si>
  <si>
    <t xml:space="preserve">20000 to 24999     </t>
  </si>
  <si>
    <t xml:space="preserve">15000 to 19999     </t>
  </si>
  <si>
    <t xml:space="preserve">25000 to 29999     </t>
  </si>
  <si>
    <t xml:space="preserve">30000 to 34999     </t>
  </si>
  <si>
    <t xml:space="preserve">35000 to 39999     </t>
  </si>
  <si>
    <t xml:space="preserve">40000 to 44999     </t>
  </si>
  <si>
    <t xml:space="preserve">45000 to 49999     </t>
  </si>
  <si>
    <t xml:space="preserve">50000 or more        </t>
  </si>
  <si>
    <t>Goal Overall</t>
  </si>
  <si>
    <t>Index</t>
  </si>
  <si>
    <t>Check √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</si>
</sst>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6" formatCode="[$-409]mmmm\-yy;@"/>
    <numFmt numFmtId="168" formatCode="[$-409]mmm;@"/>
    <numFmt numFmtId="170" formatCode="m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1" fillId="0" borderId="0" xfId="0" applyFont="1"/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168" fontId="0" fillId="0" borderId="0" xfId="0" applyNumberFormat="1"/>
    <xf numFmtId="170" fontId="0" fillId="0" borderId="0" xfId="0" applyNumberFormat="1"/>
    <xf numFmtId="168" fontId="0" fillId="0" borderId="0" xfId="0" applyNumberFormat="1" applyAlignment="1">
      <alignment horizontal="left"/>
    </xf>
    <xf numFmtId="10" fontId="0" fillId="0" borderId="0" xfId="0" applyNumberFormat="1"/>
    <xf numFmtId="10" fontId="1" fillId="0" borderId="0" xfId="0" applyNumberFormat="1" applyFont="1"/>
    <xf numFmtId="0" fontId="0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0" fontId="3" fillId="0" borderId="0" xfId="0" applyFont="1"/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9188161824599508E-2"/>
          <c:y val="0.14971751412429379"/>
          <c:w val="0.80353570458865053"/>
          <c:h val="0.78475065616797901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AF-4D45-95CF-068D64B38E4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AF-4D45-95CF-068D64B38E4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AF-4D45-95CF-068D64B38E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7814496"/>
        <c:axId val="1593036720"/>
      </c:lineChart>
      <c:catAx>
        <c:axId val="1797814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036720"/>
        <c:crosses val="autoZero"/>
        <c:auto val="1"/>
        <c:lblAlgn val="ctr"/>
        <c:lblOffset val="100"/>
        <c:noMultiLvlLbl val="0"/>
      </c:catAx>
      <c:valAx>
        <c:axId val="159303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81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'Outcomes Based on Goals'!$G$2:$G$14</c:f>
              <c:numCache>
                <c:formatCode>0.00%</c:formatCode>
                <c:ptCount val="13"/>
                <c:pt idx="0">
                  <c:v>0.27553444180522563</c:v>
                </c:pt>
                <c:pt idx="1">
                  <c:v>0.90337078651685399</c:v>
                </c:pt>
                <c:pt idx="2">
                  <c:v>0.970873786407767</c:v>
                </c:pt>
                <c:pt idx="3">
                  <c:v>0.95348837209302328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0.6628462273161414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E1-0C4D-888C-B99B74B41014}"/>
            </c:ext>
          </c:extLst>
        </c:ser>
        <c:ser>
          <c:idx val="1"/>
          <c:order val="1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'Outcomes Based on Goals'!$H$2:$H$14</c:f>
              <c:numCache>
                <c:formatCode>0.00%</c:formatCode>
                <c:ptCount val="13"/>
                <c:pt idx="0">
                  <c:v>0.72446555819477432</c:v>
                </c:pt>
                <c:pt idx="1">
                  <c:v>9.662921348314607E-2</c:v>
                </c:pt>
                <c:pt idx="2">
                  <c:v>2.9126213592233011E-2</c:v>
                </c:pt>
                <c:pt idx="3">
                  <c:v>4.6511627906976744E-2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0.33715377268385865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E1-0C4D-888C-B99B74B41014}"/>
            </c:ext>
          </c:extLst>
        </c:ser>
        <c:ser>
          <c:idx val="2"/>
          <c:order val="2"/>
          <c:tx>
            <c:strRef>
              <c:f>'Outcomes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'Outcomes Based on Goals'!$I$2:$I$14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E1-0C4D-888C-B99B74B41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4589680"/>
        <c:axId val="1551845456"/>
      </c:lineChart>
      <c:catAx>
        <c:axId val="1804589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1845456"/>
        <c:crosses val="autoZero"/>
        <c:auto val="1"/>
        <c:lblAlgn val="ctr"/>
        <c:lblOffset val="100"/>
        <c:noMultiLvlLbl val="0"/>
      </c:catAx>
      <c:valAx>
        <c:axId val="155184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58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2</xdr:row>
      <xdr:rowOff>177800</xdr:rowOff>
    </xdr:from>
    <xdr:to>
      <xdr:col>14</xdr:col>
      <xdr:colOff>152400</xdr:colOff>
      <xdr:row>26</xdr:row>
      <xdr:rowOff>101600</xdr:rowOff>
    </xdr:to>
    <xdr:graphicFrame macro="">
      <xdr:nvGraphicFramePr>
        <xdr:cNvPr id="2" name="Theater Outcomes by Launch Date">
          <a:extLst>
            <a:ext uri="{FF2B5EF4-FFF2-40B4-BE49-F238E27FC236}">
              <a16:creationId xmlns:a16="http://schemas.microsoft.com/office/drawing/2014/main" id="{9162398C-F3FC-FF77-1F36-64DC3D55CD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25400</xdr:colOff>
      <xdr:row>3</xdr:row>
      <xdr:rowOff>88900</xdr:rowOff>
    </xdr:from>
    <xdr:to>
      <xdr:col>13</xdr:col>
      <xdr:colOff>419100</xdr:colOff>
      <xdr:row>5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03C4AF2-5495-8E01-D882-020425823EBF}"/>
            </a:ext>
          </a:extLst>
        </xdr:cNvPr>
        <xdr:cNvSpPr txBox="1"/>
      </xdr:nvSpPr>
      <xdr:spPr>
        <a:xfrm>
          <a:off x="4864100" y="660400"/>
          <a:ext cx="6172200" cy="292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600">
              <a:solidFill>
                <a:srgbClr val="002060"/>
              </a:solidFill>
            </a:rPr>
            <a:t>Theater Outcomes by Launch Date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50800</xdr:colOff>
      <xdr:row>16</xdr:row>
      <xdr:rowOff>0</xdr:rowOff>
    </xdr:from>
    <xdr:to>
      <xdr:col>5</xdr:col>
      <xdr:colOff>977900</xdr:colOff>
      <xdr:row>31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72787BC-9B7B-A825-4BF8-862AF9F7CE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17.583210069446" createdVersion="8" refreshedVersion="8" minRefreshableVersion="3" recordCount="4114" xr:uid="{E8067228-450F-FA46-A6FE-4616190E37C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s" numFmtId="168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Month #" numFmtId="170">
      <sharedItems containsSemiMixedTypes="0" containsNonDate="0" containsDate="1" containsString="0" minDate="2009-05-17T03:55:13" maxDate="2017-03-15T15:30:07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d v="2015-06-22T00:10:11"/>
    <x v="0"/>
    <s v="television"/>
    <x v="0"/>
    <x v="0"/>
    <d v="2015-06-22T00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d v="2017-01-31T14:24:43"/>
    <x v="0"/>
    <s v="television"/>
    <x v="1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d v="2016-02-05T16:51:23"/>
    <x v="0"/>
    <s v="television"/>
    <x v="2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d v="2014-07-08T12:21:47"/>
    <x v="0"/>
    <s v="television"/>
    <x v="3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d v="2015-11-19T20:01:19"/>
    <x v="0"/>
    <s v="television"/>
    <x v="0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d v="2016-07-12T22:23:27"/>
    <x v="0"/>
    <s v="television"/>
    <x v="2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d v="2014-06-04T01:44:10"/>
    <x v="0"/>
    <s v="television"/>
    <x v="3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d v="2016-05-26T01:07:47"/>
    <x v="0"/>
    <s v="television"/>
    <x v="2"/>
    <x v="7"/>
    <d v="2016-05-26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d v="2016-04-08T22:40:12"/>
    <x v="0"/>
    <s v="television"/>
    <x v="2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d v="2016-03-18T02:29:04"/>
    <x v="0"/>
    <s v="television"/>
    <x v="2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d v="2014-05-21T01:37:59"/>
    <x v="0"/>
    <s v="television"/>
    <x v="3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d v="2016-07-21T18:41:02"/>
    <x v="0"/>
    <s v="television"/>
    <x v="2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d v="2014-06-01T17:07:05"/>
    <x v="0"/>
    <s v="television"/>
    <x v="3"/>
    <x v="12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d v="2016-05-18T16:15:09"/>
    <x v="0"/>
    <s v="television"/>
    <x v="2"/>
    <x v="13"/>
    <d v="2016-05-18T16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d v="2014-06-18T00:38:08"/>
    <x v="0"/>
    <s v="television"/>
    <x v="3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d v="2015-09-09T09:24:18"/>
    <x v="0"/>
    <s v="television"/>
    <x v="0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d v="2014-05-01T19:06:51"/>
    <x v="0"/>
    <s v="television"/>
    <x v="3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d v="2014-10-05T17:33:42"/>
    <x v="0"/>
    <s v="television"/>
    <x v="3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d v="2014-08-18T13:00:56"/>
    <x v="0"/>
    <s v="television"/>
    <x v="3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d v="2015-06-20T19:35:34"/>
    <x v="0"/>
    <s v="television"/>
    <x v="0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d v="2015-07-15T18:11:52"/>
    <x v="0"/>
    <s v="television"/>
    <x v="0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d v="2014-08-27T15:03:09"/>
    <x v="0"/>
    <s v="television"/>
    <x v="3"/>
    <x v="21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d v="2014-12-16T21:52:20"/>
    <x v="0"/>
    <s v="television"/>
    <x v="3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d v="2015-04-03T18:41:41"/>
    <x v="0"/>
    <s v="television"/>
    <x v="0"/>
    <x v="23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d v="2015-08-13T19:41:03"/>
    <x v="0"/>
    <s v="television"/>
    <x v="0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d v="2015-11-10T00:36:01"/>
    <x v="0"/>
    <s v="television"/>
    <x v="0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d v="2014-07-08T12:22:24"/>
    <x v="0"/>
    <s v="television"/>
    <x v="3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d v="2014-10-17T03:57:13"/>
    <x v="0"/>
    <s v="television"/>
    <x v="3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d v="2015-11-16T23:08:04"/>
    <x v="0"/>
    <s v="television"/>
    <x v="0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d v="2014-06-22T16:09:28"/>
    <x v="0"/>
    <s v="television"/>
    <x v="3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d v="2014-07-22T07:01:55"/>
    <x v="0"/>
    <s v="television"/>
    <x v="3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d v="2016-01-07T19:00:34"/>
    <x v="0"/>
    <s v="television"/>
    <x v="2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d v="2016-04-01T15:03:37"/>
    <x v="0"/>
    <s v="television"/>
    <x v="2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d v="2015-10-09T15:51:41"/>
    <x v="0"/>
    <s v="television"/>
    <x v="0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d v="2014-07-21T07:43:21"/>
    <x v="0"/>
    <s v="television"/>
    <x v="3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d v="2015-04-04T07:00:14"/>
    <x v="0"/>
    <s v="television"/>
    <x v="0"/>
    <x v="35"/>
    <d v="2015-04-04T07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d v="2015-03-05T07:22:05"/>
    <x v="0"/>
    <s v="television"/>
    <x v="0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d v="2015-01-28T16:37:59"/>
    <x v="0"/>
    <s v="television"/>
    <x v="0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d v="2013-04-11T01:22:24"/>
    <x v="0"/>
    <s v="television"/>
    <x v="4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d v="2014-04-25T01:07:48"/>
    <x v="0"/>
    <s v="television"/>
    <x v="3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d v="2014-05-30T05:08:08"/>
    <x v="0"/>
    <s v="television"/>
    <x v="3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d v="2014-09-05T13:39:14"/>
    <x v="0"/>
    <s v="television"/>
    <x v="3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d v="2014-11-28T15:20:26"/>
    <x v="0"/>
    <s v="television"/>
    <x v="3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d v="2014-06-12T18:58:06"/>
    <x v="0"/>
    <s v="television"/>
    <x v="3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d v="2014-08-23T02:22:17"/>
    <x v="0"/>
    <s v="television"/>
    <x v="3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d v="2016-03-28T14:58:27"/>
    <x v="0"/>
    <s v="television"/>
    <x v="2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d v="2015-11-15T23:09:34"/>
    <x v="0"/>
    <s v="television"/>
    <x v="0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d v="2014-10-20T19:40:07"/>
    <x v="0"/>
    <s v="television"/>
    <x v="3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d v="2015-01-29T12:24:20"/>
    <x v="0"/>
    <s v="television"/>
    <x v="0"/>
    <x v="48"/>
    <d v="2015-01-29T12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d v="2015-09-24T04:14:05"/>
    <x v="0"/>
    <s v="television"/>
    <x v="0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d v="2014-12-22T18:04:18"/>
    <x v="0"/>
    <s v="television"/>
    <x v="3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d v="2015-07-11T22:17:17"/>
    <x v="0"/>
    <s v="television"/>
    <x v="0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d v="2014-06-17T16:50:46"/>
    <x v="0"/>
    <s v="television"/>
    <x v="3"/>
    <x v="52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d v="2014-03-21T13:10:45"/>
    <x v="0"/>
    <s v="television"/>
    <x v="3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d v="2015-11-25T17:07:01"/>
    <x v="0"/>
    <s v="television"/>
    <x v="0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d v="2016-05-06T23:15:16"/>
    <x v="0"/>
    <s v="television"/>
    <x v="2"/>
    <x v="55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d v="2015-05-25T13:10:24"/>
    <x v="0"/>
    <s v="television"/>
    <x v="0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d v="2015-03-26T19:59:22"/>
    <x v="0"/>
    <s v="television"/>
    <x v="0"/>
    <x v="57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d v="2014-10-20T17:52:52"/>
    <x v="0"/>
    <s v="television"/>
    <x v="3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d v="2015-08-14T05:39:36"/>
    <x v="0"/>
    <s v="television"/>
    <x v="0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d v="2014-03-03T21:38:37"/>
    <x v="0"/>
    <s v="shorts"/>
    <x v="3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d v="2013-05-15T19:32:37"/>
    <x v="0"/>
    <s v="shorts"/>
    <x v="4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d v="2013-02-06T19:11:18"/>
    <x v="0"/>
    <s v="shorts"/>
    <x v="4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d v="2013-12-04T21:53:33"/>
    <x v="0"/>
    <s v="shorts"/>
    <x v="4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d v="2013-06-08T00:26:21"/>
    <x v="0"/>
    <s v="shorts"/>
    <x v="4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d v="2014-07-15T19:42:34"/>
    <x v="0"/>
    <s v="shorts"/>
    <x v="3"/>
    <x v="65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d v="2016-06-18T20:23:40"/>
    <x v="0"/>
    <s v="shorts"/>
    <x v="2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d v="2012-06-15T14:00:04"/>
    <x v="0"/>
    <s v="shorts"/>
    <x v="5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d v="2014-01-24T13:39:51"/>
    <x v="0"/>
    <s v="shorts"/>
    <x v="3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d v="2011-08-31T04:30:25"/>
    <x v="0"/>
    <s v="shorts"/>
    <x v="6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d v="2011-07-06T21:30:45"/>
    <x v="0"/>
    <s v="shorts"/>
    <x v="6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d v="2012-03-29T06:30:57"/>
    <x v="0"/>
    <s v="shorts"/>
    <x v="5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d v="2012-10-26T00:14:41"/>
    <x v="0"/>
    <s v="shorts"/>
    <x v="5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d v="2011-02-13T18:09:44"/>
    <x v="0"/>
    <s v="shorts"/>
    <x v="6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d v="2015-12-22T11:41:35"/>
    <x v="0"/>
    <s v="shorts"/>
    <x v="0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d v="2013-03-24T05:01:12"/>
    <x v="0"/>
    <s v="shorts"/>
    <x v="4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d v="2011-10-28T16:35:58"/>
    <x v="0"/>
    <s v="shorts"/>
    <x v="6"/>
    <x v="76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d v="2012-03-29T03:28:37"/>
    <x v="0"/>
    <s v="shorts"/>
    <x v="5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d v="2016-08-22T17:32:01"/>
    <x v="0"/>
    <s v="shorts"/>
    <x v="2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d v="2014-03-26T18:38:13"/>
    <x v="0"/>
    <s v="shorts"/>
    <x v="3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d v="2013-11-05T02:00:56"/>
    <x v="0"/>
    <s v="shorts"/>
    <x v="4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d v="2012-07-10T03:48:47"/>
    <x v="0"/>
    <s v="shorts"/>
    <x v="5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d v="2011-09-09T19:41:01"/>
    <x v="0"/>
    <s v="shorts"/>
    <x v="6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d v="2015-02-07T14:46:29"/>
    <x v="0"/>
    <s v="shorts"/>
    <x v="0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d v="2011-04-15T18:11:26"/>
    <x v="0"/>
    <s v="shorts"/>
    <x v="6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d v="2011-08-24T03:00:37"/>
    <x v="0"/>
    <s v="shorts"/>
    <x v="6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d v="2015-10-14T13:20:45"/>
    <x v="0"/>
    <s v="shorts"/>
    <x v="0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d v="2010-05-24T12:56:43"/>
    <x v="0"/>
    <s v="shorts"/>
    <x v="7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d v="2014-05-27T15:48:51"/>
    <x v="0"/>
    <s v="shorts"/>
    <x v="3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d v="2013-05-08T18:03:12"/>
    <x v="0"/>
    <s v="shorts"/>
    <x v="4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d v="2011-06-12T07:08:19"/>
    <x v="0"/>
    <s v="shorts"/>
    <x v="6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d v="2011-03-17T09:39:24"/>
    <x v="0"/>
    <s v="shorts"/>
    <x v="6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d v="2016-12-17T04:46:23"/>
    <x v="0"/>
    <s v="shorts"/>
    <x v="2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d v="2012-06-05T20:35:37"/>
    <x v="0"/>
    <s v="shorts"/>
    <x v="5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d v="2014-03-18T17:13:42"/>
    <x v="0"/>
    <s v="shorts"/>
    <x v="3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d v="2012-01-27T00:07:21"/>
    <x v="0"/>
    <s v="shorts"/>
    <x v="5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d v="2010-05-26T15:54:01"/>
    <x v="0"/>
    <s v="shorts"/>
    <x v="7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d v="2011-06-12T03:14:42"/>
    <x v="0"/>
    <s v="shorts"/>
    <x v="6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d v="2012-11-01T19:04:34"/>
    <x v="0"/>
    <s v="shorts"/>
    <x v="5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d v="2013-12-23T21:39:59"/>
    <x v="0"/>
    <s v="shorts"/>
    <x v="4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d v="2012-10-15T18:04:46"/>
    <x v="0"/>
    <s v="shorts"/>
    <x v="5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d v="2012-12-31T18:38:30"/>
    <x v="0"/>
    <s v="shorts"/>
    <x v="5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d v="2010-11-23T03:08:53"/>
    <x v="0"/>
    <s v="shorts"/>
    <x v="7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d v="2014-02-12T19:20:30"/>
    <x v="0"/>
    <s v="shorts"/>
    <x v="3"/>
    <x v="103"/>
    <d v="2014-02-12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d v="2011-03-10T16:41:06"/>
    <x v="0"/>
    <s v="shorts"/>
    <x v="6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d v="2016-04-25T17:23:40"/>
    <x v="0"/>
    <s v="shorts"/>
    <x v="2"/>
    <x v="105"/>
    <d v="2016-04-25T17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d v="2012-03-19T18:38:21"/>
    <x v="0"/>
    <s v="shorts"/>
    <x v="5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d v="2011-04-02T23:34:47"/>
    <x v="0"/>
    <s v="shorts"/>
    <x v="6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d v="2013-04-01T14:42:50"/>
    <x v="0"/>
    <s v="shorts"/>
    <x v="4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d v="2011-01-27T00:37:10"/>
    <x v="0"/>
    <s v="shorts"/>
    <x v="6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d v="2013-10-10T22:47:33"/>
    <x v="0"/>
    <s v="shorts"/>
    <x v="4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d v="2015-05-01T07:59:47"/>
    <x v="0"/>
    <s v="shorts"/>
    <x v="0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d v="2014-03-20T01:01:58"/>
    <x v="0"/>
    <s v="shorts"/>
    <x v="3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d v="2011-07-29T18:12:08"/>
    <x v="0"/>
    <s v="shorts"/>
    <x v="6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d v="2011-11-14T06:34:48"/>
    <x v="0"/>
    <s v="shorts"/>
    <x v="6"/>
    <x v="114"/>
    <d v="2011-11-14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d v="2012-01-10T17:44:04"/>
    <x v="0"/>
    <s v="shorts"/>
    <x v="5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d v="2011-02-21T11:55:55"/>
    <x v="0"/>
    <s v="shorts"/>
    <x v="6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d v="2010-03-11T20:02:24"/>
    <x v="0"/>
    <s v="shorts"/>
    <x v="7"/>
    <x v="117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d v="2011-06-29T01:17:16"/>
    <x v="0"/>
    <s v="shorts"/>
    <x v="6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d v="2011-07-15T01:39:46"/>
    <x v="0"/>
    <s v="shorts"/>
    <x v="6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d v="2016-09-03T01:11:47"/>
    <x v="0"/>
    <s v="science fiction"/>
    <x v="2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d v="2015-04-02T16:55:10"/>
    <x v="0"/>
    <s v="science fiction"/>
    <x v="0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d v="2016-08-11T10:21:47"/>
    <x v="0"/>
    <s v="science fiction"/>
    <x v="2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d v="2014-09-22T18:46:04"/>
    <x v="0"/>
    <s v="science fiction"/>
    <x v="3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d v="2015-04-20T22:17:22"/>
    <x v="0"/>
    <s v="science fiction"/>
    <x v="0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d v="2016-12-05T23:51:20"/>
    <x v="0"/>
    <s v="science fiction"/>
    <x v="2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d v="2015-05-11T14:08:57"/>
    <x v="0"/>
    <s v="science fiction"/>
    <x v="0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d v="2015-03-04T14:59:01"/>
    <x v="0"/>
    <s v="science fiction"/>
    <x v="0"/>
    <x v="127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d v="2016-09-15T05:28:13"/>
    <x v="0"/>
    <s v="science fiction"/>
    <x v="2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d v="2014-08-31T22:29:43"/>
    <x v="0"/>
    <s v="science fiction"/>
    <x v="3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d v="2014-05-19T21:58:12"/>
    <x v="0"/>
    <s v="science fiction"/>
    <x v="3"/>
    <x v="130"/>
    <d v="2014-05-19T21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d v="2016-06-20T20:06:01"/>
    <x v="0"/>
    <s v="science fiction"/>
    <x v="2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d v="2014-09-23T19:30:07"/>
    <x v="0"/>
    <s v="science fiction"/>
    <x v="3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d v="2016-05-01T19:23:04"/>
    <x v="0"/>
    <s v="science fiction"/>
    <x v="2"/>
    <x v="133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d v="2015-08-05T21:50:18"/>
    <x v="0"/>
    <s v="science fiction"/>
    <x v="0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d v="2014-05-29T09:09:57"/>
    <x v="0"/>
    <s v="science fiction"/>
    <x v="3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d v="2015-04-02T09:50:34"/>
    <x v="0"/>
    <s v="science fiction"/>
    <x v="0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d v="2015-08-23T13:46:33"/>
    <x v="0"/>
    <s v="science fiction"/>
    <x v="0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d v="2015-07-01T06:10:41"/>
    <x v="0"/>
    <s v="science fiction"/>
    <x v="0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d v="2015-07-02T22:06:12"/>
    <x v="0"/>
    <s v="science fiction"/>
    <x v="0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d v="2015-02-18T04:45:32"/>
    <x v="0"/>
    <s v="science fiction"/>
    <x v="0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d v="2015-04-16T03:40:23"/>
    <x v="0"/>
    <s v="science fiction"/>
    <x v="0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d v="2014-10-26T21:26:18"/>
    <x v="0"/>
    <s v="science fiction"/>
    <x v="3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d v="2016-07-08T01:32:22"/>
    <x v="0"/>
    <s v="science fiction"/>
    <x v="2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d v="2015-02-12T18:17:52"/>
    <x v="0"/>
    <s v="science fiction"/>
    <x v="0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d v="2015-07-15T13:00:52"/>
    <x v="0"/>
    <s v="science fiction"/>
    <x v="0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d v="2016-11-19T00:23:18"/>
    <x v="0"/>
    <s v="science fiction"/>
    <x v="2"/>
    <x v="146"/>
    <d v="2016-11-19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d v="2014-11-26T18:25:40"/>
    <x v="0"/>
    <s v="science fiction"/>
    <x v="3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d v="2016-01-28T06:45:36"/>
    <x v="0"/>
    <s v="science fiction"/>
    <x v="2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d v="2014-11-25T04:07:50"/>
    <x v="0"/>
    <s v="science fiction"/>
    <x v="3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d v="2015-03-27T03:53:02"/>
    <x v="0"/>
    <s v="science fiction"/>
    <x v="0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d v="2015-04-19T13:13:11"/>
    <x v="0"/>
    <s v="science fiction"/>
    <x v="0"/>
    <x v="151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d v="2014-08-24T01:51:40"/>
    <x v="0"/>
    <s v="science fiction"/>
    <x v="3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d v="2014-10-21T14:04:04"/>
    <x v="0"/>
    <s v="science fiction"/>
    <x v="3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d v="2015-04-21T13:08:15"/>
    <x v="0"/>
    <s v="science fiction"/>
    <x v="0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d v="2015-06-13T13:25:35"/>
    <x v="0"/>
    <s v="science fiction"/>
    <x v="0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d v="2014-06-04T02:59:56"/>
    <x v="0"/>
    <s v="science fiction"/>
    <x v="3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d v="2016-01-27T21:52:52"/>
    <x v="0"/>
    <s v="science fiction"/>
    <x v="2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d v="2014-09-22T01:50:28"/>
    <x v="0"/>
    <s v="science fiction"/>
    <x v="3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d v="2016-05-24T10:25:45"/>
    <x v="0"/>
    <s v="science fiction"/>
    <x v="2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d v="2015-06-16T21:54:51"/>
    <x v="0"/>
    <s v="drama"/>
    <x v="0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d v="2014-06-02T16:29:55"/>
    <x v="0"/>
    <s v="drama"/>
    <x v="3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d v="2014-07-15T03:02:36"/>
    <x v="0"/>
    <s v="drama"/>
    <x v="3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d v="2015-08-27T23:04:14"/>
    <x v="0"/>
    <s v="drama"/>
    <x v="0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d v="2014-07-21T18:18:21"/>
    <x v="0"/>
    <s v="drama"/>
    <x v="3"/>
    <x v="164"/>
    <d v="2014-07-21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d v="2015-12-13T15:48:44"/>
    <x v="0"/>
    <s v="drama"/>
    <x v="0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d v="2016-12-17T01:49:22"/>
    <x v="0"/>
    <s v="drama"/>
    <x v="2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d v="2015-06-05T22:15:35"/>
    <x v="0"/>
    <s v="drama"/>
    <x v="0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d v="2015-02-17T20:02:50"/>
    <x v="0"/>
    <s v="drama"/>
    <x v="0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d v="2014-09-18T12:07:39"/>
    <x v="0"/>
    <s v="drama"/>
    <x v="3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d v="2015-07-31T23:28:03"/>
    <x v="0"/>
    <s v="drama"/>
    <x v="0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d v="2016-06-13T04:20:14"/>
    <x v="0"/>
    <s v="drama"/>
    <x v="2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d v="2015-02-12T09:28:43"/>
    <x v="0"/>
    <s v="drama"/>
    <x v="0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d v="2015-01-29T13:45:08"/>
    <x v="0"/>
    <s v="drama"/>
    <x v="0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d v="2015-03-09T18:12:56"/>
    <x v="0"/>
    <s v="drama"/>
    <x v="0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d v="2014-08-04T18:40:11"/>
    <x v="0"/>
    <s v="drama"/>
    <x v="3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d v="2015-07-06T19:46:39"/>
    <x v="0"/>
    <s v="drama"/>
    <x v="0"/>
    <x v="176"/>
    <d v="2015-07-06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d v="2015-03-07T01:08:46"/>
    <x v="0"/>
    <s v="drama"/>
    <x v="0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d v="2015-10-27T22:55:45"/>
    <x v="0"/>
    <s v="drama"/>
    <x v="0"/>
    <x v="178"/>
    <d v="2015-10-27T22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d v="2016-02-03T01:55:55"/>
    <x v="0"/>
    <s v="drama"/>
    <x v="2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d v="2015-03-04T23:47:23"/>
    <x v="0"/>
    <s v="drama"/>
    <x v="0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d v="2015-05-23T17:48:15"/>
    <x v="0"/>
    <s v="drama"/>
    <x v="0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d v="2016-12-08T00:17:12"/>
    <x v="0"/>
    <s v="drama"/>
    <x v="2"/>
    <x v="182"/>
    <d v="2016-12-08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d v="2014-10-27T19:26:50"/>
    <x v="0"/>
    <s v="drama"/>
    <x v="3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d v="2014-07-05T18:59:22"/>
    <x v="0"/>
    <s v="drama"/>
    <x v="3"/>
    <x v="184"/>
    <d v="2014-07-05T18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d v="2016-07-19T21:52:19"/>
    <x v="0"/>
    <s v="drama"/>
    <x v="2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d v="2017-02-01T19:30:34"/>
    <x v="0"/>
    <s v="drama"/>
    <x v="1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d v="2015-06-27T05:37:37"/>
    <x v="0"/>
    <s v="drama"/>
    <x v="0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d v="2014-08-06T04:23:35"/>
    <x v="0"/>
    <s v="drama"/>
    <x v="3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d v="2016-07-05T16:34:37"/>
    <x v="0"/>
    <s v="drama"/>
    <x v="2"/>
    <x v="189"/>
    <d v="2016-07-05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d v="2016-06-06T15:37:26"/>
    <x v="0"/>
    <s v="drama"/>
    <x v="2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d v="2015-08-23T10:35:38"/>
    <x v="0"/>
    <s v="drama"/>
    <x v="0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d v="2014-09-17T19:00:32"/>
    <x v="0"/>
    <s v="drama"/>
    <x v="3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d v="2014-09-29T22:26:06"/>
    <x v="0"/>
    <s v="drama"/>
    <x v="3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d v="2016-01-06T23:55:31"/>
    <x v="0"/>
    <s v="drama"/>
    <x v="2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d v="2015-05-11T16:05:32"/>
    <x v="0"/>
    <s v="drama"/>
    <x v="0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d v="2015-09-12T13:01:38"/>
    <x v="0"/>
    <s v="drama"/>
    <x v="0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d v="2017-01-06T20:21:40"/>
    <x v="0"/>
    <s v="drama"/>
    <x v="1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d v="2014-09-05T09:12:02"/>
    <x v="0"/>
    <s v="drama"/>
    <x v="3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d v="2016-08-02T02:58:22"/>
    <x v="0"/>
    <s v="drama"/>
    <x v="2"/>
    <x v="199"/>
    <d v="2016-08-02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d v="2014-08-16T02:00:03"/>
    <x v="0"/>
    <s v="drama"/>
    <x v="3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d v="2015-01-19T19:38:49"/>
    <x v="0"/>
    <s v="drama"/>
    <x v="0"/>
    <x v="201"/>
    <d v="2015-01-19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d v="2015-09-08T22:16:04"/>
    <x v="0"/>
    <s v="drama"/>
    <x v="0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d v="2014-11-30T20:21:04"/>
    <x v="0"/>
    <s v="drama"/>
    <x v="3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d v="2016-07-05T14:00:03"/>
    <x v="0"/>
    <s v="drama"/>
    <x v="2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d v="2015-09-01T15:10:22"/>
    <x v="0"/>
    <s v="drama"/>
    <x v="0"/>
    <x v="205"/>
    <d v="2015-09-01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d v="2016-07-16T00:06:23"/>
    <x v="0"/>
    <s v="drama"/>
    <x v="2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d v="2014-12-05T04:43:58"/>
    <x v="0"/>
    <s v="drama"/>
    <x v="3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d v="2014-11-16T08:52:47"/>
    <x v="0"/>
    <s v="drama"/>
    <x v="3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d v="2015-06-10T22:08:55"/>
    <x v="0"/>
    <s v="drama"/>
    <x v="0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d v="2015-09-02T01:33:12"/>
    <x v="0"/>
    <s v="drama"/>
    <x v="0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d v="2015-08-20T03:50:17"/>
    <x v="0"/>
    <s v="drama"/>
    <x v="0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d v="2016-02-16T21:08:40"/>
    <x v="0"/>
    <s v="drama"/>
    <x v="2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d v="2015-07-17T14:15:47"/>
    <x v="0"/>
    <s v="drama"/>
    <x v="0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d v="2015-01-05T15:22:29"/>
    <x v="0"/>
    <s v="drama"/>
    <x v="0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d v="2016-01-06T05:31:22"/>
    <x v="0"/>
    <s v="drama"/>
    <x v="2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d v="2015-03-03T23:00:37"/>
    <x v="0"/>
    <s v="drama"/>
    <x v="0"/>
    <x v="216"/>
    <d v="2015-03-03T23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d v="2014-11-27T15:22:29"/>
    <x v="0"/>
    <s v="drama"/>
    <x v="3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d v="2015-03-16T15:04:49"/>
    <x v="0"/>
    <s v="drama"/>
    <x v="0"/>
    <x v="218"/>
    <d v="2015-03-16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d v="2016-02-29T07:50:25"/>
    <x v="0"/>
    <s v="drama"/>
    <x v="2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d v="2015-07-10T15:27:10"/>
    <x v="0"/>
    <s v="drama"/>
    <x v="0"/>
    <x v="220"/>
    <d v="2015-07-10T15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d v="2015-01-27T20:06:04"/>
    <x v="0"/>
    <s v="drama"/>
    <x v="0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d v="2015-01-27T18:28:38"/>
    <x v="0"/>
    <s v="drama"/>
    <x v="0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d v="2016-04-22T01:09:10"/>
    <x v="0"/>
    <s v="drama"/>
    <x v="2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d v="2015-05-11T05:38:46"/>
    <x v="0"/>
    <s v="drama"/>
    <x v="0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d v="2016-03-09T23:04:14"/>
    <x v="0"/>
    <s v="drama"/>
    <x v="2"/>
    <x v="225"/>
    <d v="2016-03-09T23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d v="2015-04-12T15:59:04"/>
    <x v="0"/>
    <s v="drama"/>
    <x v="0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d v="2015-06-09T21:27:21"/>
    <x v="0"/>
    <s v="drama"/>
    <x v="0"/>
    <x v="227"/>
    <d v="2015-06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d v="2015-04-02T16:28:25"/>
    <x v="0"/>
    <s v="drama"/>
    <x v="0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d v="2016-01-14T22:24:57"/>
    <x v="0"/>
    <s v="drama"/>
    <x v="2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d v="2015-05-05T18:39:11"/>
    <x v="0"/>
    <s v="drama"/>
    <x v="0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d v="2015-12-03T23:00:51"/>
    <x v="0"/>
    <s v="drama"/>
    <x v="0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d v="2015-01-28T19:49:06"/>
    <x v="0"/>
    <s v="drama"/>
    <x v="0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d v="2016-08-30T21:52:52"/>
    <x v="0"/>
    <s v="drama"/>
    <x v="2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d v="2015-05-12T00:50:59"/>
    <x v="0"/>
    <s v="drama"/>
    <x v="0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d v="2015-06-09T21:48:17"/>
    <x v="0"/>
    <s v="drama"/>
    <x v="0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d v="2015-11-13T02:01:39"/>
    <x v="0"/>
    <s v="drama"/>
    <x v="0"/>
    <x v="236"/>
    <d v="2015-11-13T02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d v="2016-01-08T13:51:09"/>
    <x v="0"/>
    <s v="drama"/>
    <x v="2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d v="2016-12-09T23:06:00"/>
    <x v="0"/>
    <s v="drama"/>
    <x v="2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d v="2015-10-20T02:38:50"/>
    <x v="0"/>
    <s v="drama"/>
    <x v="0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d v="2013-03-21T17:00:11"/>
    <x v="0"/>
    <s v="documentary"/>
    <x v="4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d v="2014-11-06T16:45:04"/>
    <x v="0"/>
    <s v="documentary"/>
    <x v="3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d v="2011-11-15T11:49:50"/>
    <x v="0"/>
    <s v="documentary"/>
    <x v="6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d v="2014-01-23T01:08:24"/>
    <x v="0"/>
    <s v="documentary"/>
    <x v="3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d v="2010-02-04T07:45:59"/>
    <x v="0"/>
    <s v="documentary"/>
    <x v="7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d v="2012-07-17T01:16:25"/>
    <x v="0"/>
    <s v="documentary"/>
    <x v="5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d v="2010-10-29T08:43:25"/>
    <x v="0"/>
    <s v="documentary"/>
    <x v="7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d v="2010-09-09T14:30:14"/>
    <x v="0"/>
    <s v="documentary"/>
    <x v="7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d v="2011-11-23T18:35:09"/>
    <x v="0"/>
    <s v="documentary"/>
    <x v="6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d v="2010-06-03T22:10:20"/>
    <x v="0"/>
    <s v="documentary"/>
    <x v="7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d v="2013-05-07T13:34:51"/>
    <x v="0"/>
    <s v="documentary"/>
    <x v="4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d v="2012-04-14T18:54:06"/>
    <x v="0"/>
    <s v="documentary"/>
    <x v="5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d v="2010-03-29T15:54:18"/>
    <x v="0"/>
    <s v="documentary"/>
    <x v="7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d v="2012-01-16T15:37:15"/>
    <x v="0"/>
    <s v="documentary"/>
    <x v="5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d v="2015-09-16T22:51:50"/>
    <x v="0"/>
    <s v="documentary"/>
    <x v="0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d v="2011-02-14T12:38:02"/>
    <x v="0"/>
    <s v="documentary"/>
    <x v="6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d v="2013-02-14T18:27:47"/>
    <x v="0"/>
    <s v="documentary"/>
    <x v="4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d v="2016-04-19T15:02:42"/>
    <x v="0"/>
    <s v="documentary"/>
    <x v="2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d v="2011-05-19T01:14:26"/>
    <x v="0"/>
    <s v="documentary"/>
    <x v="6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d v="2015-03-09T17:42:49"/>
    <x v="0"/>
    <s v="documentary"/>
    <x v="0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d v="2010-06-01T18:07:59"/>
    <x v="0"/>
    <s v="documentary"/>
    <x v="7"/>
    <x v="260"/>
    <d v="2010-06-01T18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d v="2012-04-18T21:15:04"/>
    <x v="0"/>
    <s v="documentary"/>
    <x v="5"/>
    <x v="261"/>
    <d v="2012-04-18T21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d v="2011-01-12T05:57:08"/>
    <x v="0"/>
    <s v="documentary"/>
    <x v="6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d v="2012-08-28T22:54:54"/>
    <x v="0"/>
    <s v="documentary"/>
    <x v="5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d v="2012-04-11T14:53:15"/>
    <x v="0"/>
    <s v="documentary"/>
    <x v="5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d v="2010-03-30T05:53:50"/>
    <x v="0"/>
    <s v="documentary"/>
    <x v="7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d v="2010-01-27T04:11:47"/>
    <x v="0"/>
    <s v="documentary"/>
    <x v="7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d v="2014-05-26T10:51:39"/>
    <x v="0"/>
    <s v="documentary"/>
    <x v="3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d v="2011-09-23T03:39:38"/>
    <x v="0"/>
    <s v="documentary"/>
    <x v="6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d v="2017-01-23T04:43:42"/>
    <x v="0"/>
    <s v="documentary"/>
    <x v="1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d v="2011-04-04T20:47:50"/>
    <x v="0"/>
    <s v="documentary"/>
    <x v="6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d v="2013-12-04T02:24:21"/>
    <x v="0"/>
    <s v="documentary"/>
    <x v="4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d v="2010-02-26T21:36:31"/>
    <x v="0"/>
    <s v="documentary"/>
    <x v="7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d v="2011-06-03T11:57:46"/>
    <x v="0"/>
    <s v="documentary"/>
    <x v="6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d v="2012-03-01T21:53:49"/>
    <x v="0"/>
    <s v="documentary"/>
    <x v="5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d v="2012-10-11T00:46:06"/>
    <x v="0"/>
    <s v="documentary"/>
    <x v="5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d v="2012-02-28T01:57:54"/>
    <x v="0"/>
    <s v="documentary"/>
    <x v="5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d v="2015-04-23T21:23:39"/>
    <x v="0"/>
    <s v="documentary"/>
    <x v="0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d v="2012-09-12T00:58:59"/>
    <x v="0"/>
    <s v="documentary"/>
    <x v="5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d v="2017-01-24T05:51:36"/>
    <x v="0"/>
    <s v="documentary"/>
    <x v="1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d v="2014-04-15T14:10:35"/>
    <x v="0"/>
    <s v="documentary"/>
    <x v="3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d v="2009-05-17T03:55:13"/>
    <x v="0"/>
    <s v="documentary"/>
    <x v="8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d v="2010-01-16T22:04:52"/>
    <x v="0"/>
    <s v="documentary"/>
    <x v="7"/>
    <x v="282"/>
    <d v="2010-01-16T22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d v="2011-05-12T17:02:24"/>
    <x v="0"/>
    <s v="documentary"/>
    <x v="6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d v="2011-12-27T17:43:00"/>
    <x v="0"/>
    <s v="documentary"/>
    <x v="6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d v="2013-08-20T18:08:48"/>
    <x v="0"/>
    <s v="documentary"/>
    <x v="4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d v="2013-02-08T19:35:24"/>
    <x v="0"/>
    <s v="documentary"/>
    <x v="4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d v="2012-10-02T06:40:18"/>
    <x v="0"/>
    <s v="documentary"/>
    <x v="5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d v="2012-05-22T04:03:13"/>
    <x v="0"/>
    <s v="documentary"/>
    <x v="5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d v="2013-10-03T10:57:14"/>
    <x v="0"/>
    <s v="documentary"/>
    <x v="4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d v="2010-12-14T08:51:37"/>
    <x v="0"/>
    <s v="documentary"/>
    <x v="7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d v="2013-04-12T18:27:26"/>
    <x v="0"/>
    <s v="documentary"/>
    <x v="4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d v="2011-09-26T19:16:39"/>
    <x v="0"/>
    <s v="documentary"/>
    <x v="6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d v="2014-03-21T16:01:54"/>
    <x v="0"/>
    <s v="documentary"/>
    <x v="3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d v="2010-06-14T02:01:34"/>
    <x v="0"/>
    <s v="documentary"/>
    <x v="7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d v="2013-09-02T00:06:49"/>
    <x v="0"/>
    <s v="documentary"/>
    <x v="4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d v="2012-08-13T11:24:43"/>
    <x v="0"/>
    <s v="documentary"/>
    <x v="5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d v="2015-03-26T17:28:21"/>
    <x v="0"/>
    <s v="documentary"/>
    <x v="0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d v="2014-03-11T11:07:28"/>
    <x v="0"/>
    <s v="documentary"/>
    <x v="3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d v="2010-10-18T05:24:20"/>
    <x v="0"/>
    <s v="documentary"/>
    <x v="7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d v="2011-03-24T23:02:18"/>
    <x v="0"/>
    <s v="documentary"/>
    <x v="6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d v="2013-02-07T17:42:15"/>
    <x v="0"/>
    <s v="documentary"/>
    <x v="4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d v="2012-01-25T20:33:58"/>
    <x v="0"/>
    <s v="documentary"/>
    <x v="5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d v="2012-05-03T01:42:26"/>
    <x v="0"/>
    <s v="documentary"/>
    <x v="5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d v="2012-07-24T02:16:37"/>
    <x v="0"/>
    <s v="documentary"/>
    <x v="5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d v="2012-02-09T15:07:29"/>
    <x v="0"/>
    <s v="documentary"/>
    <x v="5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d v="2013-02-28T20:05:33"/>
    <x v="0"/>
    <s v="documentary"/>
    <x v="4"/>
    <x v="306"/>
    <d v="2013-02-28T20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d v="2013-01-08T22:40:01"/>
    <x v="0"/>
    <s v="documentary"/>
    <x v="4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d v="2011-01-24T16:40:10"/>
    <x v="0"/>
    <s v="documentary"/>
    <x v="6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d v="2012-08-13T18:02:14"/>
    <x v="0"/>
    <s v="documentary"/>
    <x v="5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d v="2011-10-05T04:23:43"/>
    <x v="0"/>
    <s v="documentary"/>
    <x v="6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d v="2011-11-21T05:16:32"/>
    <x v="0"/>
    <s v="documentary"/>
    <x v="6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d v="2013-03-15T21:03:52"/>
    <x v="0"/>
    <s v="documentary"/>
    <x v="4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d v="2010-06-28T05:28:14"/>
    <x v="0"/>
    <s v="documentary"/>
    <x v="7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d v="2013-01-30T19:59:48"/>
    <x v="0"/>
    <s v="documentary"/>
    <x v="4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d v="2012-07-23T18:32:14"/>
    <x v="0"/>
    <s v="documentary"/>
    <x v="5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d v="2014-11-07T22:09:57"/>
    <x v="0"/>
    <s v="documentary"/>
    <x v="3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d v="2013-11-11T16:14:43"/>
    <x v="0"/>
    <s v="documentary"/>
    <x v="4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d v="2013-02-25T00:55:51"/>
    <x v="0"/>
    <s v="documentary"/>
    <x v="4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d v="2009-11-06T20:07:09"/>
    <x v="0"/>
    <s v="documentary"/>
    <x v="8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d v="2015-11-23T13:13:53"/>
    <x v="0"/>
    <s v="documentary"/>
    <x v="0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d v="2016-10-04T10:43:06"/>
    <x v="0"/>
    <s v="documentary"/>
    <x v="2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d v="2016-04-13T13:40:48"/>
    <x v="0"/>
    <s v="documentary"/>
    <x v="2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d v="2016-11-23T07:42:46"/>
    <x v="0"/>
    <s v="documentary"/>
    <x v="2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d v="2015-06-29T15:01:48"/>
    <x v="0"/>
    <s v="documentary"/>
    <x v="0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d v="2016-11-15T04:30:33"/>
    <x v="0"/>
    <s v="documentary"/>
    <x v="2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d v="2017-02-09T07:33:26"/>
    <x v="0"/>
    <s v="documentary"/>
    <x v="1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d v="2015-02-23T05:38:49"/>
    <x v="0"/>
    <s v="documentary"/>
    <x v="0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d v="2015-10-01T22:43:08"/>
    <x v="0"/>
    <s v="documentary"/>
    <x v="0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d v="2015-10-14T11:12:07"/>
    <x v="0"/>
    <s v="documentary"/>
    <x v="0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d v="2013-04-15T12:22:43"/>
    <x v="0"/>
    <s v="documentary"/>
    <x v="4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d v="2016-05-17T13:57:14"/>
    <x v="0"/>
    <s v="documentary"/>
    <x v="2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d v="2015-09-16T16:19:37"/>
    <x v="0"/>
    <s v="documentary"/>
    <x v="0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d v="2016-03-08T15:16:31"/>
    <x v="0"/>
    <s v="documentary"/>
    <x v="2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d v="2015-04-07T16:22:37"/>
    <x v="0"/>
    <s v="documentary"/>
    <x v="0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d v="2015-04-07T17:41:55"/>
    <x v="0"/>
    <s v="documentary"/>
    <x v="0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d v="2015-10-14T14:18:38"/>
    <x v="0"/>
    <s v="documentary"/>
    <x v="0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d v="2015-02-12T03:05:08"/>
    <x v="0"/>
    <s v="documentary"/>
    <x v="0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d v="2016-07-08T18:08:10"/>
    <x v="0"/>
    <s v="documentary"/>
    <x v="2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d v="2015-03-30T18:14:28"/>
    <x v="0"/>
    <s v="documentary"/>
    <x v="0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d v="2017-02-06T16:03:27"/>
    <x v="0"/>
    <s v="documentary"/>
    <x v="1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d v="2014-09-12T21:06:38"/>
    <x v="0"/>
    <s v="documentary"/>
    <x v="3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d v="2016-03-30T18:44:25"/>
    <x v="0"/>
    <s v="documentary"/>
    <x v="2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d v="2014-10-14T17:42:25"/>
    <x v="0"/>
    <s v="documentary"/>
    <x v="3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d v="2015-04-17T23:18:14"/>
    <x v="0"/>
    <s v="documentary"/>
    <x v="0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d v="2015-04-20T22:39:50"/>
    <x v="0"/>
    <s v="documentary"/>
    <x v="0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d v="2015-09-14T12:00:21"/>
    <x v="0"/>
    <s v="documentary"/>
    <x v="0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d v="2015-10-15T11:53:29"/>
    <x v="0"/>
    <s v="documentary"/>
    <x v="0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d v="2015-07-22T14:05:16"/>
    <x v="0"/>
    <s v="documentary"/>
    <x v="0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d v="2017-01-25T11:58:28"/>
    <x v="0"/>
    <s v="documentary"/>
    <x v="1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d v="2016-08-04T01:35:09"/>
    <x v="0"/>
    <s v="documentary"/>
    <x v="2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d v="2016-02-27T23:09:14"/>
    <x v="0"/>
    <s v="documentary"/>
    <x v="2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d v="2014-09-08T04:01:08"/>
    <x v="0"/>
    <s v="documentary"/>
    <x v="3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d v="2015-10-20T19:00:19"/>
    <x v="0"/>
    <s v="documentary"/>
    <x v="0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d v="2016-03-09T19:52:01"/>
    <x v="0"/>
    <s v="documentary"/>
    <x v="2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d v="2014-10-31T07:03:14"/>
    <x v="0"/>
    <s v="documentary"/>
    <x v="3"/>
    <x v="355"/>
    <d v="2014-10-31T07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d v="2016-02-15T19:16:33"/>
    <x v="0"/>
    <s v="documentary"/>
    <x v="2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d v="2015-03-15T05:19:57"/>
    <x v="0"/>
    <s v="documentary"/>
    <x v="0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d v="2016-05-17T20:38:41"/>
    <x v="0"/>
    <s v="documentary"/>
    <x v="2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d v="2014-10-23T01:41:30"/>
    <x v="0"/>
    <s v="documentary"/>
    <x v="3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d v="2015-06-08T21:33:00"/>
    <x v="0"/>
    <s v="documentary"/>
    <x v="0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d v="2014-10-24T00:01:46"/>
    <x v="0"/>
    <s v="documentary"/>
    <x v="3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d v="2014-07-17T05:03:11"/>
    <x v="0"/>
    <s v="documentary"/>
    <x v="3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d v="2010-03-18T17:52:16"/>
    <x v="0"/>
    <s v="documentary"/>
    <x v="7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d v="2014-05-21T20:37:52"/>
    <x v="0"/>
    <s v="documentary"/>
    <x v="3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d v="2014-01-29T14:33:19"/>
    <x v="0"/>
    <s v="documentary"/>
    <x v="3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d v="2012-04-20T19:01:58"/>
    <x v="0"/>
    <s v="documentary"/>
    <x v="5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d v="2013-03-22T13:51:18"/>
    <x v="0"/>
    <s v="documentary"/>
    <x v="4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d v="2015-02-08T14:32:02"/>
    <x v="0"/>
    <s v="documentary"/>
    <x v="0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d v="2011-12-16T13:14:29"/>
    <x v="0"/>
    <s v="documentary"/>
    <x v="6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d v="2016-12-07T19:05:00"/>
    <x v="0"/>
    <s v="documentary"/>
    <x v="2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d v="2012-12-18T18:25:39"/>
    <x v="0"/>
    <s v="documentary"/>
    <x v="5"/>
    <x v="371"/>
    <d v="2012-12-18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d v="2016-02-25T13:50:44"/>
    <x v="0"/>
    <s v="documentary"/>
    <x v="2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d v="2012-06-18T21:53:18"/>
    <x v="0"/>
    <s v="documentary"/>
    <x v="5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d v="2011-08-02T21:20:31"/>
    <x v="0"/>
    <s v="documentary"/>
    <x v="6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d v="2014-01-18T23:38:31"/>
    <x v="0"/>
    <s v="documentary"/>
    <x v="3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d v="2016-07-25T10:51:56"/>
    <x v="0"/>
    <s v="documentary"/>
    <x v="2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d v="2015-10-15T06:01:08"/>
    <x v="0"/>
    <s v="documentary"/>
    <x v="0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d v="2016-01-01T13:43:28"/>
    <x v="0"/>
    <s v="documentary"/>
    <x v="2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d v="2012-03-19T16:31:12"/>
    <x v="0"/>
    <s v="documentary"/>
    <x v="5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d v="2015-12-29T17:16:32"/>
    <x v="0"/>
    <s v="documentary"/>
    <x v="0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d v="2012-06-25T16:45:17"/>
    <x v="0"/>
    <s v="documentary"/>
    <x v="5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d v="2012-08-23T17:01:40"/>
    <x v="0"/>
    <s v="documentary"/>
    <x v="5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d v="2014-04-26T02:49:19"/>
    <x v="0"/>
    <s v="documentary"/>
    <x v="3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d v="2014-12-07T18:45:47"/>
    <x v="0"/>
    <s v="documentary"/>
    <x v="3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d v="2014-10-22T14:01:41"/>
    <x v="0"/>
    <s v="documentary"/>
    <x v="3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d v="2015-07-26T22:49:51"/>
    <x v="0"/>
    <s v="documentary"/>
    <x v="0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d v="2015-07-15T16:14:18"/>
    <x v="0"/>
    <s v="documentary"/>
    <x v="0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d v="2016-06-28T01:49:40"/>
    <x v="0"/>
    <s v="documentary"/>
    <x v="2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d v="2014-02-04T01:30:50"/>
    <x v="0"/>
    <s v="documentary"/>
    <x v="3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d v="2015-04-18T00:52:52"/>
    <x v="0"/>
    <s v="documentary"/>
    <x v="0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d v="2011-11-18T01:00:51"/>
    <x v="0"/>
    <s v="documentary"/>
    <x v="6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d v="2011-08-08T17:12:51"/>
    <x v="0"/>
    <s v="documentary"/>
    <x v="6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d v="2013-09-09T17:00:52"/>
    <x v="0"/>
    <s v="documentary"/>
    <x v="4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d v="2016-02-17T19:38:02"/>
    <x v="0"/>
    <s v="documentary"/>
    <x v="2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d v="2012-03-22T21:49:20"/>
    <x v="0"/>
    <s v="documentary"/>
    <x v="5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d v="2012-06-22T13:33:26"/>
    <x v="0"/>
    <s v="documentary"/>
    <x v="5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d v="2010-07-20T18:38:04"/>
    <x v="0"/>
    <s v="documentary"/>
    <x v="7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d v="2015-03-15T19:02:06"/>
    <x v="0"/>
    <s v="documentary"/>
    <x v="0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d v="2016-11-13T21:01:07"/>
    <x v="0"/>
    <s v="documentary"/>
    <x v="2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d v="2014-04-16T15:15:47"/>
    <x v="0"/>
    <s v="documentary"/>
    <x v="3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d v="2011-07-08T20:12:50"/>
    <x v="0"/>
    <s v="documentary"/>
    <x v="6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d v="2015-10-15T12:56:57"/>
    <x v="0"/>
    <s v="documentary"/>
    <x v="0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d v="2011-06-24T07:27:21"/>
    <x v="0"/>
    <s v="documentary"/>
    <x v="6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d v="2014-01-07T15:04:22"/>
    <x v="0"/>
    <s v="documentary"/>
    <x v="3"/>
    <x v="404"/>
    <d v="2014-01-07T15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d v="2014-02-04T02:02:19"/>
    <x v="0"/>
    <s v="documentary"/>
    <x v="3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d v="2011-04-05T03:53:57"/>
    <x v="0"/>
    <s v="documentary"/>
    <x v="6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d v="2011-09-20T20:54:10"/>
    <x v="0"/>
    <s v="documentary"/>
    <x v="6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d v="2013-09-26T17:39:50"/>
    <x v="0"/>
    <s v="documentary"/>
    <x v="4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d v="2016-06-22T20:42:24"/>
    <x v="0"/>
    <s v="documentary"/>
    <x v="2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d v="2015-04-19T23:33:17"/>
    <x v="0"/>
    <s v="documentary"/>
    <x v="0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d v="2013-11-20T04:13:24"/>
    <x v="0"/>
    <s v="documentary"/>
    <x v="4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d v="2012-07-09T17:49:38"/>
    <x v="0"/>
    <s v="documentary"/>
    <x v="5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d v="2012-06-19T21:03:31"/>
    <x v="0"/>
    <s v="documentary"/>
    <x v="5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d v="2013-09-12T01:31:05"/>
    <x v="0"/>
    <s v="documentary"/>
    <x v="4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d v="2014-09-22T20:26:42"/>
    <x v="0"/>
    <s v="documentary"/>
    <x v="3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d v="2014-01-09T09:30:31"/>
    <x v="0"/>
    <s v="documentary"/>
    <x v="3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d v="2013-03-27T23:17:40"/>
    <x v="0"/>
    <s v="documentary"/>
    <x v="4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d v="2015-06-23T06:46:37"/>
    <x v="0"/>
    <s v="documentary"/>
    <x v="0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d v="2013-04-30T20:13:07"/>
    <x v="0"/>
    <s v="documentary"/>
    <x v="4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d v="2014-02-12T05:40:31"/>
    <x v="0"/>
    <s v="animation"/>
    <x v="3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d v="2015-06-22T11:47:36"/>
    <x v="0"/>
    <s v="animation"/>
    <x v="0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d v="2014-08-12T06:14:57"/>
    <x v="0"/>
    <s v="animation"/>
    <x v="3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d v="2013-05-06T22:13:50"/>
    <x v="0"/>
    <s v="animation"/>
    <x v="4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d v="2012-01-26T09:01:39"/>
    <x v="0"/>
    <s v="animation"/>
    <x v="5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d v="2015-09-28T20:40:04"/>
    <x v="0"/>
    <s v="animation"/>
    <x v="0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d v="2016-01-31T17:05:14"/>
    <x v="0"/>
    <s v="animation"/>
    <x v="2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d v="2015-10-08T21:49:00"/>
    <x v="0"/>
    <s v="animation"/>
    <x v="0"/>
    <x v="427"/>
    <d v="2015-10-08T21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d v="2014-05-19T18:24:05"/>
    <x v="0"/>
    <s v="animation"/>
    <x v="3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d v="2009-09-14T21:38:02"/>
    <x v="0"/>
    <s v="animation"/>
    <x v="8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d v="2013-08-27T02:34:27"/>
    <x v="0"/>
    <s v="animation"/>
    <x v="4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d v="2016-06-05T20:54:43"/>
    <x v="0"/>
    <s v="animation"/>
    <x v="2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d v="2015-08-22T17:26:21"/>
    <x v="0"/>
    <s v="animation"/>
    <x v="0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d v="2015-08-12T15:07:02"/>
    <x v="0"/>
    <s v="animation"/>
    <x v="0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d v="2013-10-29T20:01:42"/>
    <x v="0"/>
    <s v="animation"/>
    <x v="4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d v="2013-08-14T17:56:20"/>
    <x v="0"/>
    <s v="animation"/>
    <x v="4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d v="2013-07-01T08:41:53"/>
    <x v="0"/>
    <s v="animation"/>
    <x v="4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d v="2016-08-09T07:38:46"/>
    <x v="0"/>
    <s v="animation"/>
    <x v="2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d v="2015-10-19T06:15:58"/>
    <x v="0"/>
    <s v="animation"/>
    <x v="0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d v="2014-10-07T18:16:58"/>
    <x v="0"/>
    <s v="animation"/>
    <x v="3"/>
    <x v="439"/>
    <d v="2014-10-0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d v="2016-02-23T23:39:13"/>
    <x v="0"/>
    <s v="animation"/>
    <x v="2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d v="2013-10-03T19:03:16"/>
    <x v="0"/>
    <s v="animation"/>
    <x v="4"/>
    <x v="441"/>
    <d v="2013-10-03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d v="2015-01-20T21:19:43"/>
    <x v="0"/>
    <s v="animation"/>
    <x v="0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d v="2014-01-11T00:21:41"/>
    <x v="0"/>
    <s v="animation"/>
    <x v="3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d v="2011-12-17T21:46:01"/>
    <x v="0"/>
    <s v="animation"/>
    <x v="6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d v="2015-05-06T08:02:55"/>
    <x v="0"/>
    <s v="animation"/>
    <x v="0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d v="2015-02-02T02:00:20"/>
    <x v="0"/>
    <s v="animation"/>
    <x v="0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d v="2013-02-26T13:19:23"/>
    <x v="0"/>
    <s v="animation"/>
    <x v="4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d v="2014-04-24T18:11:35"/>
    <x v="0"/>
    <s v="animation"/>
    <x v="3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d v="2013-09-17T13:38:05"/>
    <x v="0"/>
    <s v="animation"/>
    <x v="4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d v="2014-01-15T22:43:20"/>
    <x v="0"/>
    <s v="animation"/>
    <x v="3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d v="2013-12-26T17:09:51"/>
    <x v="0"/>
    <s v="animation"/>
    <x v="4"/>
    <x v="451"/>
    <d v="2013-12-26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d v="2015-04-13T16:53:35"/>
    <x v="0"/>
    <s v="animation"/>
    <x v="0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d v="2015-02-03T19:47:59"/>
    <x v="0"/>
    <s v="animation"/>
    <x v="0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d v="2014-10-26T17:12:51"/>
    <x v="0"/>
    <s v="animation"/>
    <x v="3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d v="2012-03-03T00:03:42"/>
    <x v="0"/>
    <s v="animation"/>
    <x v="5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d v="2013-09-30T16:40:01"/>
    <x v="0"/>
    <s v="animation"/>
    <x v="4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d v="2014-07-17T18:25:12"/>
    <x v="0"/>
    <s v="animation"/>
    <x v="3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d v="2013-04-14T16:47:40"/>
    <x v="0"/>
    <s v="animation"/>
    <x v="4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d v="2011-09-14T15:22:07"/>
    <x v="0"/>
    <s v="animation"/>
    <x v="6"/>
    <x v="459"/>
    <d v="2011-09-14T15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d v="2014-04-30T13:01:15"/>
    <x v="0"/>
    <s v="animation"/>
    <x v="3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d v="2013-05-13T20:19:27"/>
    <x v="0"/>
    <s v="animation"/>
    <x v="4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d v="2011-06-11T03:02:21"/>
    <x v="0"/>
    <s v="animation"/>
    <x v="6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d v="2011-07-26T17:02:33"/>
    <x v="0"/>
    <s v="animation"/>
    <x v="6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d v="2016-04-28T20:22:15"/>
    <x v="0"/>
    <s v="animation"/>
    <x v="2"/>
    <x v="464"/>
    <d v="2016-04-2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d v="2014-06-11T02:52:54"/>
    <x v="0"/>
    <s v="animation"/>
    <x v="3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d v="2012-08-08T22:37:44"/>
    <x v="0"/>
    <s v="animation"/>
    <x v="5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d v="2012-08-14T16:18:54"/>
    <x v="0"/>
    <s v="animation"/>
    <x v="5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d v="2012-05-12T04:01:23"/>
    <x v="0"/>
    <s v="animation"/>
    <x v="5"/>
    <x v="468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d v="2014-07-07T23:45:24"/>
    <x v="0"/>
    <s v="animation"/>
    <x v="3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d v="2013-11-27T04:01:29"/>
    <x v="0"/>
    <s v="animation"/>
    <x v="4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d v="2014-03-05T17:19:39"/>
    <x v="0"/>
    <s v="animation"/>
    <x v="3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d v="2014-07-24T22:08:38"/>
    <x v="0"/>
    <s v="animation"/>
    <x v="3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d v="2014-08-18T16:45:19"/>
    <x v="0"/>
    <s v="animation"/>
    <x v="3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d v="2017-01-18T07:53:49"/>
    <x v="0"/>
    <s v="animation"/>
    <x v="1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d v="2015-04-06T02:04:03"/>
    <x v="0"/>
    <s v="animation"/>
    <x v="0"/>
    <x v="475"/>
    <d v="2015-04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d v="2014-04-28T23:24:01"/>
    <x v="0"/>
    <s v="animation"/>
    <x v="3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d v="2012-03-19T20:02:14"/>
    <x v="0"/>
    <s v="animation"/>
    <x v="5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d v="2015-03-02T21:51:49"/>
    <x v="0"/>
    <s v="animation"/>
    <x v="0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d v="2014-09-22T09:47:15"/>
    <x v="0"/>
    <s v="animation"/>
    <x v="3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d v="2013-07-10T12:00:15"/>
    <x v="0"/>
    <s v="animation"/>
    <x v="4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d v="2012-09-10T16:08:09"/>
    <x v="0"/>
    <s v="animation"/>
    <x v="5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d v="2016-03-18T21:31:30"/>
    <x v="0"/>
    <s v="animation"/>
    <x v="2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d v="2012-11-30T04:44:32"/>
    <x v="0"/>
    <s v="animation"/>
    <x v="5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d v="2015-09-25T22:32:52"/>
    <x v="0"/>
    <s v="animation"/>
    <x v="0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d v="2013-04-17T12:08:19"/>
    <x v="0"/>
    <s v="animation"/>
    <x v="4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d v="2014-05-02T22:37:19"/>
    <x v="0"/>
    <s v="animation"/>
    <x v="3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d v="2016-10-26T14:16:34"/>
    <x v="0"/>
    <s v="animation"/>
    <x v="2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d v="2016-12-10T01:18:20"/>
    <x v="0"/>
    <s v="animation"/>
    <x v="2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d v="2011-12-05T11:33:36"/>
    <x v="0"/>
    <s v="animation"/>
    <x v="6"/>
    <x v="489"/>
    <d v="2011-12-05T11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d v="2012-07-23T23:14:45"/>
    <x v="0"/>
    <s v="animation"/>
    <x v="5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d v="2015-12-28T23:34:59"/>
    <x v="0"/>
    <s v="animation"/>
    <x v="0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d v="2016-08-14T00:50:30"/>
    <x v="0"/>
    <s v="animation"/>
    <x v="2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d v="2015-04-20T17:25:38"/>
    <x v="0"/>
    <s v="animation"/>
    <x v="0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d v="2014-06-09T19:56:05"/>
    <x v="0"/>
    <s v="animation"/>
    <x v="3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d v="2015-06-16T19:51:45"/>
    <x v="0"/>
    <s v="animation"/>
    <x v="0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d v="2013-12-12T22:21:14"/>
    <x v="0"/>
    <s v="animation"/>
    <x v="4"/>
    <x v="496"/>
    <d v="2013-12-12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d v="2014-11-02T00:54:25"/>
    <x v="0"/>
    <s v="animation"/>
    <x v="3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d v="2011-11-11T18:17:29"/>
    <x v="0"/>
    <s v="animation"/>
    <x v="6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d v="2009-08-18T21:29:28"/>
    <x v="0"/>
    <s v="animation"/>
    <x v="8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d v="2010-03-10T21:15:51"/>
    <x v="0"/>
    <s v="animation"/>
    <x v="7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d v="2011-06-09T05:37:31"/>
    <x v="0"/>
    <s v="animation"/>
    <x v="6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d v="2012-02-17T13:17:05"/>
    <x v="0"/>
    <s v="animation"/>
    <x v="5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d v="2014-12-18T12:38:23"/>
    <x v="0"/>
    <s v="animation"/>
    <x v="3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d v="2012-02-10T23:36:27"/>
    <x v="0"/>
    <s v="animation"/>
    <x v="5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d v="2015-11-10T02:21:26"/>
    <x v="0"/>
    <s v="animation"/>
    <x v="0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d v="2013-07-11T13:15:20"/>
    <x v="0"/>
    <s v="animation"/>
    <x v="4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d v="2012-09-04T23:00:57"/>
    <x v="0"/>
    <s v="animation"/>
    <x v="5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d v="2012-03-27T00:35:01"/>
    <x v="0"/>
    <s v="animation"/>
    <x v="5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d v="2015-05-29T15:09:30"/>
    <x v="0"/>
    <s v="animation"/>
    <x v="0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d v="2016-01-31T04:13:59"/>
    <x v="0"/>
    <s v="animation"/>
    <x v="2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d v="2013-03-07T07:16:22"/>
    <x v="0"/>
    <s v="animation"/>
    <x v="4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d v="2016-10-06T17:48:47"/>
    <x v="0"/>
    <s v="animation"/>
    <x v="2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d v="2016-07-01T15:41:45"/>
    <x v="0"/>
    <s v="animation"/>
    <x v="2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d v="2014-07-10T14:44:07"/>
    <x v="0"/>
    <s v="animation"/>
    <x v="3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d v="2015-11-19T11:46:41"/>
    <x v="0"/>
    <s v="animation"/>
    <x v="0"/>
    <x v="515"/>
    <d v="2015-11-1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d v="2015-03-28T18:41:20"/>
    <x v="0"/>
    <s v="animation"/>
    <x v="0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d v="2017-01-03T14:46:01"/>
    <x v="0"/>
    <s v="animation"/>
    <x v="1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d v="2015-08-07T14:47:04"/>
    <x v="0"/>
    <s v="animation"/>
    <x v="0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d v="2012-11-05T09:23:41"/>
    <x v="0"/>
    <s v="animation"/>
    <x v="5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d v="2015-11-10T16:51:01"/>
    <x v="1"/>
    <s v="plays"/>
    <x v="0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d v="2016-10-03T02:13:39"/>
    <x v="1"/>
    <s v="plays"/>
    <x v="2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d v="2016-03-01T00:58:45"/>
    <x v="1"/>
    <s v="plays"/>
    <x v="2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d v="2015-08-22T03:11:16"/>
    <x v="1"/>
    <s v="plays"/>
    <x v="0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d v="2016-05-02T17:12:49"/>
    <x v="1"/>
    <s v="plays"/>
    <x v="2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d v="2014-07-30T09:37:21"/>
    <x v="1"/>
    <s v="plays"/>
    <x v="3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d v="2015-07-07T14:12:24"/>
    <x v="1"/>
    <s v="plays"/>
    <x v="0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d v="2017-01-18T04:56:06"/>
    <x v="1"/>
    <s v="plays"/>
    <x v="1"/>
    <x v="527"/>
    <d v="2017-01-18T04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d v="2015-05-31T22:05:07"/>
    <x v="1"/>
    <s v="plays"/>
    <x v="0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d v="2016-12-21T00:44:54"/>
    <x v="1"/>
    <s v="plays"/>
    <x v="2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d v="2015-06-02T14:11:08"/>
    <x v="1"/>
    <s v="plays"/>
    <x v="0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d v="2016-11-02T01:33:49"/>
    <x v="1"/>
    <s v="plays"/>
    <x v="2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d v="2016-04-13T00:10:08"/>
    <x v="1"/>
    <s v="plays"/>
    <x v="2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d v="2016-04-22T10:26:05"/>
    <x v="1"/>
    <s v="plays"/>
    <x v="2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d v="2015-09-23T19:27:50"/>
    <x v="1"/>
    <s v="plays"/>
    <x v="0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d v="2016-12-07T13:05:05"/>
    <x v="1"/>
    <s v="plays"/>
    <x v="2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d v="2015-06-24T08:16:47"/>
    <x v="1"/>
    <s v="plays"/>
    <x v="0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d v="2015-10-05T18:26:31"/>
    <x v="1"/>
    <s v="plays"/>
    <x v="0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d v="2016-04-13T19:04:23"/>
    <x v="1"/>
    <s v="plays"/>
    <x v="2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d v="2016-06-14T01:11:47"/>
    <x v="1"/>
    <s v="plays"/>
    <x v="2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d v="2015-01-05T19:36:46"/>
    <x v="2"/>
    <s v="web"/>
    <x v="0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d v="2015-09-29T01:07:14"/>
    <x v="2"/>
    <s v="web"/>
    <x v="0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d v="2016-03-04T17:41:56"/>
    <x v="2"/>
    <s v="web"/>
    <x v="2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d v="2014-10-02T02:12:42"/>
    <x v="2"/>
    <s v="web"/>
    <x v="3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d v="2016-06-04T15:46:00"/>
    <x v="2"/>
    <s v="web"/>
    <x v="2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d v="2015-10-06T14:13:09"/>
    <x v="2"/>
    <s v="web"/>
    <x v="0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d v="2015-09-02T16:01:55"/>
    <x v="2"/>
    <s v="web"/>
    <x v="0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d v="2016-01-11T16:42:44"/>
    <x v="2"/>
    <s v="web"/>
    <x v="2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d v="2015-09-29T21:40:48"/>
    <x v="2"/>
    <s v="web"/>
    <x v="0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d v="2015-06-08T15:17:02"/>
    <x v="2"/>
    <s v="web"/>
    <x v="0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d v="2017-01-18T16:17:25"/>
    <x v="2"/>
    <s v="web"/>
    <x v="1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d v="2015-06-18T06:37:04"/>
    <x v="2"/>
    <s v="web"/>
    <x v="0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d v="2015-11-10T14:48:16"/>
    <x v="2"/>
    <s v="web"/>
    <x v="0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d v="2014-10-15T17:16:31"/>
    <x v="2"/>
    <s v="web"/>
    <x v="3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d v="2014-09-19T16:26:12"/>
    <x v="2"/>
    <s v="web"/>
    <x v="3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d v="2016-05-13T08:29:03"/>
    <x v="2"/>
    <s v="web"/>
    <x v="2"/>
    <x v="555"/>
    <d v="2016-05-13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d v="2015-12-07T20:38:37"/>
    <x v="2"/>
    <s v="web"/>
    <x v="0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d v="2016-11-02T22:36:43"/>
    <x v="2"/>
    <s v="web"/>
    <x v="2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d v="2015-02-22T21:11:45"/>
    <x v="2"/>
    <s v="web"/>
    <x v="0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d v="2015-11-13T06:47:40"/>
    <x v="2"/>
    <s v="web"/>
    <x v="0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d v="2014-11-17T18:30:45"/>
    <x v="2"/>
    <s v="web"/>
    <x v="3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d v="2015-09-21T15:48:33"/>
    <x v="2"/>
    <s v="web"/>
    <x v="0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d v="2016-11-18T09:20:15"/>
    <x v="2"/>
    <s v="web"/>
    <x v="2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d v="2015-01-18T01:40:47"/>
    <x v="2"/>
    <s v="web"/>
    <x v="0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d v="2016-02-11T22:37:55"/>
    <x v="2"/>
    <s v="web"/>
    <x v="2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d v="2015-06-10T18:50:49"/>
    <x v="2"/>
    <s v="web"/>
    <x v="0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d v="2016-06-14T16:25:33"/>
    <x v="2"/>
    <s v="web"/>
    <x v="2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d v="2014-12-02T20:13:14"/>
    <x v="2"/>
    <s v="web"/>
    <x v="3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d v="2015-12-10T22:07:03"/>
    <x v="2"/>
    <s v="web"/>
    <x v="0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d v="2015-12-02T20:20:12"/>
    <x v="2"/>
    <s v="web"/>
    <x v="0"/>
    <x v="569"/>
    <d v="2015-12-02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d v="2016-01-19T19:09:29"/>
    <x v="2"/>
    <s v="web"/>
    <x v="2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d v="2015-07-07T19:35:23"/>
    <x v="2"/>
    <s v="web"/>
    <x v="0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d v="2015-10-05T17:11:28"/>
    <x v="2"/>
    <s v="web"/>
    <x v="0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d v="2014-11-20T01:12:11"/>
    <x v="2"/>
    <s v="web"/>
    <x v="3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d v="2016-09-19T10:38:27"/>
    <x v="2"/>
    <s v="web"/>
    <x v="2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d v="2015-05-14T16:37:23"/>
    <x v="2"/>
    <s v="web"/>
    <x v="0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d v="2015-01-27T11:19:12"/>
    <x v="2"/>
    <s v="web"/>
    <x v="0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d v="2016-03-21T14:08:22"/>
    <x v="2"/>
    <s v="web"/>
    <x v="2"/>
    <x v="577"/>
    <d v="2016-03-21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d v="2015-08-14T13:53:13"/>
    <x v="2"/>
    <s v="web"/>
    <x v="0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d v="2014-11-25T20:27:03"/>
    <x v="2"/>
    <s v="web"/>
    <x v="3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d v="2016-08-23T21:47:47"/>
    <x v="2"/>
    <s v="web"/>
    <x v="2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d v="2015-07-03T00:18:24"/>
    <x v="2"/>
    <s v="web"/>
    <x v="0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d v="2015-02-20T17:45:19"/>
    <x v="2"/>
    <s v="web"/>
    <x v="0"/>
    <x v="582"/>
    <d v="2015-02-20T17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d v="2015-02-17T22:31:27"/>
    <x v="2"/>
    <s v="web"/>
    <x v="0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d v="2015-02-14T17:11:56"/>
    <x v="2"/>
    <s v="web"/>
    <x v="0"/>
    <x v="584"/>
    <d v="2015-02-14T17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d v="2015-10-06T09:22:57"/>
    <x v="2"/>
    <s v="web"/>
    <x v="0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d v="2015-01-16T20:30:07"/>
    <x v="2"/>
    <s v="web"/>
    <x v="0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d v="2015-03-17T18:10:33"/>
    <x v="2"/>
    <s v="web"/>
    <x v="0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d v="2016-09-18T18:28:06"/>
    <x v="2"/>
    <s v="web"/>
    <x v="2"/>
    <x v="588"/>
    <d v="2016-09-18T18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d v="2015-06-23T14:44:59"/>
    <x v="2"/>
    <s v="web"/>
    <x v="0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d v="2016-01-08T13:18:51"/>
    <x v="2"/>
    <s v="web"/>
    <x v="2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d v="2015-06-22T13:02:10"/>
    <x v="2"/>
    <s v="web"/>
    <x v="0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d v="2014-11-03T05:34:20"/>
    <x v="2"/>
    <s v="web"/>
    <x v="3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d v="2015-03-07T16:15:45"/>
    <x v="2"/>
    <s v="web"/>
    <x v="0"/>
    <x v="593"/>
    <d v="2015-03-07T16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d v="2016-03-17T18:43:26"/>
    <x v="2"/>
    <s v="web"/>
    <x v="2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d v="2015-03-20T01:40:38"/>
    <x v="2"/>
    <s v="web"/>
    <x v="0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d v="2016-10-03T21:31:32"/>
    <x v="2"/>
    <s v="web"/>
    <x v="2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d v="2016-06-24T16:55:35"/>
    <x v="2"/>
    <s v="web"/>
    <x v="2"/>
    <x v="597"/>
    <d v="2016-06-24T16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d v="2014-11-05T00:03:01"/>
    <x v="2"/>
    <s v="web"/>
    <x v="3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d v="2015-02-12T19:30:02"/>
    <x v="2"/>
    <s v="web"/>
    <x v="0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d v="2015-03-10T19:09:22"/>
    <x v="2"/>
    <s v="web"/>
    <x v="0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d v="2014-11-26T20:35:39"/>
    <x v="2"/>
    <s v="web"/>
    <x v="3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d v="2015-05-19T19:03:35"/>
    <x v="2"/>
    <s v="web"/>
    <x v="0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d v="2014-07-15T15:20:23"/>
    <x v="2"/>
    <s v="web"/>
    <x v="3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d v="2014-07-29T00:50:56"/>
    <x v="2"/>
    <s v="web"/>
    <x v="3"/>
    <x v="604"/>
    <d v="2014-07-29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d v="2015-07-09T08:35:08"/>
    <x v="2"/>
    <s v="web"/>
    <x v="0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d v="2015-04-08T15:36:49"/>
    <x v="2"/>
    <s v="web"/>
    <x v="0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d v="2015-10-23T19:48:56"/>
    <x v="2"/>
    <s v="web"/>
    <x v="0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d v="2015-05-16T22:06:20"/>
    <x v="2"/>
    <s v="web"/>
    <x v="0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d v="2015-10-30T00:49:04"/>
    <x v="2"/>
    <s v="web"/>
    <x v="0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d v="2015-03-23T19:56:26"/>
    <x v="2"/>
    <s v="web"/>
    <x v="0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d v="2015-11-20T13:27:17"/>
    <x v="2"/>
    <s v="web"/>
    <x v="0"/>
    <x v="611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d v="2016-08-03T00:45:46"/>
    <x v="2"/>
    <s v="web"/>
    <x v="2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d v="2015-08-31T11:55:20"/>
    <x v="2"/>
    <s v="web"/>
    <x v="0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d v="2016-05-25T01:29:00"/>
    <x v="2"/>
    <s v="web"/>
    <x v="2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d v="2015-08-26T02:55:59"/>
    <x v="2"/>
    <s v="web"/>
    <x v="0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d v="2017-01-26T09:01:47"/>
    <x v="2"/>
    <s v="web"/>
    <x v="1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d v="2015-03-24T08:14:03"/>
    <x v="2"/>
    <s v="web"/>
    <x v="0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d v="2015-11-09T19:26:43"/>
    <x v="2"/>
    <s v="web"/>
    <x v="0"/>
    <x v="618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d v="2014-09-26T15:36:30"/>
    <x v="2"/>
    <s v="web"/>
    <x v="3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d v="2014-07-11T17:12:18"/>
    <x v="2"/>
    <s v="web"/>
    <x v="3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d v="2016-06-07T23:42:17"/>
    <x v="2"/>
    <s v="web"/>
    <x v="2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d v="2016-06-11T18:35:38"/>
    <x v="2"/>
    <s v="web"/>
    <x v="2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d v="2015-04-28T00:13:17"/>
    <x v="2"/>
    <s v="web"/>
    <x v="0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d v="2015-04-14T23:44:01"/>
    <x v="2"/>
    <s v="web"/>
    <x v="0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d v="2017-02-24T21:29:37"/>
    <x v="2"/>
    <s v="web"/>
    <x v="1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d v="2015-07-13T13:25:39"/>
    <x v="2"/>
    <s v="web"/>
    <x v="0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d v="2016-01-15T07:21:51"/>
    <x v="2"/>
    <s v="web"/>
    <x v="2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d v="2014-06-13T16:37:37"/>
    <x v="2"/>
    <s v="web"/>
    <x v="3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d v="2016-04-14T15:18:28"/>
    <x v="2"/>
    <s v="web"/>
    <x v="2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d v="2015-08-07T14:52:01"/>
    <x v="2"/>
    <s v="web"/>
    <x v="0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d v="2016-04-29T18:32:09"/>
    <x v="2"/>
    <s v="web"/>
    <x v="2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d v="2015-10-26T15:49:25"/>
    <x v="2"/>
    <s v="web"/>
    <x v="0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d v="2016-05-17T07:11:02"/>
    <x v="2"/>
    <s v="web"/>
    <x v="2"/>
    <x v="633"/>
    <d v="2016-05-17T07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d v="2015-01-27T22:17:09"/>
    <x v="2"/>
    <s v="web"/>
    <x v="0"/>
    <x v="634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d v="2015-03-13T02:12:42"/>
    <x v="2"/>
    <s v="web"/>
    <x v="0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d v="2015-05-07T10:55:50"/>
    <x v="2"/>
    <s v="web"/>
    <x v="0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d v="2017-01-27T23:05:18"/>
    <x v="2"/>
    <s v="web"/>
    <x v="1"/>
    <x v="637"/>
    <d v="2017-01-27T23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d v="2017-01-24T14:14:22"/>
    <x v="2"/>
    <s v="web"/>
    <x v="1"/>
    <x v="638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d v="2014-08-14T13:59:55"/>
    <x v="2"/>
    <s v="web"/>
    <x v="3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d v="2016-11-09T10:05:15"/>
    <x v="2"/>
    <s v="wearables"/>
    <x v="2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d v="2015-07-14T13:40:48"/>
    <x v="2"/>
    <s v="wearables"/>
    <x v="0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d v="2015-07-14T15:37:54"/>
    <x v="2"/>
    <s v="wearables"/>
    <x v="0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d v="2015-04-06T15:24:35"/>
    <x v="2"/>
    <s v="wearables"/>
    <x v="0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d v="2014-09-16T15:58:59"/>
    <x v="2"/>
    <s v="wearables"/>
    <x v="3"/>
    <x v="644"/>
    <d v="2014-09-16T15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d v="2016-07-13T00:37:54"/>
    <x v="2"/>
    <s v="wearables"/>
    <x v="2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d v="2014-07-12T20:27:47"/>
    <x v="2"/>
    <s v="wearables"/>
    <x v="3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d v="2016-02-16T18:25:49"/>
    <x v="2"/>
    <s v="wearables"/>
    <x v="2"/>
    <x v="647"/>
    <d v="2016-02-16T18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d v="2014-09-09T16:38:28"/>
    <x v="2"/>
    <s v="wearables"/>
    <x v="3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d v="2014-08-26T21:53:33"/>
    <x v="2"/>
    <s v="wearables"/>
    <x v="3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d v="2014-10-20T00:53:04"/>
    <x v="2"/>
    <s v="wearables"/>
    <x v="3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d v="2014-11-13T00:25:11"/>
    <x v="2"/>
    <s v="wearables"/>
    <x v="3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d v="2016-11-01T16:34:10"/>
    <x v="2"/>
    <s v="wearables"/>
    <x v="2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d v="2015-07-14T14:50:40"/>
    <x v="2"/>
    <s v="wearables"/>
    <x v="0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d v="2015-06-08T22:58:33"/>
    <x v="2"/>
    <s v="wearables"/>
    <x v="0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d v="2015-02-10T22:58:32"/>
    <x v="2"/>
    <s v="wearables"/>
    <x v="0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d v="2016-02-17T19:18:39"/>
    <x v="2"/>
    <s v="wearables"/>
    <x v="2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d v="2015-11-23T20:17:52"/>
    <x v="2"/>
    <s v="wearables"/>
    <x v="0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d v="2015-06-24T03:51:29"/>
    <x v="2"/>
    <s v="wearables"/>
    <x v="0"/>
    <x v="658"/>
    <d v="2015-06-24T03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d v="2015-07-24T14:14:55"/>
    <x v="2"/>
    <s v="wearables"/>
    <x v="0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d v="2014-10-10T17:47:59"/>
    <x v="2"/>
    <s v="wearables"/>
    <x v="3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d v="2016-09-23T15:29:19"/>
    <x v="2"/>
    <s v="wearables"/>
    <x v="2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d v="2014-12-17T10:30:47"/>
    <x v="2"/>
    <s v="wearables"/>
    <x v="3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d v="2015-06-18T20:14:16"/>
    <x v="2"/>
    <s v="wearables"/>
    <x v="0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d v="2015-03-14T15:59:35"/>
    <x v="2"/>
    <s v="wearables"/>
    <x v="0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d v="2016-11-14T17:04:21"/>
    <x v="2"/>
    <s v="wearables"/>
    <x v="2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d v="2014-07-18T19:58:18"/>
    <x v="2"/>
    <s v="wearables"/>
    <x v="3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d v="2016-09-19T08:57:43"/>
    <x v="2"/>
    <s v="wearables"/>
    <x v="2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d v="2015-03-27T19:57:02"/>
    <x v="2"/>
    <s v="wearables"/>
    <x v="0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d v="2016-06-06T15:00:58"/>
    <x v="2"/>
    <s v="wearables"/>
    <x v="2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d v="2016-05-16T17:02:00"/>
    <x v="2"/>
    <s v="wearables"/>
    <x v="2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d v="2014-12-11T16:37:32"/>
    <x v="2"/>
    <s v="wearables"/>
    <x v="3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d v="2014-12-01T05:16:04"/>
    <x v="2"/>
    <s v="wearables"/>
    <x v="3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d v="2014-07-18T20:10:17"/>
    <x v="2"/>
    <s v="wearables"/>
    <x v="3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d v="2014-06-13T02:47:07"/>
    <x v="2"/>
    <s v="wearables"/>
    <x v="3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d v="2014-12-02T22:20:04"/>
    <x v="2"/>
    <s v="wearables"/>
    <x v="3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d v="2015-01-08T18:26:21"/>
    <x v="2"/>
    <s v="wearables"/>
    <x v="0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d v="2016-05-14T09:41:35"/>
    <x v="2"/>
    <s v="wearables"/>
    <x v="2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d v="2016-04-21T09:02:18"/>
    <x v="2"/>
    <s v="wearables"/>
    <x v="2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d v="2016-07-05T16:41:49"/>
    <x v="2"/>
    <s v="wearables"/>
    <x v="2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d v="2014-08-13T12:02:11"/>
    <x v="2"/>
    <s v="wearables"/>
    <x v="3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d v="2016-09-26T19:20:04"/>
    <x v="2"/>
    <s v="wearables"/>
    <x v="2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d v="2017-02-12T18:22:02"/>
    <x v="2"/>
    <s v="wearables"/>
    <x v="1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d v="2016-09-21T21:36:04"/>
    <x v="2"/>
    <s v="wearables"/>
    <x v="2"/>
    <x v="683"/>
    <d v="2016-09-2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d v="2014-06-19T11:21:31"/>
    <x v="2"/>
    <s v="wearables"/>
    <x v="3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d v="2014-11-28T20:47:52"/>
    <x v="2"/>
    <s v="wearables"/>
    <x v="3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d v="2015-07-04T16:09:30"/>
    <x v="2"/>
    <s v="wearables"/>
    <x v="0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d v="2016-12-07T18:00:53"/>
    <x v="2"/>
    <s v="wearables"/>
    <x v="2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d v="2015-09-15T02:30:53"/>
    <x v="2"/>
    <s v="wearables"/>
    <x v="0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d v="2016-11-01T16:01:37"/>
    <x v="2"/>
    <s v="wearables"/>
    <x v="2"/>
    <x v="689"/>
    <d v="2016-11-01T16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d v="2016-07-28T15:14:01"/>
    <x v="2"/>
    <s v="wearables"/>
    <x v="2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d v="2015-06-03T00:40:46"/>
    <x v="2"/>
    <s v="wearables"/>
    <x v="0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d v="2016-11-22T09:01:03"/>
    <x v="2"/>
    <s v="wearables"/>
    <x v="2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d v="2015-03-31T19:23:47"/>
    <x v="2"/>
    <s v="wearables"/>
    <x v="0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d v="2017-01-02T15:55:59"/>
    <x v="2"/>
    <s v="wearables"/>
    <x v="1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d v="2014-10-01T12:30:20"/>
    <x v="2"/>
    <s v="wearables"/>
    <x v="3"/>
    <x v="695"/>
    <d v="2014-10-0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d v="2014-06-25T22:15:02"/>
    <x v="2"/>
    <s v="wearables"/>
    <x v="3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d v="2016-01-19T12:33:09"/>
    <x v="2"/>
    <s v="wearables"/>
    <x v="2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d v="2014-08-15T22:20:45"/>
    <x v="2"/>
    <s v="wearables"/>
    <x v="3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d v="2013-10-16T11:39:08"/>
    <x v="2"/>
    <s v="wearables"/>
    <x v="4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d v="2016-12-11T16:31:21"/>
    <x v="2"/>
    <s v="wearables"/>
    <x v="2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d v="2014-06-23T15:54:40"/>
    <x v="2"/>
    <s v="wearables"/>
    <x v="3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d v="2016-10-25T17:26:27"/>
    <x v="2"/>
    <s v="wearables"/>
    <x v="2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d v="2016-12-07T22:49:09"/>
    <x v="2"/>
    <s v="wearables"/>
    <x v="2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d v="2016-12-22T04:37:48"/>
    <x v="2"/>
    <s v="wearables"/>
    <x v="2"/>
    <x v="704"/>
    <d v="2016-12-22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d v="2016-12-22T11:47:58"/>
    <x v="2"/>
    <s v="wearables"/>
    <x v="2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d v="2016-11-02T23:53:03"/>
    <x v="2"/>
    <s v="wearables"/>
    <x v="2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d v="2016-11-22T15:55:27"/>
    <x v="2"/>
    <s v="wearables"/>
    <x v="2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d v="2014-07-15T13:56:40"/>
    <x v="2"/>
    <s v="wearables"/>
    <x v="3"/>
    <x v="708"/>
    <d v="2014-07-15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d v="2014-11-05T00:59:19"/>
    <x v="2"/>
    <s v="wearables"/>
    <x v="3"/>
    <x v="709"/>
    <d v="2014-11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d v="2014-07-17T23:38:22"/>
    <x v="2"/>
    <s v="wearables"/>
    <x v="3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d v="2016-11-04T11:01:08"/>
    <x v="2"/>
    <s v="wearables"/>
    <x v="2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d v="2016-01-15T16:20:32"/>
    <x v="2"/>
    <s v="wearables"/>
    <x v="2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d v="2016-05-06T12:42:12"/>
    <x v="2"/>
    <s v="wearables"/>
    <x v="2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d v="2016-12-30T18:54:42"/>
    <x v="2"/>
    <s v="wearables"/>
    <x v="2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d v="2015-09-26T02:10:40"/>
    <x v="2"/>
    <s v="wearables"/>
    <x v="0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d v="2014-10-28T15:48:27"/>
    <x v="2"/>
    <s v="wearables"/>
    <x v="3"/>
    <x v="716"/>
    <d v="2014-10-28T15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d v="2014-08-06T20:30:02"/>
    <x v="2"/>
    <s v="wearables"/>
    <x v="3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d v="2017-01-17T20:17:27"/>
    <x v="2"/>
    <s v="wearables"/>
    <x v="1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d v="2016-02-09T00:57:56"/>
    <x v="2"/>
    <s v="wearables"/>
    <x v="2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d v="2012-01-01T15:34:51"/>
    <x v="3"/>
    <s v="nonfiction"/>
    <x v="5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d v="2014-06-17T13:43:27"/>
    <x v="3"/>
    <s v="nonfiction"/>
    <x v="3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d v="2012-03-09T19:19:38"/>
    <x v="3"/>
    <s v="nonfiction"/>
    <x v="5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d v="2015-06-29T19:35:49"/>
    <x v="3"/>
    <s v="nonfiction"/>
    <x v="0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d v="2011-05-31T15:19:23"/>
    <x v="3"/>
    <s v="nonfiction"/>
    <x v="6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d v="2015-11-13T15:01:52"/>
    <x v="3"/>
    <s v="nonfiction"/>
    <x v="0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d v="2013-03-13T01:01:27"/>
    <x v="3"/>
    <s v="nonfiction"/>
    <x v="4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d v="2012-12-04T00:29:09"/>
    <x v="3"/>
    <s v="nonfiction"/>
    <x v="5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d v="2011-07-07T20:05:57"/>
    <x v="3"/>
    <s v="nonfiction"/>
    <x v="6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d v="2012-07-21T04:27:41"/>
    <x v="3"/>
    <s v="nonfiction"/>
    <x v="5"/>
    <x v="729"/>
    <d v="2012-07-21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d v="2011-11-07T17:53:11"/>
    <x v="3"/>
    <s v="nonfiction"/>
    <x v="6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d v="2011-12-02T19:05:47"/>
    <x v="3"/>
    <s v="nonfiction"/>
    <x v="6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d v="2013-07-31T10:11:01"/>
    <x v="3"/>
    <s v="nonfiction"/>
    <x v="4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d v="2013-11-20T10:04:52"/>
    <x v="3"/>
    <s v="nonfiction"/>
    <x v="4"/>
    <x v="733"/>
    <d v="2013-11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d v="2015-04-08T03:57:00"/>
    <x v="3"/>
    <s v="nonfiction"/>
    <x v="0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d v="2014-11-03T00:42:26"/>
    <x v="3"/>
    <s v="nonfiction"/>
    <x v="3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d v="2013-11-01T17:37:20"/>
    <x v="3"/>
    <s v="nonfiction"/>
    <x v="4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d v="2014-01-28T06:36:27"/>
    <x v="3"/>
    <s v="nonfiction"/>
    <x v="3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d v="2014-10-31T14:29:54"/>
    <x v="3"/>
    <s v="nonfiction"/>
    <x v="3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d v="2014-07-09T12:03:49"/>
    <x v="3"/>
    <s v="nonfiction"/>
    <x v="3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d v="2015-06-07T03:31:22"/>
    <x v="3"/>
    <s v="nonfiction"/>
    <x v="0"/>
    <x v="740"/>
    <d v="2015-06-07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d v="2013-05-07T15:33:26"/>
    <x v="3"/>
    <s v="nonfiction"/>
    <x v="4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d v="2014-02-19T22:01:52"/>
    <x v="3"/>
    <s v="nonfiction"/>
    <x v="3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d v="2012-03-22T17:01:25"/>
    <x v="3"/>
    <s v="nonfiction"/>
    <x v="5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d v="2012-11-13T22:58:23"/>
    <x v="3"/>
    <s v="nonfiction"/>
    <x v="5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d v="2013-04-03T13:44:05"/>
    <x v="3"/>
    <s v="nonfiction"/>
    <x v="4"/>
    <x v="745"/>
    <d v="2013-04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d v="2012-09-05T01:01:49"/>
    <x v="3"/>
    <s v="nonfiction"/>
    <x v="5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d v="2014-12-15T13:10:19"/>
    <x v="3"/>
    <s v="nonfiction"/>
    <x v="3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d v="2014-07-11T20:19:26"/>
    <x v="3"/>
    <s v="nonfiction"/>
    <x v="3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d v="2016-12-29T22:35:30"/>
    <x v="3"/>
    <s v="nonfiction"/>
    <x v="2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d v="2013-01-25T21:04:32"/>
    <x v="3"/>
    <s v="nonfiction"/>
    <x v="4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d v="2011-06-19T15:07:55"/>
    <x v="3"/>
    <s v="nonfiction"/>
    <x v="6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d v="2016-09-26T10:06:57"/>
    <x v="3"/>
    <s v="nonfiction"/>
    <x v="2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d v="2015-01-15T14:09:51"/>
    <x v="3"/>
    <s v="nonfiction"/>
    <x v="0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d v="2012-12-06T17:58:41"/>
    <x v="3"/>
    <s v="nonfiction"/>
    <x v="5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d v="2013-04-19T14:31:17"/>
    <x v="3"/>
    <s v="nonfiction"/>
    <x v="4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d v="2011-02-16T18:24:19"/>
    <x v="3"/>
    <s v="nonfiction"/>
    <x v="6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d v="2012-11-22T01:18:34"/>
    <x v="3"/>
    <s v="nonfiction"/>
    <x v="5"/>
    <x v="757"/>
    <d v="2012-11-22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d v="2010-09-08T20:04:28"/>
    <x v="3"/>
    <s v="nonfiction"/>
    <x v="7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d v="2014-05-30T07:55:39"/>
    <x v="3"/>
    <s v="nonfiction"/>
    <x v="3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d v="2016-10-27T18:20:13"/>
    <x v="3"/>
    <s v="fiction"/>
    <x v="2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d v="2014-01-03T18:02:06"/>
    <x v="3"/>
    <s v="fiction"/>
    <x v="3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d v="2016-11-16T20:36:10"/>
    <x v="3"/>
    <s v="fiction"/>
    <x v="2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d v="2013-07-16T10:43:28"/>
    <x v="3"/>
    <s v="fiction"/>
    <x v="4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d v="2015-08-11T04:09:21"/>
    <x v="3"/>
    <s v="fiction"/>
    <x v="0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d v="2014-09-19T13:01:24"/>
    <x v="3"/>
    <s v="fiction"/>
    <x v="3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d v="2015-01-17T18:48:03"/>
    <x v="3"/>
    <s v="fiction"/>
    <x v="0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d v="2015-04-21T03:26:50"/>
    <x v="3"/>
    <s v="fiction"/>
    <x v="0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d v="2013-11-16T04:58:10"/>
    <x v="3"/>
    <s v="fiction"/>
    <x v="4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d v="2013-11-26T23:54:54"/>
    <x v="3"/>
    <s v="fiction"/>
    <x v="4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d v="2013-01-15T23:59:29"/>
    <x v="3"/>
    <s v="fiction"/>
    <x v="4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d v="2015-12-11T19:46:42"/>
    <x v="3"/>
    <s v="fiction"/>
    <x v="0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d v="2009-09-12T01:21:59"/>
    <x v="3"/>
    <s v="fiction"/>
    <x v="8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d v="2015-04-06T17:39:45"/>
    <x v="3"/>
    <s v="fiction"/>
    <x v="0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d v="2014-01-24T18:43:38"/>
    <x v="3"/>
    <s v="fiction"/>
    <x v="3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d v="2011-11-16T01:26:35"/>
    <x v="3"/>
    <s v="fiction"/>
    <x v="6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d v="2015-09-03T16:27:25"/>
    <x v="3"/>
    <s v="fiction"/>
    <x v="0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d v="2013-07-01T23:32:57"/>
    <x v="3"/>
    <s v="fiction"/>
    <x v="4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d v="2014-03-31T16:51:20"/>
    <x v="3"/>
    <s v="fiction"/>
    <x v="3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d v="2010-09-15T16:25:05"/>
    <x v="3"/>
    <s v="fiction"/>
    <x v="7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d v="2011-04-03T16:10:25"/>
    <x v="4"/>
    <s v="rock"/>
    <x v="6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d v="2013-05-09T00:01:14"/>
    <x v="4"/>
    <s v="rock"/>
    <x v="4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d v="2012-07-26T18:11:42"/>
    <x v="4"/>
    <s v="rock"/>
    <x v="5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d v="2012-03-19T18:34:09"/>
    <x v="4"/>
    <s v="rock"/>
    <x v="5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d v="2014-02-05T03:35:19"/>
    <x v="4"/>
    <s v="rock"/>
    <x v="3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d v="2013-01-29T14:15:15"/>
    <x v="4"/>
    <s v="rock"/>
    <x v="4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d v="2012-03-15T01:20:34"/>
    <x v="4"/>
    <s v="rock"/>
    <x v="5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d v="2013-10-02T15:03:46"/>
    <x v="4"/>
    <s v="rock"/>
    <x v="4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d v="2012-05-30T00:09:48"/>
    <x v="4"/>
    <s v="rock"/>
    <x v="5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d v="2013-01-03T04:28:00"/>
    <x v="4"/>
    <s v="rock"/>
    <x v="4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d v="2013-01-02T01:08:59"/>
    <x v="4"/>
    <s v="rock"/>
    <x v="4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d v="2013-10-10T18:44:06"/>
    <x v="4"/>
    <s v="rock"/>
    <x v="4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d v="2013-10-08T20:58:03"/>
    <x v="4"/>
    <s v="rock"/>
    <x v="4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d v="2013-06-17T17:47:24"/>
    <x v="4"/>
    <s v="rock"/>
    <x v="4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d v="2011-07-12T02:45:37"/>
    <x v="4"/>
    <s v="rock"/>
    <x v="6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d v="2012-02-24T14:42:46"/>
    <x v="4"/>
    <s v="rock"/>
    <x v="5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d v="2013-08-16T21:11:25"/>
    <x v="4"/>
    <s v="rock"/>
    <x v="4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d v="2012-03-28T23:51:28"/>
    <x v="4"/>
    <s v="rock"/>
    <x v="5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d v="2014-08-31T14:09:47"/>
    <x v="4"/>
    <s v="rock"/>
    <x v="3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d v="2012-03-28T16:00:46"/>
    <x v="4"/>
    <s v="rock"/>
    <x v="5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d v="2014-08-12T10:24:14"/>
    <x v="4"/>
    <s v="rock"/>
    <x v="3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d v="2011-06-01T19:05:20"/>
    <x v="4"/>
    <s v="rock"/>
    <x v="6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d v="2012-08-02T00:32:04"/>
    <x v="4"/>
    <s v="rock"/>
    <x v="5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d v="2011-05-02T22:47:58"/>
    <x v="4"/>
    <s v="rock"/>
    <x v="6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d v="2011-07-06T02:32:06"/>
    <x v="4"/>
    <s v="rock"/>
    <x v="6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d v="2011-05-27T19:45:12"/>
    <x v="4"/>
    <s v="rock"/>
    <x v="6"/>
    <x v="805"/>
    <d v="2011-05-27T19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d v="2011-08-08T16:35:39"/>
    <x v="4"/>
    <s v="rock"/>
    <x v="6"/>
    <x v="806"/>
    <d v="2011-08-08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d v="2017-01-24T15:05:11"/>
    <x v="4"/>
    <s v="rock"/>
    <x v="1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d v="2014-11-19T02:24:46"/>
    <x v="4"/>
    <s v="rock"/>
    <x v="3"/>
    <x v="808"/>
    <d v="2014-11-19T02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d v="2013-12-20T20:00:30"/>
    <x v="4"/>
    <s v="rock"/>
    <x v="4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d v="2012-08-02T01:21:02"/>
    <x v="4"/>
    <s v="rock"/>
    <x v="5"/>
    <x v="810"/>
    <d v="2012-08-02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d v="2013-06-18T15:26:42"/>
    <x v="4"/>
    <s v="rock"/>
    <x v="4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d v="2013-01-08T00:25:52"/>
    <x v="4"/>
    <s v="rock"/>
    <x v="4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d v="2012-06-20T23:02:45"/>
    <x v="4"/>
    <s v="rock"/>
    <x v="5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d v="2011-05-16T17:50:01"/>
    <x v="4"/>
    <s v="rock"/>
    <x v="6"/>
    <x v="814"/>
    <d v="2011-05-16T17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d v="2014-10-02T22:01:43"/>
    <x v="4"/>
    <s v="rock"/>
    <x v="3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d v="2013-03-08T20:54:03"/>
    <x v="4"/>
    <s v="rock"/>
    <x v="4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d v="2012-01-17T14:23:31"/>
    <x v="4"/>
    <s v="rock"/>
    <x v="5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d v="2012-07-30T21:11:21"/>
    <x v="4"/>
    <s v="rock"/>
    <x v="5"/>
    <x v="818"/>
    <d v="2012-07-30T21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d v="2013-12-11T23:57:34"/>
    <x v="4"/>
    <s v="rock"/>
    <x v="4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d v="2014-05-09T20:12:22"/>
    <x v="4"/>
    <s v="rock"/>
    <x v="3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d v="2015-03-30T22:07:45"/>
    <x v="4"/>
    <s v="rock"/>
    <x v="0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d v="2012-09-05T22:44:10"/>
    <x v="4"/>
    <s v="rock"/>
    <x v="5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d v="2015-02-20T23:20:52"/>
    <x v="4"/>
    <s v="rock"/>
    <x v="0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d v="2010-03-13T05:48:38"/>
    <x v="4"/>
    <s v="rock"/>
    <x v="7"/>
    <x v="824"/>
    <d v="2010-03-13T05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d v="2012-10-04T07:21:24"/>
    <x v="4"/>
    <s v="rock"/>
    <x v="5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d v="2012-03-05T00:55:30"/>
    <x v="4"/>
    <s v="rock"/>
    <x v="5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d v="2012-01-19T11:21:47"/>
    <x v="4"/>
    <s v="rock"/>
    <x v="5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d v="2012-06-13T01:13:02"/>
    <x v="4"/>
    <s v="rock"/>
    <x v="5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d v="2016-05-14T19:14:00"/>
    <x v="4"/>
    <s v="rock"/>
    <x v="2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d v="2013-02-20T12:37:05"/>
    <x v="4"/>
    <s v="rock"/>
    <x v="4"/>
    <x v="830"/>
    <d v="2013-02-20T12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d v="2012-03-28T15:31:34"/>
    <x v="4"/>
    <s v="rock"/>
    <x v="5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d v="2011-11-22T16:12:15"/>
    <x v="4"/>
    <s v="rock"/>
    <x v="6"/>
    <x v="832"/>
    <d v="2011-11-22T16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d v="2014-03-20T21:04:35"/>
    <x v="4"/>
    <s v="rock"/>
    <x v="3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d v="2013-05-28T19:44:52"/>
    <x v="4"/>
    <s v="rock"/>
    <x v="4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d v="2012-04-06T10:59:18"/>
    <x v="4"/>
    <s v="rock"/>
    <x v="5"/>
    <x v="835"/>
    <d v="2012-04-06T10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d v="2013-09-07T01:21:58"/>
    <x v="4"/>
    <s v="rock"/>
    <x v="4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d v="2014-04-01T23:57:42"/>
    <x v="4"/>
    <s v="rock"/>
    <x v="3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d v="2011-12-18T21:33:05"/>
    <x v="4"/>
    <s v="rock"/>
    <x v="6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d v="2012-08-23T18:19:16"/>
    <x v="4"/>
    <s v="rock"/>
    <x v="5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d v="2016-08-25T05:26:27"/>
    <x v="4"/>
    <s v="metal"/>
    <x v="2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d v="2014-10-11T20:07:43"/>
    <x v="4"/>
    <s v="metal"/>
    <x v="3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d v="2013-09-09T14:13:03"/>
    <x v="4"/>
    <s v="metal"/>
    <x v="4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d v="2016-11-21T06:11:20"/>
    <x v="4"/>
    <s v="metal"/>
    <x v="2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d v="2014-09-23T16:25:52"/>
    <x v="4"/>
    <s v="metal"/>
    <x v="3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d v="2016-07-27T04:56:36"/>
    <x v="4"/>
    <s v="metal"/>
    <x v="2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d v="2014-02-24T09:24:15"/>
    <x v="4"/>
    <s v="metal"/>
    <x v="3"/>
    <x v="846"/>
    <d v="2014-02-24T09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d v="2015-06-10T19:09:36"/>
    <x v="4"/>
    <s v="metal"/>
    <x v="0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d v="2015-03-15T19:00:33"/>
    <x v="4"/>
    <s v="metal"/>
    <x v="0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d v="2015-02-16T03:34:24"/>
    <x v="4"/>
    <s v="metal"/>
    <x v="0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d v="2016-03-23T19:51:57"/>
    <x v="4"/>
    <s v="metal"/>
    <x v="2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d v="2016-06-01T21:07:33"/>
    <x v="4"/>
    <s v="metal"/>
    <x v="2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d v="2016-10-13T19:19:55"/>
    <x v="4"/>
    <s v="metal"/>
    <x v="2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d v="2015-01-17T19:58:29"/>
    <x v="4"/>
    <s v="metal"/>
    <x v="0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d v="2016-11-28T05:05:46"/>
    <x v="4"/>
    <s v="metal"/>
    <x v="2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d v="2016-06-24T03:00:17"/>
    <x v="4"/>
    <s v="metal"/>
    <x v="2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d v="2016-08-27T07:29:16"/>
    <x v="4"/>
    <s v="metal"/>
    <x v="2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d v="2015-10-14T13:57:11"/>
    <x v="4"/>
    <s v="metal"/>
    <x v="0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d v="2015-03-16T17:53:38"/>
    <x v="4"/>
    <s v="metal"/>
    <x v="0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d v="2015-05-04T19:41:08"/>
    <x v="4"/>
    <s v="metal"/>
    <x v="0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d v="2013-10-23T11:35:13"/>
    <x v="4"/>
    <s v="jazz"/>
    <x v="4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d v="2016-08-17T23:10:04"/>
    <x v="4"/>
    <s v="jazz"/>
    <x v="2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d v="2013-10-12T13:19:08"/>
    <x v="4"/>
    <s v="jazz"/>
    <x v="4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d v="2012-01-13T02:49:26"/>
    <x v="4"/>
    <s v="jazz"/>
    <x v="5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d v="2013-09-24T02:33:58"/>
    <x v="4"/>
    <s v="jazz"/>
    <x v="4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d v="2012-11-17T18:33:17"/>
    <x v="4"/>
    <s v="jazz"/>
    <x v="5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d v="2015-01-21T15:18:38"/>
    <x v="4"/>
    <s v="jazz"/>
    <x v="0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d v="2009-10-02T02:31:46"/>
    <x v="4"/>
    <s v="jazz"/>
    <x v="8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d v="2013-12-08T00:39:58"/>
    <x v="4"/>
    <s v="jazz"/>
    <x v="4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d v="2013-03-09T20:17:37"/>
    <x v="4"/>
    <s v="jazz"/>
    <x v="4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d v="2013-08-02T00:32:03"/>
    <x v="4"/>
    <s v="jazz"/>
    <x v="4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d v="2013-10-30T13:28:15"/>
    <x v="4"/>
    <s v="jazz"/>
    <x v="4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d v="2011-01-24T19:48:47"/>
    <x v="4"/>
    <s v="jazz"/>
    <x v="6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d v="2012-10-02T04:00:40"/>
    <x v="4"/>
    <s v="jazz"/>
    <x v="5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d v="2013-04-04T14:00:34"/>
    <x v="4"/>
    <s v="jazz"/>
    <x v="4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d v="2015-09-01T17:22:11"/>
    <x v="4"/>
    <s v="jazz"/>
    <x v="0"/>
    <x v="875"/>
    <d v="2015-09-0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d v="2013-01-02T11:55:27"/>
    <x v="4"/>
    <s v="jazz"/>
    <x v="4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d v="2013-11-19T18:56:00"/>
    <x v="4"/>
    <s v="jazz"/>
    <x v="4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d v="2010-11-23T05:35:24"/>
    <x v="4"/>
    <s v="jazz"/>
    <x v="7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d v="2012-05-08T19:55:05"/>
    <x v="4"/>
    <s v="jazz"/>
    <x v="5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d v="2012-09-27T07:42:18"/>
    <x v="4"/>
    <s v="indie rock"/>
    <x v="5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d v="2011-11-30T06:01:26"/>
    <x v="4"/>
    <s v="indie rock"/>
    <x v="6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d v="2011-08-04T20:39:10"/>
    <x v="4"/>
    <s v="indie rock"/>
    <x v="6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d v="2016-01-02T22:27:15"/>
    <x v="4"/>
    <s v="indie rock"/>
    <x v="2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d v="2012-03-13T19:15:46"/>
    <x v="4"/>
    <s v="indie rock"/>
    <x v="5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d v="2016-12-09T22:35:11"/>
    <x v="4"/>
    <s v="indie rock"/>
    <x v="2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d v="2016-08-21T20:53:33"/>
    <x v="4"/>
    <s v="indie rock"/>
    <x v="2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d v="2012-04-27T23:00:55"/>
    <x v="4"/>
    <s v="indie rock"/>
    <x v="5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d v="2011-07-27T18:04:45"/>
    <x v="4"/>
    <s v="indie rock"/>
    <x v="6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d v="2014-09-05T18:49:03"/>
    <x v="4"/>
    <s v="indie rock"/>
    <x v="3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d v="2013-10-22T16:46:19"/>
    <x v="4"/>
    <s v="indie rock"/>
    <x v="4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d v="2014-07-22T00:45:30"/>
    <x v="4"/>
    <s v="indie rock"/>
    <x v="3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d v="2010-05-06T04:48:03"/>
    <x v="4"/>
    <s v="indie rock"/>
    <x v="7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d v="2015-03-02T21:32:43"/>
    <x v="4"/>
    <s v="indie rock"/>
    <x v="0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d v="2016-05-06T23:33:30"/>
    <x v="4"/>
    <s v="indie rock"/>
    <x v="2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d v="2010-09-10T03:03:49"/>
    <x v="4"/>
    <s v="indie rock"/>
    <x v="7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d v="2015-08-02T20:57:06"/>
    <x v="4"/>
    <s v="indie rock"/>
    <x v="0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d v="2012-10-29T16:31:48"/>
    <x v="4"/>
    <s v="indie rock"/>
    <x v="5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d v="2011-12-01T18:11:50"/>
    <x v="4"/>
    <s v="indie rock"/>
    <x v="6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d v="2011-04-13T02:22:42"/>
    <x v="4"/>
    <s v="indie rock"/>
    <x v="6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d v="2016-02-29T20:23:22"/>
    <x v="4"/>
    <s v="jazz"/>
    <x v="2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d v="2010-04-23T19:28:34"/>
    <x v="4"/>
    <s v="jazz"/>
    <x v="7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d v="2014-07-09T23:10:22"/>
    <x v="4"/>
    <s v="jazz"/>
    <x v="3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d v="2012-08-28T19:06:20"/>
    <x v="4"/>
    <s v="jazz"/>
    <x v="5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d v="2015-12-04T01:55:37"/>
    <x v="4"/>
    <s v="jazz"/>
    <x v="0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d v="2010-11-25T05:45:26"/>
    <x v="4"/>
    <s v="jazz"/>
    <x v="7"/>
    <x v="905"/>
    <d v="2010-11-25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d v="2014-02-11T04:33:10"/>
    <x v="4"/>
    <s v="jazz"/>
    <x v="3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d v="2011-08-12T04:37:03"/>
    <x v="4"/>
    <s v="jazz"/>
    <x v="6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d v="2010-06-11T19:14:15"/>
    <x v="4"/>
    <s v="jazz"/>
    <x v="7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d v="2012-06-21T16:34:00"/>
    <x v="4"/>
    <s v="jazz"/>
    <x v="5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d v="2017-01-02T13:05:19"/>
    <x v="4"/>
    <s v="jazz"/>
    <x v="1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d v="2014-01-03T00:07:25"/>
    <x v="4"/>
    <s v="jazz"/>
    <x v="3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d v="2012-10-12T02:37:27"/>
    <x v="4"/>
    <s v="jazz"/>
    <x v="5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d v="2012-04-05T03:20:19"/>
    <x v="4"/>
    <s v="jazz"/>
    <x v="5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d v="2012-07-26T18:19:07"/>
    <x v="4"/>
    <s v="jazz"/>
    <x v="5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d v="2012-01-29T16:18:34"/>
    <x v="4"/>
    <s v="jazz"/>
    <x v="5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d v="2010-09-13T20:28:54"/>
    <x v="4"/>
    <s v="jazz"/>
    <x v="7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d v="2014-06-12T22:38:50"/>
    <x v="4"/>
    <s v="jazz"/>
    <x v="3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d v="2014-11-01T21:59:21"/>
    <x v="4"/>
    <s v="jazz"/>
    <x v="3"/>
    <x v="918"/>
    <d v="2014-11-01T21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d v="2012-11-14T15:24:05"/>
    <x v="4"/>
    <s v="jazz"/>
    <x v="5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d v="2013-10-15T16:07:02"/>
    <x v="4"/>
    <s v="jazz"/>
    <x v="4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d v="2011-10-31T04:06:16"/>
    <x v="4"/>
    <s v="jazz"/>
    <x v="6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d v="2014-08-27T12:43:13"/>
    <x v="4"/>
    <s v="jazz"/>
    <x v="3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d v="2014-10-22T23:02:03"/>
    <x v="4"/>
    <s v="jazz"/>
    <x v="3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d v="2013-01-14T22:37:49"/>
    <x v="4"/>
    <s v="jazz"/>
    <x v="4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d v="2013-10-28T21:08:31"/>
    <x v="4"/>
    <s v="jazz"/>
    <x v="4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d v="2010-06-09T00:28:50"/>
    <x v="4"/>
    <s v="jazz"/>
    <x v="7"/>
    <x v="926"/>
    <d v="2010-06-09T00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d v="2012-04-14T19:44:55"/>
    <x v="4"/>
    <s v="jazz"/>
    <x v="5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d v="2012-09-28T20:41:53"/>
    <x v="4"/>
    <s v="jazz"/>
    <x v="5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d v="2012-03-10T05:42:49"/>
    <x v="4"/>
    <s v="jazz"/>
    <x v="5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d v="2010-05-14T21:58:26"/>
    <x v="4"/>
    <s v="jazz"/>
    <x v="7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d v="2014-02-10T08:38:22"/>
    <x v="4"/>
    <s v="jazz"/>
    <x v="3"/>
    <x v="931"/>
    <d v="2014-02-10T08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d v="2013-02-05T23:15:45"/>
    <x v="4"/>
    <s v="jazz"/>
    <x v="4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d v="2014-03-13T04:03:29"/>
    <x v="4"/>
    <s v="jazz"/>
    <x v="3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d v="2014-04-04T17:41:24"/>
    <x v="4"/>
    <s v="jazz"/>
    <x v="3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d v="2015-12-30T08:00:29"/>
    <x v="4"/>
    <s v="jazz"/>
    <x v="0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d v="2011-12-06T00:34:49"/>
    <x v="4"/>
    <s v="jazz"/>
    <x v="6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d v="2013-10-04T19:09:17"/>
    <x v="4"/>
    <s v="jazz"/>
    <x v="4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d v="2012-08-03T11:30:48"/>
    <x v="4"/>
    <s v="jazz"/>
    <x v="5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d v="2013-05-22T18:18:58"/>
    <x v="4"/>
    <s v="jazz"/>
    <x v="4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d v="2015-06-27T00:12:06"/>
    <x v="2"/>
    <s v="wearables"/>
    <x v="0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d v="2017-01-11T02:19:05"/>
    <x v="2"/>
    <s v="wearables"/>
    <x v="1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d v="2016-01-13T20:14:20"/>
    <x v="2"/>
    <s v="wearables"/>
    <x v="2"/>
    <x v="942"/>
    <d v="2016-01-13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d v="2016-10-30T16:01:45"/>
    <x v="2"/>
    <s v="wearables"/>
    <x v="2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d v="2016-03-15T14:00:50"/>
    <x v="2"/>
    <s v="wearables"/>
    <x v="2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d v="2016-12-28T20:57:06"/>
    <x v="2"/>
    <s v="wearables"/>
    <x v="2"/>
    <x v="945"/>
    <d v="2016-12-28T20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d v="2016-08-10T18:00:48"/>
    <x v="2"/>
    <s v="wearables"/>
    <x v="2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d v="2016-05-01T18:45:06"/>
    <x v="2"/>
    <s v="wearables"/>
    <x v="2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d v="2016-02-11T19:52:44"/>
    <x v="2"/>
    <s v="wearables"/>
    <x v="2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d v="2015-12-23T01:02:56"/>
    <x v="2"/>
    <s v="wearables"/>
    <x v="0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d v="2015-12-18T18:01:01"/>
    <x v="2"/>
    <s v="wearables"/>
    <x v="0"/>
    <x v="950"/>
    <d v="2015-12-18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d v="2016-04-20T15:41:12"/>
    <x v="2"/>
    <s v="wearables"/>
    <x v="2"/>
    <x v="951"/>
    <d v="2016-04-20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d v="2016-10-19T14:43:32"/>
    <x v="2"/>
    <s v="wearables"/>
    <x v="2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d v="2014-12-26T03:56:39"/>
    <x v="2"/>
    <s v="wearables"/>
    <x v="3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d v="2015-07-09T20:00:39"/>
    <x v="2"/>
    <s v="wearables"/>
    <x v="0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d v="2016-08-04T07:05:00"/>
    <x v="2"/>
    <s v="wearables"/>
    <x v="2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d v="2015-02-25T21:55:59"/>
    <x v="2"/>
    <s v="wearables"/>
    <x v="0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d v="2016-10-17T13:15:33"/>
    <x v="2"/>
    <s v="wearables"/>
    <x v="2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d v="2015-03-19T19:16:03"/>
    <x v="2"/>
    <s v="wearables"/>
    <x v="0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d v="2014-12-20T04:11:05"/>
    <x v="2"/>
    <s v="wearables"/>
    <x v="3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d v="2017-01-31T15:02:35"/>
    <x v="2"/>
    <s v="wearables"/>
    <x v="1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d v="2017-01-05T16:38:55"/>
    <x v="2"/>
    <s v="wearables"/>
    <x v="1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d v="2016-01-04T17:05:53"/>
    <x v="2"/>
    <s v="wearables"/>
    <x v="2"/>
    <x v="962"/>
    <d v="2016-01-04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d v="2016-09-12T15:15:19"/>
    <x v="2"/>
    <s v="wearables"/>
    <x v="2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d v="2015-07-23T15:05:19"/>
    <x v="2"/>
    <s v="wearables"/>
    <x v="0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d v="2016-09-24T00:24:06"/>
    <x v="2"/>
    <s v="wearables"/>
    <x v="2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d v="2016-09-06T15:15:32"/>
    <x v="2"/>
    <s v="wearables"/>
    <x v="2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d v="2016-02-22T06:06:14"/>
    <x v="2"/>
    <s v="wearables"/>
    <x v="2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d v="2014-07-16T20:20:34"/>
    <x v="2"/>
    <s v="wearables"/>
    <x v="3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d v="2017-01-07T07:16:47"/>
    <x v="2"/>
    <s v="wearables"/>
    <x v="1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d v="2016-12-17T05:17:33"/>
    <x v="2"/>
    <s v="wearables"/>
    <x v="2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d v="2015-04-17T17:01:00"/>
    <x v="2"/>
    <s v="wearables"/>
    <x v="0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d v="2014-08-05T20:46:38"/>
    <x v="2"/>
    <s v="wearables"/>
    <x v="3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d v="2015-09-10T00:21:33"/>
    <x v="2"/>
    <s v="wearables"/>
    <x v="0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d v="2016-02-24T17:59:16"/>
    <x v="2"/>
    <s v="wearables"/>
    <x v="2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d v="2016-04-29T16:43:05"/>
    <x v="2"/>
    <s v="wearables"/>
    <x v="2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d v="2015-06-30T01:24:57"/>
    <x v="2"/>
    <s v="wearables"/>
    <x v="0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d v="2016-01-22T22:36:37"/>
    <x v="2"/>
    <s v="wearables"/>
    <x v="2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d v="2016-01-26T07:25:01"/>
    <x v="2"/>
    <s v="wearables"/>
    <x v="2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d v="2016-05-16T10:00:28"/>
    <x v="2"/>
    <s v="wearables"/>
    <x v="2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d v="2014-10-16T21:42:02"/>
    <x v="2"/>
    <s v="wearables"/>
    <x v="3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d v="2014-07-10T22:43:42"/>
    <x v="2"/>
    <s v="wearables"/>
    <x v="3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d v="2016-09-02T18:04:46"/>
    <x v="2"/>
    <s v="wearables"/>
    <x v="2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d v="2016-07-23T16:01:25"/>
    <x v="2"/>
    <s v="wearables"/>
    <x v="2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d v="2015-02-26T02:46:48"/>
    <x v="2"/>
    <s v="wearables"/>
    <x v="0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d v="2015-12-01T23:13:30"/>
    <x v="2"/>
    <s v="wearables"/>
    <x v="0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d v="2015-11-16T18:25:00"/>
    <x v="2"/>
    <s v="wearables"/>
    <x v="0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d v="2014-05-14T07:04:10"/>
    <x v="2"/>
    <s v="wearables"/>
    <x v="3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d v="2016-09-01T08:33:45"/>
    <x v="2"/>
    <s v="wearables"/>
    <x v="2"/>
    <x v="988"/>
    <d v="2016-09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d v="2016-08-29T22:24:55"/>
    <x v="2"/>
    <s v="wearables"/>
    <x v="2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d v="2014-08-04T18:49:24"/>
    <x v="2"/>
    <s v="wearables"/>
    <x v="3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d v="2016-06-17T18:09:48"/>
    <x v="2"/>
    <s v="wearables"/>
    <x v="2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d v="2016-03-08T22:11:59"/>
    <x v="2"/>
    <s v="wearables"/>
    <x v="2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d v="2016-10-09T23:09:28"/>
    <x v="2"/>
    <s v="wearables"/>
    <x v="2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d v="2014-10-09T06:18:50"/>
    <x v="2"/>
    <s v="wearables"/>
    <x v="3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d v="2014-11-04T22:34:40"/>
    <x v="2"/>
    <s v="wearables"/>
    <x v="3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d v="2014-06-27T20:47:40"/>
    <x v="2"/>
    <s v="wearables"/>
    <x v="3"/>
    <x v="996"/>
    <d v="2014-06-27T20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d v="2014-10-29T02:28:17"/>
    <x v="2"/>
    <s v="wearables"/>
    <x v="3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d v="2015-10-05T04:03:21"/>
    <x v="2"/>
    <s v="wearables"/>
    <x v="0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d v="2014-10-14T07:11:30"/>
    <x v="2"/>
    <s v="wearables"/>
    <x v="3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d v="2017-01-14T01:26:00"/>
    <x v="2"/>
    <s v="wearables"/>
    <x v="1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d v="2016-12-16T17:16:53"/>
    <x v="2"/>
    <s v="wearables"/>
    <x v="2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d v="2015-11-17T16:25:14"/>
    <x v="2"/>
    <s v="wearables"/>
    <x v="0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d v="2017-02-14T17:01:01"/>
    <x v="2"/>
    <s v="wearables"/>
    <x v="1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d v="2016-01-19T17:00:27"/>
    <x v="2"/>
    <s v="wearables"/>
    <x v="2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d v="2015-09-29T14:59:43"/>
    <x v="2"/>
    <s v="wearables"/>
    <x v="0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d v="2014-12-04T00:57:52"/>
    <x v="2"/>
    <s v="wearables"/>
    <x v="3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d v="2016-11-02T14:00:23"/>
    <x v="2"/>
    <s v="wearables"/>
    <x v="2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d v="2016-11-28T19:25:15"/>
    <x v="2"/>
    <s v="wearables"/>
    <x v="2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d v="2016-05-20T14:30:46"/>
    <x v="2"/>
    <s v="wearables"/>
    <x v="2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d v="2016-07-10T19:54:22"/>
    <x v="2"/>
    <s v="wearables"/>
    <x v="2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d v="2014-11-03T21:33:15"/>
    <x v="2"/>
    <s v="wearables"/>
    <x v="3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d v="2016-12-10T10:34:12"/>
    <x v="2"/>
    <s v="wearables"/>
    <x v="2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d v="2015-12-01T20:00:56"/>
    <x v="2"/>
    <s v="wearables"/>
    <x v="0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d v="2014-11-12T00:03:35"/>
    <x v="2"/>
    <s v="wearables"/>
    <x v="3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d v="2015-10-26T21:04:55"/>
    <x v="2"/>
    <s v="wearables"/>
    <x v="0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d v="2016-02-22T02:34:16"/>
    <x v="2"/>
    <s v="wearables"/>
    <x v="2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d v="2015-10-12T16:12:15"/>
    <x v="2"/>
    <s v="wearables"/>
    <x v="0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d v="2016-06-14T11:48:53"/>
    <x v="2"/>
    <s v="wearables"/>
    <x v="2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d v="2015-01-05T23:22:29"/>
    <x v="2"/>
    <s v="wearables"/>
    <x v="0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d v="2015-05-03T01:40:09"/>
    <x v="4"/>
    <s v="electronic music"/>
    <x v="0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d v="2015-09-24T06:02:51"/>
    <x v="4"/>
    <s v="electronic music"/>
    <x v="0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d v="2015-04-17T15:31:17"/>
    <x v="4"/>
    <s v="electronic music"/>
    <x v="0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d v="2015-05-21T22:04:21"/>
    <x v="4"/>
    <s v="electronic music"/>
    <x v="0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d v="2016-01-01T13:56:03"/>
    <x v="4"/>
    <s v="electronic music"/>
    <x v="2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d v="2015-02-14T20:00:37"/>
    <x v="4"/>
    <s v="electronic music"/>
    <x v="0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d v="2016-02-26T09:46:56"/>
    <x v="4"/>
    <s v="electronic music"/>
    <x v="2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d v="2014-09-23T00:49:07"/>
    <x v="4"/>
    <s v="electronic music"/>
    <x v="3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d v="2017-01-20T15:03:25"/>
    <x v="4"/>
    <s v="electronic music"/>
    <x v="1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d v="2015-02-09T17:05:07"/>
    <x v="4"/>
    <s v="electronic music"/>
    <x v="0"/>
    <x v="1029"/>
    <d v="2015-02-09T17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d v="2016-08-29T11:35:49"/>
    <x v="4"/>
    <s v="electronic music"/>
    <x v="2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d v="2015-11-16T18:20:10"/>
    <x v="4"/>
    <s v="electronic music"/>
    <x v="0"/>
    <x v="1031"/>
    <d v="2015-11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d v="2016-05-24T16:00:25"/>
    <x v="4"/>
    <s v="electronic music"/>
    <x v="2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d v="2016-11-14T17:34:40"/>
    <x v="4"/>
    <s v="electronic music"/>
    <x v="2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d v="2016-07-04T04:00:04"/>
    <x v="4"/>
    <s v="electronic music"/>
    <x v="2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d v="2015-01-12T15:23:40"/>
    <x v="4"/>
    <s v="electronic music"/>
    <x v="0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d v="2012-12-06T10:46:30"/>
    <x v="4"/>
    <s v="electronic music"/>
    <x v="5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d v="2015-04-25T19:44:22"/>
    <x v="4"/>
    <s v="electronic music"/>
    <x v="0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d v="2016-02-18T05:33:43"/>
    <x v="4"/>
    <s v="electronic music"/>
    <x v="2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d v="2016-11-18T02:37:26"/>
    <x v="4"/>
    <s v="electronic music"/>
    <x v="2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d v="2016-07-28T17:00:09"/>
    <x v="5"/>
    <s v="audio"/>
    <x v="2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d v="2014-07-11T01:26:32"/>
    <x v="5"/>
    <s v="audio"/>
    <x v="3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d v="2014-07-31T16:42:28"/>
    <x v="5"/>
    <s v="audio"/>
    <x v="3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d v="2015-04-20T06:04:15"/>
    <x v="5"/>
    <s v="audio"/>
    <x v="0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d v="2015-01-07T22:13:21"/>
    <x v="5"/>
    <s v="audio"/>
    <x v="0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d v="2014-07-24T20:59:10"/>
    <x v="5"/>
    <s v="audio"/>
    <x v="3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d v="2015-11-11T20:26:00"/>
    <x v="5"/>
    <s v="audio"/>
    <x v="0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d v="2014-10-06T19:38:35"/>
    <x v="5"/>
    <s v="audio"/>
    <x v="3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d v="2016-08-16T01:16:29"/>
    <x v="5"/>
    <s v="audio"/>
    <x v="2"/>
    <x v="1048"/>
    <d v="2016-08-16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d v="2016-01-13T10:20:45"/>
    <x v="5"/>
    <s v="audio"/>
    <x v="2"/>
    <x v="1049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d v="2015-08-15T19:07:57"/>
    <x v="5"/>
    <s v="audio"/>
    <x v="0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d v="2014-07-30T00:20:25"/>
    <x v="5"/>
    <s v="audio"/>
    <x v="3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d v="2016-04-23T19:08:15"/>
    <x v="5"/>
    <s v="audio"/>
    <x v="2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d v="2017-02-09T04:08:52"/>
    <x v="5"/>
    <s v="audio"/>
    <x v="1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d v="2014-07-11T20:26:39"/>
    <x v="5"/>
    <s v="audio"/>
    <x v="3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d v="2016-02-06T23:49:05"/>
    <x v="5"/>
    <s v="audio"/>
    <x v="2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d v="2015-02-23T17:16:17"/>
    <x v="5"/>
    <s v="audio"/>
    <x v="0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d v="2016-11-04T20:54:43"/>
    <x v="5"/>
    <s v="audio"/>
    <x v="2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d v="2015-02-12T21:37:23"/>
    <x v="5"/>
    <s v="audio"/>
    <x v="0"/>
    <x v="1058"/>
    <d v="2015-02-12T21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d v="2015-02-11T18:57:36"/>
    <x v="5"/>
    <s v="audio"/>
    <x v="0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d v="2015-03-16T21:54:53"/>
    <x v="5"/>
    <s v="audio"/>
    <x v="0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d v="2016-03-03T06:38:28"/>
    <x v="5"/>
    <s v="audio"/>
    <x v="2"/>
    <x v="1061"/>
    <d v="2016-03-03T06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d v="2016-07-05T19:22:21"/>
    <x v="5"/>
    <s v="audio"/>
    <x v="2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d v="2016-08-01T00:44:22"/>
    <x v="5"/>
    <s v="audio"/>
    <x v="2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d v="2013-05-23T05:28:23"/>
    <x v="6"/>
    <s v="video games"/>
    <x v="4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d v="2014-01-22T09:08:42"/>
    <x v="6"/>
    <s v="video games"/>
    <x v="3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d v="2013-06-20T23:06:22"/>
    <x v="6"/>
    <s v="video games"/>
    <x v="4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d v="2013-11-21T20:32:11"/>
    <x v="6"/>
    <s v="video games"/>
    <x v="4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d v="2016-03-11T08:54:24"/>
    <x v="6"/>
    <s v="video games"/>
    <x v="2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d v="2013-10-25T05:30:59"/>
    <x v="6"/>
    <s v="video games"/>
    <x v="4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d v="2012-09-11T00:17:02"/>
    <x v="6"/>
    <s v="video games"/>
    <x v="5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d v="2015-10-18T18:04:53"/>
    <x v="6"/>
    <s v="video games"/>
    <x v="0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d v="2014-01-06T19:58:17"/>
    <x v="6"/>
    <s v="video games"/>
    <x v="3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d v="2011-09-16T23:09:01"/>
    <x v="6"/>
    <s v="video games"/>
    <x v="6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d v="2013-12-05T04:09:05"/>
    <x v="6"/>
    <s v="video games"/>
    <x v="4"/>
    <x v="1074"/>
    <d v="2013-12-05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d v="2012-04-06T21:41:56"/>
    <x v="6"/>
    <s v="video games"/>
    <x v="5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d v="2014-07-18T09:04:10"/>
    <x v="6"/>
    <s v="video games"/>
    <x v="3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d v="2015-12-15T04:00:11"/>
    <x v="6"/>
    <s v="video games"/>
    <x v="0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d v="2011-06-07T04:42:01"/>
    <x v="6"/>
    <s v="video games"/>
    <x v="6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d v="2016-04-19T13:35:36"/>
    <x v="6"/>
    <s v="video games"/>
    <x v="2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d v="2014-04-11T03:18:53"/>
    <x v="6"/>
    <s v="video games"/>
    <x v="3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d v="2014-12-29T22:14:52"/>
    <x v="6"/>
    <s v="video games"/>
    <x v="3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d v="2012-07-11T21:44:48"/>
    <x v="6"/>
    <s v="video games"/>
    <x v="5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d v="2014-06-03T15:49:43"/>
    <x v="6"/>
    <s v="video games"/>
    <x v="3"/>
    <x v="1083"/>
    <d v="2014-06-03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d v="2014-07-09T21:53:24"/>
    <x v="6"/>
    <s v="video games"/>
    <x v="3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d v="2016-02-13T16:06:15"/>
    <x v="6"/>
    <s v="video games"/>
    <x v="2"/>
    <x v="1085"/>
    <d v="2016-02-13T16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d v="2014-07-25T20:48:11"/>
    <x v="6"/>
    <s v="video games"/>
    <x v="3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d v="2014-05-16T17:08:07"/>
    <x v="6"/>
    <s v="video games"/>
    <x v="3"/>
    <x v="1087"/>
    <d v="2014-05-16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d v="2014-03-25T19:11:07"/>
    <x v="6"/>
    <s v="video games"/>
    <x v="3"/>
    <x v="1088"/>
    <d v="2014-03-25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d v="2015-05-27T04:32:55"/>
    <x v="6"/>
    <s v="video games"/>
    <x v="0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d v="2015-04-29T04:27:33"/>
    <x v="6"/>
    <s v="video games"/>
    <x v="0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d v="2016-03-11T19:41:12"/>
    <x v="6"/>
    <s v="video games"/>
    <x v="2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d v="2012-12-07T00:37:18"/>
    <x v="6"/>
    <s v="video games"/>
    <x v="5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d v="2016-01-27T23:22:17"/>
    <x v="6"/>
    <s v="video games"/>
    <x v="2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d v="2011-09-09T17:07:13"/>
    <x v="6"/>
    <s v="video games"/>
    <x v="6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d v="2013-07-31T12:53:40"/>
    <x v="6"/>
    <s v="video games"/>
    <x v="4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d v="2014-09-03T12:25:54"/>
    <x v="6"/>
    <s v="video games"/>
    <x v="3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d v="2014-01-21T19:01:17"/>
    <x v="6"/>
    <s v="video games"/>
    <x v="3"/>
    <x v="1097"/>
    <d v="2014-01-2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d v="2014-03-14T18:18:15"/>
    <x v="6"/>
    <s v="video games"/>
    <x v="3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d v="2015-04-13T20:04:28"/>
    <x v="6"/>
    <s v="video games"/>
    <x v="0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d v="2016-01-15T02:39:31"/>
    <x v="6"/>
    <s v="video games"/>
    <x v="2"/>
    <x v="1100"/>
    <d v="2016-01-15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d v="2016-06-17T18:32:18"/>
    <x v="6"/>
    <s v="video games"/>
    <x v="2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d v="2013-10-30T01:05:25"/>
    <x v="6"/>
    <s v="video games"/>
    <x v="4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d v="2016-04-19T05:19:50"/>
    <x v="6"/>
    <s v="video games"/>
    <x v="2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d v="2014-05-12T09:50:21"/>
    <x v="6"/>
    <s v="video games"/>
    <x v="3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d v="2014-02-22T03:15:27"/>
    <x v="6"/>
    <s v="video games"/>
    <x v="3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d v="2012-03-05T17:46:15"/>
    <x v="6"/>
    <s v="video games"/>
    <x v="5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d v="2014-06-23T20:40:24"/>
    <x v="6"/>
    <s v="video games"/>
    <x v="3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d v="2012-02-13T15:17:15"/>
    <x v="6"/>
    <s v="video games"/>
    <x v="5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d v="2016-10-19T18:03:10"/>
    <x v="6"/>
    <s v="video games"/>
    <x v="2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d v="2012-11-07T22:23:42"/>
    <x v="6"/>
    <s v="video games"/>
    <x v="5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d v="2015-12-09T04:53:10"/>
    <x v="6"/>
    <s v="video games"/>
    <x v="0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d v="2014-11-20T18:13:31"/>
    <x v="6"/>
    <s v="video games"/>
    <x v="3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d v="2014-07-15T23:27:00"/>
    <x v="6"/>
    <s v="video games"/>
    <x v="3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d v="2013-09-09T08:18:07"/>
    <x v="6"/>
    <s v="video games"/>
    <x v="4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d v="2016-02-29T16:41:35"/>
    <x v="6"/>
    <s v="video games"/>
    <x v="2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d v="2012-04-10T20:20:08"/>
    <x v="6"/>
    <s v="video games"/>
    <x v="5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d v="2015-11-25T14:21:53"/>
    <x v="6"/>
    <s v="video games"/>
    <x v="0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d v="2014-03-06T03:59:39"/>
    <x v="6"/>
    <s v="video games"/>
    <x v="3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d v="2014-03-24T19:01:04"/>
    <x v="6"/>
    <s v="video games"/>
    <x v="3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d v="2011-09-13T20:56:40"/>
    <x v="6"/>
    <s v="video games"/>
    <x v="6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d v="2016-02-12T22:25:16"/>
    <x v="6"/>
    <s v="video games"/>
    <x v="2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d v="2013-05-16T16:53:45"/>
    <x v="6"/>
    <s v="video games"/>
    <x v="4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d v="2014-03-20T12:34:08"/>
    <x v="6"/>
    <s v="video games"/>
    <x v="3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d v="2015-03-31T16:00:51"/>
    <x v="6"/>
    <s v="mobile games"/>
    <x v="0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d v="2015-07-27T14:58:50"/>
    <x v="6"/>
    <s v="mobile games"/>
    <x v="0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d v="2016-06-14T07:51:34"/>
    <x v="6"/>
    <s v="mobile games"/>
    <x v="2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d v="2014-10-14T20:30:00"/>
    <x v="6"/>
    <s v="mobile games"/>
    <x v="3"/>
    <x v="1127"/>
    <d v="2014-10-14T20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d v="2014-07-08T15:35:17"/>
    <x v="6"/>
    <s v="mobile games"/>
    <x v="3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d v="2016-05-06T06:21:33"/>
    <x v="6"/>
    <s v="mobile games"/>
    <x v="2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d v="2014-09-26T23:55:00"/>
    <x v="6"/>
    <s v="mobile games"/>
    <x v="3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d v="2015-11-24T21:47:48"/>
    <x v="6"/>
    <s v="mobile games"/>
    <x v="0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d v="2016-12-02T02:46:11"/>
    <x v="6"/>
    <s v="mobile games"/>
    <x v="2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d v="2014-07-01T09:46:21"/>
    <x v="6"/>
    <s v="mobile games"/>
    <x v="3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d v="2014-11-15T06:50:28"/>
    <x v="6"/>
    <s v="mobile games"/>
    <x v="3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d v="2016-07-07T23:44:54"/>
    <x v="6"/>
    <s v="mobile games"/>
    <x v="2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d v="2015-11-19T16:07:09"/>
    <x v="6"/>
    <s v="mobile games"/>
    <x v="0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d v="2016-03-24T19:40:21"/>
    <x v="6"/>
    <s v="mobile games"/>
    <x v="2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d v="2017-01-01T21:45:31"/>
    <x v="6"/>
    <s v="mobile games"/>
    <x v="1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d v="2014-12-02T08:20:26"/>
    <x v="6"/>
    <s v="mobile games"/>
    <x v="3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d v="2015-07-07T11:05:21"/>
    <x v="6"/>
    <s v="mobile games"/>
    <x v="0"/>
    <x v="1140"/>
    <d v="2015-07-07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d v="2015-06-09T16:47:30"/>
    <x v="6"/>
    <s v="mobile games"/>
    <x v="0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d v="2015-01-18T00:08:47"/>
    <x v="6"/>
    <s v="mobile games"/>
    <x v="0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d v="2015-11-17T04:38:46"/>
    <x v="6"/>
    <s v="mobile games"/>
    <x v="0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d v="2015-03-30T04:22:00"/>
    <x v="7"/>
    <s v="food trucks"/>
    <x v="0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d v="2014-08-03T17:56:32"/>
    <x v="7"/>
    <s v="food trucks"/>
    <x v="3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d v="2014-03-25T22:52:53"/>
    <x v="7"/>
    <s v="food trucks"/>
    <x v="3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d v="2014-08-20T23:19:43"/>
    <x v="7"/>
    <s v="food trucks"/>
    <x v="3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d v="2016-11-01T04:06:21"/>
    <x v="7"/>
    <s v="food trucks"/>
    <x v="2"/>
    <x v="1148"/>
    <d v="2016-11-01T04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d v="2016-05-17T17:02:46"/>
    <x v="7"/>
    <s v="food trucks"/>
    <x v="2"/>
    <x v="1149"/>
    <d v="2016-05-17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d v="2015-11-09T22:54:35"/>
    <x v="7"/>
    <s v="food trucks"/>
    <x v="0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d v="2015-08-08T02:27:43"/>
    <x v="7"/>
    <s v="food trucks"/>
    <x v="0"/>
    <x v="1151"/>
    <d v="2015-08-08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d v="2015-04-15T17:01:52"/>
    <x v="7"/>
    <s v="food trucks"/>
    <x v="0"/>
    <x v="1152"/>
    <d v="2015-04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d v="2015-05-19T17:08:25"/>
    <x v="7"/>
    <s v="food trucks"/>
    <x v="0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d v="2015-08-07T02:36:46"/>
    <x v="7"/>
    <s v="food trucks"/>
    <x v="0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d v="2014-07-15T18:20:08"/>
    <x v="7"/>
    <s v="food trucks"/>
    <x v="3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d v="2015-01-25T01:42:42"/>
    <x v="7"/>
    <s v="food trucks"/>
    <x v="0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d v="2014-10-06T15:04:40"/>
    <x v="7"/>
    <s v="food trucks"/>
    <x v="3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d v="2014-11-09T02:12:08"/>
    <x v="7"/>
    <s v="food trucks"/>
    <x v="3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d v="2015-05-30T17:26:05"/>
    <x v="7"/>
    <s v="food trucks"/>
    <x v="0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d v="2015-02-26T03:43:06"/>
    <x v="7"/>
    <s v="food trucks"/>
    <x v="0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d v="2015-04-28T15:06:29"/>
    <x v="7"/>
    <s v="food trucks"/>
    <x v="0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d v="2014-08-25T16:24:24"/>
    <x v="7"/>
    <s v="food trucks"/>
    <x v="3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d v="2014-07-10T17:22:00"/>
    <x v="7"/>
    <s v="food trucks"/>
    <x v="3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d v="2016-05-19T17:23:02"/>
    <x v="7"/>
    <s v="food trucks"/>
    <x v="2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d v="2014-06-02T05:08:50"/>
    <x v="7"/>
    <s v="food trucks"/>
    <x v="3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d v="2015-05-26T11:39:02"/>
    <x v="7"/>
    <s v="food trucks"/>
    <x v="0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d v="2014-08-12T17:38:15"/>
    <x v="7"/>
    <s v="food trucks"/>
    <x v="3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d v="2016-08-23T01:17:45"/>
    <x v="7"/>
    <s v="food trucks"/>
    <x v="2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d v="2015-01-23T08:29:23"/>
    <x v="7"/>
    <s v="food trucks"/>
    <x v="0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d v="2015-04-30T21:26:11"/>
    <x v="7"/>
    <s v="food trucks"/>
    <x v="0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d v="2014-10-26T19:18:47"/>
    <x v="7"/>
    <s v="food trucks"/>
    <x v="3"/>
    <x v="1171"/>
    <d v="2014-10-26T19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d v="2014-07-21T16:22:32"/>
    <x v="7"/>
    <s v="food trucks"/>
    <x v="3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d v="2015-06-29T04:27:37"/>
    <x v="7"/>
    <s v="food trucks"/>
    <x v="0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d v="2016-04-08T20:12:07"/>
    <x v="7"/>
    <s v="food trucks"/>
    <x v="2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d v="2015-06-15T17:28:59"/>
    <x v="7"/>
    <s v="food trucks"/>
    <x v="0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d v="2017-01-11T00:28:18"/>
    <x v="7"/>
    <s v="food trucks"/>
    <x v="1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d v="2014-09-15T15:51:36"/>
    <x v="7"/>
    <s v="food trucks"/>
    <x v="3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d v="2014-07-17T21:44:12"/>
    <x v="7"/>
    <s v="food trucks"/>
    <x v="3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d v="2015-09-28T17:17:07"/>
    <x v="7"/>
    <s v="food trucks"/>
    <x v="0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d v="2014-05-22T19:21:54"/>
    <x v="7"/>
    <s v="food trucks"/>
    <x v="3"/>
    <x v="1180"/>
    <d v="2014-05-22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d v="2015-01-30T08:08:41"/>
    <x v="7"/>
    <s v="food trucks"/>
    <x v="0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d v="2016-12-24T19:51:28"/>
    <x v="7"/>
    <s v="food trucks"/>
    <x v="2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d v="2016-10-13T20:40:23"/>
    <x v="7"/>
    <s v="food trucks"/>
    <x v="2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d v="2017-01-06T14:23:31"/>
    <x v="8"/>
    <s v="photobooks"/>
    <x v="1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d v="2015-05-06T20:45:49"/>
    <x v="8"/>
    <s v="photobooks"/>
    <x v="0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d v="2015-04-29T20:43:15"/>
    <x v="8"/>
    <s v="photobooks"/>
    <x v="0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d v="2015-04-15T21:28:43"/>
    <x v="8"/>
    <s v="photobooks"/>
    <x v="0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d v="2016-12-07T16:49:00"/>
    <x v="8"/>
    <s v="photobooks"/>
    <x v="2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d v="2016-06-08T23:29:55"/>
    <x v="8"/>
    <s v="photobooks"/>
    <x v="2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d v="2014-08-01T15:58:45"/>
    <x v="8"/>
    <s v="photobooks"/>
    <x v="3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d v="2016-02-19T14:29:20"/>
    <x v="8"/>
    <s v="photobooks"/>
    <x v="2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d v="2017-01-12T12:09:38"/>
    <x v="8"/>
    <s v="photobooks"/>
    <x v="1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d v="2016-02-09T18:37:33"/>
    <x v="8"/>
    <s v="photobooks"/>
    <x v="2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d v="2015-03-09T11:42:59"/>
    <x v="8"/>
    <s v="photobooks"/>
    <x v="0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d v="2015-10-21T08:20:53"/>
    <x v="8"/>
    <s v="photobooks"/>
    <x v="0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d v="2015-11-18T19:38:59"/>
    <x v="8"/>
    <s v="photobooks"/>
    <x v="0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d v="2016-05-13T15:57:14"/>
    <x v="8"/>
    <s v="photobooks"/>
    <x v="2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d v="2015-11-25T14:51:26"/>
    <x v="8"/>
    <s v="photobooks"/>
    <x v="0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d v="2015-06-06T18:30:00"/>
    <x v="8"/>
    <s v="photobooks"/>
    <x v="0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d v="2015-03-26T11:27:36"/>
    <x v="8"/>
    <s v="photobooks"/>
    <x v="0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d v="2016-06-15T14:34:06"/>
    <x v="8"/>
    <s v="photobooks"/>
    <x v="2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d v="2015-05-28T06:55:54"/>
    <x v="8"/>
    <s v="photobooks"/>
    <x v="0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d v="2015-05-01T14:45:27"/>
    <x v="8"/>
    <s v="photobooks"/>
    <x v="0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d v="2015-10-20T17:57:13"/>
    <x v="8"/>
    <s v="photobooks"/>
    <x v="0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d v="2015-05-14T12:09:11"/>
    <x v="8"/>
    <s v="photobooks"/>
    <x v="0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d v="2017-02-06T18:37:33"/>
    <x v="8"/>
    <s v="photobooks"/>
    <x v="1"/>
    <x v="1206"/>
    <d v="2017-02-06T18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d v="2016-03-01T10:19:33"/>
    <x v="8"/>
    <s v="photobooks"/>
    <x v="2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d v="2016-02-23T17:01:04"/>
    <x v="8"/>
    <s v="photobooks"/>
    <x v="2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d v="2017-01-26T20:18:25"/>
    <x v="8"/>
    <s v="photobooks"/>
    <x v="1"/>
    <x v="1209"/>
    <d v="2017-01-26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d v="2015-05-08T22:36:12"/>
    <x v="8"/>
    <s v="photobooks"/>
    <x v="0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d v="2016-05-25T20:47:41"/>
    <x v="8"/>
    <s v="photobooks"/>
    <x v="2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d v="2015-11-10T22:48:15"/>
    <x v="8"/>
    <s v="photobooks"/>
    <x v="0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d v="2016-12-27T18:08:20"/>
    <x v="8"/>
    <s v="photobooks"/>
    <x v="2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d v="2015-04-10T20:10:05"/>
    <x v="8"/>
    <s v="photobooks"/>
    <x v="0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d v="2014-04-30T22:09:16"/>
    <x v="8"/>
    <s v="photobooks"/>
    <x v="3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d v="2015-08-31T14:47:37"/>
    <x v="8"/>
    <s v="photobooks"/>
    <x v="0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d v="2016-06-14T19:25:40"/>
    <x v="8"/>
    <s v="photobooks"/>
    <x v="2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d v="2015-10-01T15:53:20"/>
    <x v="8"/>
    <s v="photobooks"/>
    <x v="0"/>
    <x v="1218"/>
    <d v="2015-10-01T15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d v="2016-09-20T11:05:13"/>
    <x v="8"/>
    <s v="photobooks"/>
    <x v="2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d v="2015-07-26T15:05:12"/>
    <x v="8"/>
    <s v="photobooks"/>
    <x v="0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d v="2016-11-06T11:24:48"/>
    <x v="8"/>
    <s v="photobooks"/>
    <x v="2"/>
    <x v="1221"/>
    <d v="2016-11-06T11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d v="2016-03-01T17:17:27"/>
    <x v="8"/>
    <s v="photobooks"/>
    <x v="2"/>
    <x v="1222"/>
    <d v="2016-03-01T17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d v="2016-10-11T04:15:09"/>
    <x v="8"/>
    <s v="photobooks"/>
    <x v="2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d v="2014-04-07T13:11:42"/>
    <x v="4"/>
    <s v="world music"/>
    <x v="3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d v="2013-08-23T21:44:38"/>
    <x v="4"/>
    <s v="world music"/>
    <x v="4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d v="2014-03-17T20:59:41"/>
    <x v="4"/>
    <s v="world music"/>
    <x v="3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d v="2014-07-07T22:03:36"/>
    <x v="4"/>
    <s v="world music"/>
    <x v="3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d v="2011-07-30T17:30:08"/>
    <x v="4"/>
    <s v="world music"/>
    <x v="6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d v="2012-03-17T11:02:07"/>
    <x v="4"/>
    <s v="world music"/>
    <x v="5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d v="2011-01-25T23:20:30"/>
    <x v="4"/>
    <s v="world music"/>
    <x v="6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d v="2015-07-08T22:36:08"/>
    <x v="4"/>
    <s v="world music"/>
    <x v="0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d v="2013-08-20T20:21:10"/>
    <x v="4"/>
    <s v="world music"/>
    <x v="4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d v="2012-01-31T22:46:14"/>
    <x v="4"/>
    <s v="world music"/>
    <x v="5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d v="2015-01-03T18:55:42"/>
    <x v="4"/>
    <s v="world music"/>
    <x v="0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d v="2013-11-05T03:14:59"/>
    <x v="4"/>
    <s v="world music"/>
    <x v="4"/>
    <x v="1235"/>
    <d v="2013-11-0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d v="2012-07-20T16:19:24"/>
    <x v="4"/>
    <s v="world music"/>
    <x v="5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d v="2012-08-04T06:47:45"/>
    <x v="4"/>
    <s v="world music"/>
    <x v="5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d v="2011-07-07T14:38:56"/>
    <x v="4"/>
    <s v="world music"/>
    <x v="6"/>
    <x v="1238"/>
    <d v="2011-07-07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d v="2011-12-06T23:06:07"/>
    <x v="4"/>
    <s v="world music"/>
    <x v="6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d v="2013-05-15T00:57:37"/>
    <x v="4"/>
    <s v="world music"/>
    <x v="4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d v="2014-10-11T20:06:20"/>
    <x v="4"/>
    <s v="world music"/>
    <x v="3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d v="2011-08-27T03:58:22"/>
    <x v="4"/>
    <s v="world music"/>
    <x v="6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d v="2011-05-08T21:06:11"/>
    <x v="4"/>
    <s v="world music"/>
    <x v="6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d v="2013-03-22T19:48:43"/>
    <x v="4"/>
    <s v="rock"/>
    <x v="4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d v="2014-05-15T14:23:54"/>
    <x v="4"/>
    <s v="rock"/>
    <x v="3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d v="2011-10-22T01:02:29"/>
    <x v="4"/>
    <s v="rock"/>
    <x v="6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d v="2013-04-06T07:00:55"/>
    <x v="4"/>
    <s v="rock"/>
    <x v="4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d v="2014-05-08T15:45:53"/>
    <x v="4"/>
    <s v="rock"/>
    <x v="3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d v="2012-06-07T17:46:51"/>
    <x v="4"/>
    <s v="rock"/>
    <x v="5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d v="2014-07-23T15:25:31"/>
    <x v="4"/>
    <s v="rock"/>
    <x v="3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d v="2011-07-27T19:32:47"/>
    <x v="4"/>
    <s v="rock"/>
    <x v="6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d v="2013-09-26T23:42:49"/>
    <x v="4"/>
    <s v="rock"/>
    <x v="4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d v="2014-08-04T18:48:27"/>
    <x v="4"/>
    <s v="rock"/>
    <x v="3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d v="2010-11-05T14:54:46"/>
    <x v="4"/>
    <s v="rock"/>
    <x v="7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d v="2013-11-01T20:17:32"/>
    <x v="4"/>
    <s v="rock"/>
    <x v="4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d v="2012-01-13T22:03:51"/>
    <x v="4"/>
    <s v="rock"/>
    <x v="5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d v="2011-02-13T02:03:10"/>
    <x v="4"/>
    <s v="rock"/>
    <x v="6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d v="2013-08-01T14:40:12"/>
    <x v="4"/>
    <s v="rock"/>
    <x v="4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d v="2014-05-07T23:17:44"/>
    <x v="4"/>
    <s v="rock"/>
    <x v="3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d v="2014-01-27T20:13:40"/>
    <x v="4"/>
    <s v="rock"/>
    <x v="3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d v="2013-12-30T08:13:47"/>
    <x v="4"/>
    <s v="rock"/>
    <x v="4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d v="2014-01-17T18:18:12"/>
    <x v="4"/>
    <s v="rock"/>
    <x v="3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d v="2014-02-22T02:01:10"/>
    <x v="4"/>
    <s v="rock"/>
    <x v="3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d v="2013-09-30T15:54:43"/>
    <x v="4"/>
    <s v="rock"/>
    <x v="4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d v="2010-10-14T15:43:35"/>
    <x v="4"/>
    <s v="rock"/>
    <x v="7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d v="2013-12-12T21:02:25"/>
    <x v="4"/>
    <s v="rock"/>
    <x v="4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d v="2013-06-24T14:02:38"/>
    <x v="4"/>
    <s v="rock"/>
    <x v="4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d v="2013-08-21T20:17:27"/>
    <x v="4"/>
    <s v="rock"/>
    <x v="4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d v="2016-03-16T19:45:12"/>
    <x v="4"/>
    <s v="rock"/>
    <x v="2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d v="2012-01-25T20:34:02"/>
    <x v="4"/>
    <s v="rock"/>
    <x v="5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d v="2013-10-14T16:24:19"/>
    <x v="4"/>
    <s v="rock"/>
    <x v="4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d v="2010-04-06T17:52:59"/>
    <x v="4"/>
    <s v="rock"/>
    <x v="7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d v="2014-08-01T17:31:31"/>
    <x v="4"/>
    <s v="rock"/>
    <x v="3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d v="2012-07-26T16:33:45"/>
    <x v="4"/>
    <s v="rock"/>
    <x v="5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d v="2013-07-03T20:49:47"/>
    <x v="4"/>
    <s v="rock"/>
    <x v="4"/>
    <x v="1275"/>
    <d v="2013-07-03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d v="2009-07-13T16:54:07"/>
    <x v="4"/>
    <s v="rock"/>
    <x v="8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d v="2012-07-31T13:29:07"/>
    <x v="4"/>
    <s v="rock"/>
    <x v="5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d v="2014-05-27T13:19:26"/>
    <x v="4"/>
    <s v="rock"/>
    <x v="3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d v="2014-02-12T02:22:50"/>
    <x v="4"/>
    <s v="rock"/>
    <x v="3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d v="2010-12-01T18:10:54"/>
    <x v="4"/>
    <s v="rock"/>
    <x v="7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d v="2013-07-08T17:50:36"/>
    <x v="4"/>
    <s v="rock"/>
    <x v="4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d v="2013-11-08T11:24:15"/>
    <x v="4"/>
    <s v="rock"/>
    <x v="4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d v="2013-02-15T17:13:09"/>
    <x v="4"/>
    <s v="rock"/>
    <x v="4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d v="2016-12-08T05:38:02"/>
    <x v="1"/>
    <s v="plays"/>
    <x v="2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d v="2015-06-05T13:59:35"/>
    <x v="1"/>
    <s v="plays"/>
    <x v="0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d v="2015-02-04T09:13:47"/>
    <x v="1"/>
    <s v="plays"/>
    <x v="0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d v="2015-04-13T14:54:16"/>
    <x v="1"/>
    <s v="plays"/>
    <x v="0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d v="2016-07-10T03:42:43"/>
    <x v="1"/>
    <s v="plays"/>
    <x v="2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d v="2016-12-05T03:14:05"/>
    <x v="1"/>
    <s v="plays"/>
    <x v="2"/>
    <x v="1289"/>
    <d v="2016-12-05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d v="2015-03-23T14:45:31"/>
    <x v="1"/>
    <s v="plays"/>
    <x v="0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d v="2015-03-01T15:39:51"/>
    <x v="1"/>
    <s v="plays"/>
    <x v="0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d v="2015-09-09T18:20:28"/>
    <x v="1"/>
    <s v="plays"/>
    <x v="0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d v="2015-10-15T16:49:31"/>
    <x v="1"/>
    <s v="plays"/>
    <x v="0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d v="2015-10-01T10:53:17"/>
    <x v="1"/>
    <s v="plays"/>
    <x v="0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d v="2015-06-29T13:44:57"/>
    <x v="1"/>
    <s v="plays"/>
    <x v="0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d v="2016-02-23T01:12:53"/>
    <x v="1"/>
    <s v="plays"/>
    <x v="2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d v="2016-04-01T17:55:58"/>
    <x v="1"/>
    <s v="plays"/>
    <x v="2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d v="2016-03-29T16:20:32"/>
    <x v="1"/>
    <s v="plays"/>
    <x v="2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d v="2015-06-14T19:32:39"/>
    <x v="1"/>
    <s v="plays"/>
    <x v="0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d v="2016-04-23T16:12:18"/>
    <x v="1"/>
    <s v="plays"/>
    <x v="2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d v="2015-07-10T17:59:38"/>
    <x v="1"/>
    <s v="plays"/>
    <x v="0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d v="2016-11-01T01:23:31"/>
    <x v="1"/>
    <s v="plays"/>
    <x v="2"/>
    <x v="1302"/>
    <d v="2016-11-01T0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d v="2016-07-15T10:35:20"/>
    <x v="1"/>
    <s v="plays"/>
    <x v="2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d v="2017-01-12T04:40:05"/>
    <x v="2"/>
    <s v="wearables"/>
    <x v="1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d v="2016-06-22T15:58:28"/>
    <x v="2"/>
    <s v="wearables"/>
    <x v="2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d v="2014-11-04T10:58:54"/>
    <x v="2"/>
    <s v="wearables"/>
    <x v="3"/>
    <x v="1306"/>
    <d v="2014-11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d v="2016-01-18T12:04:39"/>
    <x v="2"/>
    <s v="wearables"/>
    <x v="2"/>
    <x v="1307"/>
    <d v="2016-01-18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d v="2016-08-29T14:43:32"/>
    <x v="2"/>
    <s v="wearables"/>
    <x v="2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d v="2015-09-10T21:11:08"/>
    <x v="2"/>
    <s v="wearables"/>
    <x v="0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d v="2016-07-05T16:00:50"/>
    <x v="2"/>
    <s v="wearables"/>
    <x v="2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d v="2016-10-26T19:15:19"/>
    <x v="2"/>
    <s v="wearables"/>
    <x v="2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d v="2015-03-19T16:52:02"/>
    <x v="2"/>
    <s v="wearables"/>
    <x v="0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d v="2016-02-02T17:01:54"/>
    <x v="2"/>
    <s v="wearables"/>
    <x v="2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d v="2016-08-22T16:04:20"/>
    <x v="2"/>
    <s v="wearables"/>
    <x v="2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d v="2015-10-01T11:57:28"/>
    <x v="2"/>
    <s v="wearables"/>
    <x v="0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d v="2016-01-24T23:05:09"/>
    <x v="2"/>
    <s v="wearables"/>
    <x v="2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d v="2016-05-30T05:39:06"/>
    <x v="2"/>
    <s v="wearables"/>
    <x v="2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d v="2014-12-12T01:02:52"/>
    <x v="2"/>
    <s v="wearables"/>
    <x v="3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d v="2014-06-26T19:29:25"/>
    <x v="2"/>
    <s v="wearables"/>
    <x v="3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d v="2016-12-01T16:34:06"/>
    <x v="2"/>
    <s v="wearables"/>
    <x v="2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d v="2016-11-23T17:58:57"/>
    <x v="2"/>
    <s v="wearables"/>
    <x v="2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d v="2015-04-21T15:45:25"/>
    <x v="2"/>
    <s v="wearables"/>
    <x v="0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d v="2016-03-22T16:45:46"/>
    <x v="2"/>
    <s v="wearables"/>
    <x v="2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d v="2016-09-13T15:12:32"/>
    <x v="2"/>
    <s v="wearables"/>
    <x v="2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d v="2016-11-30T02:03:55"/>
    <x v="2"/>
    <s v="wearables"/>
    <x v="2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d v="2014-12-01T19:00:28"/>
    <x v="2"/>
    <s v="wearables"/>
    <x v="3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d v="2015-04-29T16:17:15"/>
    <x v="2"/>
    <s v="wearables"/>
    <x v="0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d v="2016-08-30T15:25:34"/>
    <x v="2"/>
    <s v="wearables"/>
    <x v="2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d v="2014-10-23T05:19:05"/>
    <x v="2"/>
    <s v="wearables"/>
    <x v="3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d v="2016-06-01T06:38:29"/>
    <x v="2"/>
    <s v="wearables"/>
    <x v="2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d v="2016-07-18T12:05:54"/>
    <x v="2"/>
    <s v="wearables"/>
    <x v="2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d v="2016-12-28T01:26:48"/>
    <x v="2"/>
    <s v="wearables"/>
    <x v="2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d v="2014-06-16T02:33:45"/>
    <x v="2"/>
    <s v="wearables"/>
    <x v="3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d v="2016-02-10T18:34:47"/>
    <x v="2"/>
    <s v="wearables"/>
    <x v="2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d v="2015-11-05T22:28:22"/>
    <x v="2"/>
    <s v="wearables"/>
    <x v="0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d v="2014-11-12T20:43:48"/>
    <x v="2"/>
    <s v="wearables"/>
    <x v="3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d v="2017-02-01T13:51:19"/>
    <x v="2"/>
    <s v="wearables"/>
    <x v="1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d v="2015-07-03T19:17:13"/>
    <x v="2"/>
    <s v="wearables"/>
    <x v="0"/>
    <x v="1338"/>
    <d v="2015-07-03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d v="2014-10-24T15:31:55"/>
    <x v="2"/>
    <s v="wearables"/>
    <x v="3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d v="2014-07-16T14:17:33"/>
    <x v="2"/>
    <s v="wearables"/>
    <x v="3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d v="2016-08-30T14:58:37"/>
    <x v="2"/>
    <s v="wearables"/>
    <x v="2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d v="2015-06-17T19:35:39"/>
    <x v="2"/>
    <s v="wearables"/>
    <x v="0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d v="2016-06-21T12:38:03"/>
    <x v="2"/>
    <s v="wearables"/>
    <x v="2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d v="2016-06-01T18:57:19"/>
    <x v="3"/>
    <s v="nonfiction"/>
    <x v="2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d v="2014-06-09T19:32:39"/>
    <x v="3"/>
    <s v="nonfiction"/>
    <x v="3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d v="2013-05-28T01:49:11"/>
    <x v="3"/>
    <s v="nonfiction"/>
    <x v="4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d v="2015-02-05T15:18:45"/>
    <x v="3"/>
    <s v="nonfiction"/>
    <x v="0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d v="2014-11-20T12:08:53"/>
    <x v="3"/>
    <s v="nonfiction"/>
    <x v="3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d v="2015-11-09T07:58:55"/>
    <x v="3"/>
    <s v="nonfiction"/>
    <x v="0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d v="2015-11-26T00:18:54"/>
    <x v="3"/>
    <s v="nonfiction"/>
    <x v="0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d v="2016-01-13T17:45:44"/>
    <x v="3"/>
    <s v="nonfiction"/>
    <x v="2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d v="2015-07-15T13:52:46"/>
    <x v="3"/>
    <s v="nonfiction"/>
    <x v="0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d v="2013-02-04T02:49:48"/>
    <x v="3"/>
    <s v="nonfiction"/>
    <x v="4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d v="2016-05-12T19:22:59"/>
    <x v="3"/>
    <s v="nonfiction"/>
    <x v="2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d v="2012-10-31T06:06:45"/>
    <x v="3"/>
    <s v="nonfiction"/>
    <x v="5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d v="2013-06-05T00:56:00"/>
    <x v="3"/>
    <s v="nonfiction"/>
    <x v="4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d v="2013-01-30T23:05:37"/>
    <x v="3"/>
    <s v="nonfiction"/>
    <x v="4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d v="2011-05-26T13:42:03"/>
    <x v="3"/>
    <s v="nonfiction"/>
    <x v="6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d v="2011-05-05T19:33:10"/>
    <x v="3"/>
    <s v="nonfiction"/>
    <x v="6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d v="2012-07-05T21:37:00"/>
    <x v="3"/>
    <s v="nonfiction"/>
    <x v="5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d v="2014-05-22T17:12:52"/>
    <x v="3"/>
    <s v="nonfiction"/>
    <x v="3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d v="2013-07-09T22:25:31"/>
    <x v="3"/>
    <s v="nonfiction"/>
    <x v="4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d v="2016-01-27T20:15:27"/>
    <x v="3"/>
    <s v="nonfiction"/>
    <x v="2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d v="2014-11-08T16:41:46"/>
    <x v="4"/>
    <s v="rock"/>
    <x v="3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d v="2015-02-14T17:35:52"/>
    <x v="4"/>
    <s v="rock"/>
    <x v="0"/>
    <x v="1365"/>
    <d v="2015-02-14T17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d v="2014-10-12T23:54:23"/>
    <x v="4"/>
    <s v="rock"/>
    <x v="3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d v="2015-10-15T00:04:10"/>
    <x v="4"/>
    <s v="rock"/>
    <x v="0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d v="2015-05-22T04:34:54"/>
    <x v="4"/>
    <s v="rock"/>
    <x v="0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d v="2014-03-12T14:15:46"/>
    <x v="4"/>
    <s v="rock"/>
    <x v="3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d v="2013-10-01T00:04:50"/>
    <x v="4"/>
    <s v="rock"/>
    <x v="4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d v="2015-04-07T18:12:22"/>
    <x v="4"/>
    <s v="rock"/>
    <x v="0"/>
    <x v="1371"/>
    <d v="2015-04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d v="2012-06-12T17:45:32"/>
    <x v="4"/>
    <s v="rock"/>
    <x v="5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d v="2016-11-30T22:50:33"/>
    <x v="4"/>
    <s v="rock"/>
    <x v="2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d v="2016-02-24T03:53:08"/>
    <x v="4"/>
    <s v="rock"/>
    <x v="2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d v="2016-12-16T01:35:19"/>
    <x v="4"/>
    <s v="rock"/>
    <x v="2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d v="2016-11-03T16:03:26"/>
    <x v="4"/>
    <s v="rock"/>
    <x v="2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d v="2017-01-12T05:16:10"/>
    <x v="4"/>
    <s v="rock"/>
    <x v="1"/>
    <x v="1377"/>
    <d v="2017-01-12T05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d v="2016-07-17T18:13:30"/>
    <x v="4"/>
    <s v="rock"/>
    <x v="2"/>
    <x v="1378"/>
    <d v="2016-07-17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d v="2015-05-06T11:47:56"/>
    <x v="4"/>
    <s v="rock"/>
    <x v="0"/>
    <x v="1379"/>
    <d v="2015-05-06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d v="2015-05-17T18:18:26"/>
    <x v="4"/>
    <s v="rock"/>
    <x v="0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d v="2016-11-29T05:08:45"/>
    <x v="4"/>
    <s v="rock"/>
    <x v="2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d v="2013-04-06T19:12:16"/>
    <x v="4"/>
    <s v="rock"/>
    <x v="4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d v="2016-12-03T01:47:58"/>
    <x v="4"/>
    <s v="rock"/>
    <x v="2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d v="2015-06-05T17:38:42"/>
    <x v="4"/>
    <s v="rock"/>
    <x v="0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d v="2016-03-04T16:32:01"/>
    <x v="4"/>
    <s v="rock"/>
    <x v="2"/>
    <x v="1385"/>
    <d v="2016-03-04T16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d v="2015-06-29T15:31:29"/>
    <x v="4"/>
    <s v="rock"/>
    <x v="0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d v="2015-05-02T22:06:35"/>
    <x v="4"/>
    <s v="rock"/>
    <x v="0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d v="2016-09-21T14:45:17"/>
    <x v="4"/>
    <s v="rock"/>
    <x v="2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d v="2016-07-14T11:32:37"/>
    <x v="4"/>
    <s v="rock"/>
    <x v="2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d v="2015-03-24T19:16:46"/>
    <x v="4"/>
    <s v="rock"/>
    <x v="0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d v="2015-07-08T15:36:58"/>
    <x v="4"/>
    <s v="rock"/>
    <x v="0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d v="2016-02-01T03:43:06"/>
    <x v="4"/>
    <s v="rock"/>
    <x v="2"/>
    <x v="1392"/>
    <d v="2016-02-01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d v="2016-07-02T16:22:03"/>
    <x v="4"/>
    <s v="rock"/>
    <x v="2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d v="2017-01-17T03:28:46"/>
    <x v="4"/>
    <s v="rock"/>
    <x v="1"/>
    <x v="1394"/>
    <d v="2017-01-17T03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d v="2016-12-15T21:48:01"/>
    <x v="4"/>
    <s v="rock"/>
    <x v="2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d v="2015-01-14T23:58:02"/>
    <x v="4"/>
    <s v="rock"/>
    <x v="0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d v="2016-09-27T22:01:50"/>
    <x v="4"/>
    <s v="rock"/>
    <x v="2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d v="2016-06-05T20:58:54"/>
    <x v="4"/>
    <s v="rock"/>
    <x v="2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d v="2014-09-07T00:06:13"/>
    <x v="4"/>
    <s v="rock"/>
    <x v="3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d v="2016-05-08T08:11:13"/>
    <x v="4"/>
    <s v="rock"/>
    <x v="2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d v="2013-05-05T23:54:34"/>
    <x v="4"/>
    <s v="rock"/>
    <x v="4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d v="2015-03-02T01:16:51"/>
    <x v="4"/>
    <s v="rock"/>
    <x v="0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d v="2013-06-26T01:30:35"/>
    <x v="4"/>
    <s v="rock"/>
    <x v="4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d v="2015-01-28T12:14:45"/>
    <x v="3"/>
    <s v="translations"/>
    <x v="0"/>
    <x v="1404"/>
    <d v="2015-01-28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d v="2014-10-29T16:20:01"/>
    <x v="3"/>
    <s v="translations"/>
    <x v="3"/>
    <x v="1405"/>
    <d v="2014-10-29T16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d v="2015-10-20T10:23:27"/>
    <x v="3"/>
    <s v="translations"/>
    <x v="0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d v="2014-07-18T12:52:58"/>
    <x v="3"/>
    <s v="translations"/>
    <x v="3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d v="2015-10-14T20:55:56"/>
    <x v="3"/>
    <s v="translations"/>
    <x v="0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d v="2014-11-02T03:12:15"/>
    <x v="3"/>
    <s v="translations"/>
    <x v="3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d v="2016-04-19T07:38:40"/>
    <x v="3"/>
    <s v="translations"/>
    <x v="2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d v="2015-01-09T01:25:00"/>
    <x v="3"/>
    <s v="translations"/>
    <x v="0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d v="2014-11-04T01:31:39"/>
    <x v="3"/>
    <s v="translations"/>
    <x v="3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d v="2015-12-22T10:29:30"/>
    <x v="3"/>
    <s v="translations"/>
    <x v="0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d v="2016-12-04T06:04:27"/>
    <x v="3"/>
    <s v="translations"/>
    <x v="2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d v="2015-07-07T16:13:11"/>
    <x v="3"/>
    <s v="translations"/>
    <x v="0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d v="2015-10-22T22:13:39"/>
    <x v="3"/>
    <s v="translations"/>
    <x v="0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d v="2015-08-16T03:36:14"/>
    <x v="3"/>
    <s v="translations"/>
    <x v="0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d v="2016-01-26T10:57:14"/>
    <x v="3"/>
    <s v="translations"/>
    <x v="2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d v="2016-09-09T10:56:59"/>
    <x v="3"/>
    <s v="translations"/>
    <x v="2"/>
    <x v="1419"/>
    <d v="2016-09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d v="2016-06-03T16:01:26"/>
    <x v="3"/>
    <s v="translations"/>
    <x v="2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d v="2015-01-09T21:58:29"/>
    <x v="3"/>
    <s v="translations"/>
    <x v="0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d v="2016-08-22T05:45:04"/>
    <x v="3"/>
    <s v="translations"/>
    <x v="2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d v="2015-12-02T08:38:51"/>
    <x v="3"/>
    <s v="translations"/>
    <x v="0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d v="2016-11-02T17:13:22"/>
    <x v="3"/>
    <s v="translations"/>
    <x v="2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d v="2015-03-30T03:09:19"/>
    <x v="3"/>
    <s v="translations"/>
    <x v="0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d v="2015-06-25T09:22:00"/>
    <x v="3"/>
    <s v="translations"/>
    <x v="0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d v="2016-08-19T20:26:25"/>
    <x v="3"/>
    <s v="translations"/>
    <x v="2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d v="2016-03-03T09:06:57"/>
    <x v="3"/>
    <s v="translations"/>
    <x v="2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d v="2015-03-11T01:27:22"/>
    <x v="3"/>
    <s v="translations"/>
    <x v="0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d v="2014-11-18T19:31:28"/>
    <x v="3"/>
    <s v="translations"/>
    <x v="3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d v="2015-10-27T05:03:36"/>
    <x v="3"/>
    <s v="translations"/>
    <x v="0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d v="2015-06-20T18:43:48"/>
    <x v="3"/>
    <s v="translations"/>
    <x v="0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d v="2016-10-30T15:01:15"/>
    <x v="3"/>
    <s v="translations"/>
    <x v="2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d v="2015-05-18T18:24:38"/>
    <x v="3"/>
    <s v="translations"/>
    <x v="0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d v="2015-09-11T18:43:40"/>
    <x v="3"/>
    <s v="translations"/>
    <x v="0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d v="2016-01-22T08:24:17"/>
    <x v="3"/>
    <s v="translations"/>
    <x v="2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d v="2014-06-06T12:45:39"/>
    <x v="3"/>
    <s v="translations"/>
    <x v="3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d v="2016-03-28T20:54:59"/>
    <x v="3"/>
    <s v="translations"/>
    <x v="2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d v="2015-02-05T19:55:01"/>
    <x v="3"/>
    <s v="translations"/>
    <x v="0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d v="2016-04-26T17:57:43"/>
    <x v="3"/>
    <s v="translations"/>
    <x v="2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d v="2015-07-13T18:22:49"/>
    <x v="3"/>
    <s v="translations"/>
    <x v="0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d v="2016-04-25T15:29:18"/>
    <x v="3"/>
    <s v="translations"/>
    <x v="2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d v="2016-12-03T22:13:29"/>
    <x v="3"/>
    <s v="translations"/>
    <x v="2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d v="2015-07-14T20:57:42"/>
    <x v="3"/>
    <s v="translations"/>
    <x v="0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d v="2015-05-15T13:00:55"/>
    <x v="3"/>
    <s v="translations"/>
    <x v="0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d v="2016-04-01T10:44:38"/>
    <x v="3"/>
    <s v="translations"/>
    <x v="2"/>
    <x v="1446"/>
    <d v="2016-04-0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d v="2016-06-08T17:32:14"/>
    <x v="3"/>
    <s v="translations"/>
    <x v="2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d v="2015-04-21T22:28:38"/>
    <x v="3"/>
    <s v="translations"/>
    <x v="0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d v="2015-03-23T19:28:25"/>
    <x v="3"/>
    <s v="translations"/>
    <x v="0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d v="2016-01-21T04:06:37"/>
    <x v="3"/>
    <s v="translations"/>
    <x v="2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d v="2014-10-19T23:00:59"/>
    <x v="3"/>
    <s v="translations"/>
    <x v="3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d v="2014-06-28T16:52:43"/>
    <x v="3"/>
    <s v="translations"/>
    <x v="3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d v="2017-03-01T16:42:27"/>
    <x v="3"/>
    <s v="translations"/>
    <x v="1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d v="2016-04-03T20:48:00"/>
    <x v="3"/>
    <s v="translations"/>
    <x v="2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d v="2014-07-12T16:08:40"/>
    <x v="3"/>
    <s v="translations"/>
    <x v="3"/>
    <x v="1455"/>
    <d v="2014-07-12T16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d v="2016-12-04T16:02:45"/>
    <x v="3"/>
    <s v="translations"/>
    <x v="2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d v="2015-10-12T21:30:44"/>
    <x v="3"/>
    <s v="translations"/>
    <x v="0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d v="2014-07-11T16:56:00"/>
    <x v="3"/>
    <s v="translations"/>
    <x v="3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d v="2015-11-04T04:54:56"/>
    <x v="3"/>
    <s v="translations"/>
    <x v="0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d v="2014-10-03T21:31:38"/>
    <x v="3"/>
    <s v="translations"/>
    <x v="3"/>
    <x v="1460"/>
    <d v="2014-10-03T21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d v="2014-09-17T15:29:14"/>
    <x v="3"/>
    <s v="radio &amp; podcasts"/>
    <x v="3"/>
    <x v="1461"/>
    <d v="2014-09-17T15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d v="2013-03-11T15:54:31"/>
    <x v="3"/>
    <s v="radio &amp; podcasts"/>
    <x v="4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d v="2013-02-21T21:52:18"/>
    <x v="3"/>
    <s v="radio &amp; podcasts"/>
    <x v="4"/>
    <x v="1463"/>
    <d v="2013-02-21T21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d v="2013-01-17T15:52:38"/>
    <x v="3"/>
    <s v="radio &amp; podcasts"/>
    <x v="4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d v="2012-02-20T17:37:32"/>
    <x v="3"/>
    <s v="radio &amp; podcasts"/>
    <x v="5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d v="2015-12-02T04:07:46"/>
    <x v="3"/>
    <s v="radio &amp; podcasts"/>
    <x v="0"/>
    <x v="1466"/>
    <d v="2015-12-02T04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d v="2012-01-25T19:14:45"/>
    <x v="3"/>
    <s v="radio &amp; podcasts"/>
    <x v="5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d v="2011-04-13T00:20:49"/>
    <x v="3"/>
    <s v="radio &amp; podcasts"/>
    <x v="6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d v="2013-01-16T14:21:49"/>
    <x v="3"/>
    <s v="radio &amp; podcasts"/>
    <x v="4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d v="2012-12-07T19:51:03"/>
    <x v="3"/>
    <s v="radio &amp; podcasts"/>
    <x v="5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d v="2015-03-10T22:58:54"/>
    <x v="3"/>
    <s v="radio &amp; podcasts"/>
    <x v="0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d v="2013-09-16T13:01:43"/>
    <x v="3"/>
    <s v="radio &amp; podcasts"/>
    <x v="4"/>
    <x v="1472"/>
    <d v="2013-09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d v="2012-01-31T23:30:39"/>
    <x v="3"/>
    <s v="radio &amp; podcasts"/>
    <x v="5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d v="2013-08-14T17:28:12"/>
    <x v="3"/>
    <s v="radio &amp; podcasts"/>
    <x v="4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d v="2014-11-17T17:21:03"/>
    <x v="3"/>
    <s v="radio &amp; podcasts"/>
    <x v="3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d v="2011-08-11T01:00:22"/>
    <x v="3"/>
    <s v="radio &amp; podcasts"/>
    <x v="6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d v="2011-10-24T14:46:44"/>
    <x v="3"/>
    <s v="radio &amp; podcasts"/>
    <x v="6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d v="2013-04-30T20:55:13"/>
    <x v="3"/>
    <s v="radio &amp; podcasts"/>
    <x v="4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d v="2014-04-25T17:53:09"/>
    <x v="3"/>
    <s v="radio &amp; podcasts"/>
    <x v="3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d v="2013-07-09T22:24:59"/>
    <x v="3"/>
    <s v="radio &amp; podcasts"/>
    <x v="4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d v="2013-10-03T22:09:05"/>
    <x v="3"/>
    <s v="fiction"/>
    <x v="4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d v="2012-08-15T20:35:36"/>
    <x v="3"/>
    <s v="fiction"/>
    <x v="5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d v="2016-06-27T04:37:55"/>
    <x v="3"/>
    <s v="fiction"/>
    <x v="2"/>
    <x v="1483"/>
    <d v="2016-06-27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d v="2012-05-24T04:49:23"/>
    <x v="3"/>
    <s v="fiction"/>
    <x v="5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d v="2015-05-06T19:06:13"/>
    <x v="3"/>
    <s v="fiction"/>
    <x v="0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d v="2015-01-28T04:02:41"/>
    <x v="3"/>
    <s v="fiction"/>
    <x v="0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d v="2016-07-03T22:01:11"/>
    <x v="3"/>
    <s v="fiction"/>
    <x v="2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d v="2013-12-06T13:31:00"/>
    <x v="3"/>
    <s v="fiction"/>
    <x v="4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d v="2012-10-16T14:40:52"/>
    <x v="3"/>
    <s v="fiction"/>
    <x v="5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d v="2013-09-03T13:27:54"/>
    <x v="3"/>
    <s v="fiction"/>
    <x v="4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d v="2014-12-18T17:07:23"/>
    <x v="3"/>
    <s v="fiction"/>
    <x v="3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d v="2011-05-19T21:14:06"/>
    <x v="3"/>
    <s v="fiction"/>
    <x v="6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d v="2013-05-17T20:47:55"/>
    <x v="3"/>
    <s v="fiction"/>
    <x v="4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d v="2015-03-04T17:20:13"/>
    <x v="3"/>
    <s v="fiction"/>
    <x v="0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d v="2011-07-28T18:57:11"/>
    <x v="3"/>
    <s v="fiction"/>
    <x v="6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d v="2014-07-18T11:24:19"/>
    <x v="3"/>
    <s v="fiction"/>
    <x v="3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d v="2013-06-19T15:25:22"/>
    <x v="3"/>
    <s v="fiction"/>
    <x v="4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d v="2014-07-20T23:36:18"/>
    <x v="3"/>
    <s v="fiction"/>
    <x v="3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d v="2016-06-06T00:10:33"/>
    <x v="3"/>
    <s v="fiction"/>
    <x v="2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d v="2013-04-01T21:42:37"/>
    <x v="3"/>
    <s v="fiction"/>
    <x v="4"/>
    <x v="1500"/>
    <d v="2013-04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d v="2015-06-08T14:00:23"/>
    <x v="8"/>
    <s v="photobooks"/>
    <x v="0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d v="2016-02-26T13:01:20"/>
    <x v="8"/>
    <s v="photobooks"/>
    <x v="2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d v="2016-08-24T08:20:01"/>
    <x v="8"/>
    <s v="photobooks"/>
    <x v="2"/>
    <x v="1503"/>
    <d v="2016-08-24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d v="2014-05-13T15:47:04"/>
    <x v="8"/>
    <s v="photobooks"/>
    <x v="3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d v="2016-02-14T10:38:23"/>
    <x v="8"/>
    <s v="photobooks"/>
    <x v="2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d v="2014-06-24T18:51:44"/>
    <x v="8"/>
    <s v="photobooks"/>
    <x v="3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d v="2010-03-17T10:48:29"/>
    <x v="8"/>
    <s v="photobooks"/>
    <x v="7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d v="2014-05-27T14:44:41"/>
    <x v="8"/>
    <s v="photobooks"/>
    <x v="3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d v="2017-01-16T12:48:05"/>
    <x v="8"/>
    <s v="photobooks"/>
    <x v="1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d v="2014-06-19T09:14:38"/>
    <x v="8"/>
    <s v="photobooks"/>
    <x v="3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d v="2015-10-19T14:00:04"/>
    <x v="8"/>
    <s v="photobooks"/>
    <x v="0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d v="2017-01-06T16:25:39"/>
    <x v="8"/>
    <s v="photobooks"/>
    <x v="1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d v="2014-06-16T15:17:46"/>
    <x v="8"/>
    <s v="photobooks"/>
    <x v="3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d v="2015-08-18T14:20:40"/>
    <x v="8"/>
    <s v="photobooks"/>
    <x v="0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d v="2016-02-15T06:04:57"/>
    <x v="8"/>
    <s v="photobooks"/>
    <x v="2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d v="2016-09-06T11:11:32"/>
    <x v="8"/>
    <s v="photobooks"/>
    <x v="2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d v="2014-11-05T13:35:53"/>
    <x v="8"/>
    <s v="photobooks"/>
    <x v="3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d v="2014-05-01T19:40:52"/>
    <x v="8"/>
    <s v="photobooks"/>
    <x v="3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d v="2014-05-23T17:48:03"/>
    <x v="8"/>
    <s v="photobooks"/>
    <x v="3"/>
    <x v="1519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d v="2014-11-12T20:35:13"/>
    <x v="8"/>
    <s v="photobooks"/>
    <x v="3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d v="2016-05-03T04:01:31"/>
    <x v="8"/>
    <s v="photobooks"/>
    <x v="2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d v="2014-09-17T19:55:39"/>
    <x v="8"/>
    <s v="photobooks"/>
    <x v="3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d v="2014-11-21T18:01:56"/>
    <x v="8"/>
    <s v="photobooks"/>
    <x v="3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d v="2017-01-21T12:01:30"/>
    <x v="8"/>
    <s v="photobooks"/>
    <x v="1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d v="2016-07-19T16:52:18"/>
    <x v="8"/>
    <s v="photobooks"/>
    <x v="2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d v="2015-12-01T06:37:27"/>
    <x v="8"/>
    <s v="photobooks"/>
    <x v="0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d v="2017-02-14T14:24:46"/>
    <x v="8"/>
    <s v="photobooks"/>
    <x v="1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d v="2017-01-01T17:35:22"/>
    <x v="8"/>
    <s v="photobooks"/>
    <x v="1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d v="2015-02-17T15:05:20"/>
    <x v="8"/>
    <s v="photobooks"/>
    <x v="0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d v="2015-09-28T18:24:55"/>
    <x v="8"/>
    <s v="photobooks"/>
    <x v="0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d v="2014-10-29T19:15:26"/>
    <x v="8"/>
    <s v="photobooks"/>
    <x v="3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d v="2016-01-22T11:24:25"/>
    <x v="8"/>
    <s v="photobooks"/>
    <x v="2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d v="2016-03-14T00:02:57"/>
    <x v="8"/>
    <s v="photobooks"/>
    <x v="2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d v="2015-08-05T16:11:02"/>
    <x v="8"/>
    <s v="photobooks"/>
    <x v="0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d v="2016-04-24T19:53:51"/>
    <x v="8"/>
    <s v="photobooks"/>
    <x v="2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d v="2015-07-28T19:15:10"/>
    <x v="8"/>
    <s v="photobooks"/>
    <x v="0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d v="2016-07-01T07:33:47"/>
    <x v="8"/>
    <s v="photobooks"/>
    <x v="2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d v="2014-12-08T18:46:10"/>
    <x v="8"/>
    <s v="photobooks"/>
    <x v="3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d v="2016-12-01T22:03:39"/>
    <x v="8"/>
    <s v="photobooks"/>
    <x v="2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d v="2014-10-27T00:10:16"/>
    <x v="8"/>
    <s v="photobooks"/>
    <x v="3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d v="2014-12-01T17:05:38"/>
    <x v="8"/>
    <s v="nature"/>
    <x v="3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d v="2015-06-15T23:55:00"/>
    <x v="8"/>
    <s v="nature"/>
    <x v="0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d v="2014-10-23T12:13:54"/>
    <x v="8"/>
    <s v="nature"/>
    <x v="3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d v="2015-02-18T01:13:44"/>
    <x v="8"/>
    <s v="nature"/>
    <x v="0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d v="2015-01-27T21:13:54"/>
    <x v="8"/>
    <s v="nature"/>
    <x v="0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d v="2014-07-19T05:06:39"/>
    <x v="8"/>
    <s v="nature"/>
    <x v="3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d v="2017-02-16T10:14:42"/>
    <x v="8"/>
    <s v="nature"/>
    <x v="1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d v="2015-10-09T21:10:20"/>
    <x v="8"/>
    <s v="nature"/>
    <x v="0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d v="2015-10-04T03:15:59"/>
    <x v="8"/>
    <s v="nature"/>
    <x v="0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d v="2016-04-12T10:47:14"/>
    <x v="8"/>
    <s v="nature"/>
    <x v="2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d v="2015-04-27T19:47:19"/>
    <x v="8"/>
    <s v="nature"/>
    <x v="0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d v="2014-09-10T16:31:48"/>
    <x v="8"/>
    <s v="nature"/>
    <x v="3"/>
    <x v="1552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d v="2015-08-03T06:47:27"/>
    <x v="8"/>
    <s v="nature"/>
    <x v="0"/>
    <x v="1553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d v="2015-07-03T06:03:10"/>
    <x v="8"/>
    <s v="nature"/>
    <x v="0"/>
    <x v="1554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d v="2015-08-25T14:43:52"/>
    <x v="8"/>
    <s v="nature"/>
    <x v="0"/>
    <x v="1555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d v="2016-06-04T03:40:24"/>
    <x v="8"/>
    <s v="nature"/>
    <x v="2"/>
    <x v="1556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d v="2014-08-20T15:40:33"/>
    <x v="8"/>
    <s v="nature"/>
    <x v="3"/>
    <x v="1557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d v="2015-06-30T09:32:39"/>
    <x v="8"/>
    <s v="nature"/>
    <x v="0"/>
    <x v="1558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d v="2015-04-14T01:16:39"/>
    <x v="8"/>
    <s v="nature"/>
    <x v="0"/>
    <x v="1559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d v="2014-10-24T00:29:53"/>
    <x v="8"/>
    <s v="nature"/>
    <x v="3"/>
    <x v="1560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d v="2013-10-08T01:00:03"/>
    <x v="3"/>
    <s v="art books"/>
    <x v="4"/>
    <x v="1561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d v="2009-09-23T13:35:16"/>
    <x v="3"/>
    <s v="art books"/>
    <x v="8"/>
    <x v="1562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d v="2014-01-13T17:49:11"/>
    <x v="3"/>
    <s v="art books"/>
    <x v="3"/>
    <x v="1563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d v="2015-04-27T08:48:29"/>
    <x v="3"/>
    <s v="art books"/>
    <x v="0"/>
    <x v="1564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d v="2011-05-09T17:31:01"/>
    <x v="3"/>
    <s v="art books"/>
    <x v="6"/>
    <x v="1565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d v="2016-06-28T22:00:04"/>
    <x v="3"/>
    <s v="art books"/>
    <x v="2"/>
    <x v="1566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d v="2014-02-01T22:29:05"/>
    <x v="3"/>
    <s v="art books"/>
    <x v="3"/>
    <x v="1567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d v="2014-11-19T01:29:45"/>
    <x v="3"/>
    <s v="art books"/>
    <x v="3"/>
    <x v="1568"/>
    <d v="2014-11-19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d v="2013-04-25T16:18:34"/>
    <x v="3"/>
    <s v="art books"/>
    <x v="4"/>
    <x v="1569"/>
    <d v="2013-04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d v="2016-03-09T19:31:22"/>
    <x v="3"/>
    <s v="art books"/>
    <x v="2"/>
    <x v="1570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d v="2015-05-20T18:28:03"/>
    <x v="3"/>
    <s v="art books"/>
    <x v="0"/>
    <x v="1571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d v="2016-02-04T00:47:39"/>
    <x v="3"/>
    <s v="art books"/>
    <x v="2"/>
    <x v="1572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d v="2017-02-20T00:00:02"/>
    <x v="3"/>
    <s v="art books"/>
    <x v="1"/>
    <x v="1573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d v="2015-01-13T22:15:29"/>
    <x v="3"/>
    <s v="art books"/>
    <x v="0"/>
    <x v="1574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d v="2014-06-09T12:34:56"/>
    <x v="3"/>
    <s v="art books"/>
    <x v="3"/>
    <x v="1575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d v="2015-05-16T21:06:08"/>
    <x v="3"/>
    <s v="art books"/>
    <x v="0"/>
    <x v="1576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d v="2012-05-25T20:20:48"/>
    <x v="3"/>
    <s v="art books"/>
    <x v="5"/>
    <x v="1577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d v="2010-08-09T01:34:51"/>
    <x v="3"/>
    <s v="art books"/>
    <x v="7"/>
    <x v="1578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d v="2013-07-26T23:54:51"/>
    <x v="3"/>
    <s v="art books"/>
    <x v="4"/>
    <x v="1579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d v="2012-03-22T01:12:06"/>
    <x v="3"/>
    <s v="art books"/>
    <x v="5"/>
    <x v="1580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d v="2015-11-17T10:46:30"/>
    <x v="8"/>
    <s v="places"/>
    <x v="0"/>
    <x v="1581"/>
    <d v="2015-11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d v="2015-08-30T18:57:33"/>
    <x v="8"/>
    <s v="places"/>
    <x v="0"/>
    <x v="1582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d v="2014-08-26T21:43:11"/>
    <x v="8"/>
    <s v="places"/>
    <x v="3"/>
    <x v="1583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d v="2014-05-20T15:35:01"/>
    <x v="8"/>
    <s v="places"/>
    <x v="3"/>
    <x v="1584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d v="2016-12-03T21:29:28"/>
    <x v="8"/>
    <s v="places"/>
    <x v="2"/>
    <x v="1585"/>
    <d v="2016-12-03T21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d v="2015-03-06T02:30:22"/>
    <x v="8"/>
    <s v="places"/>
    <x v="0"/>
    <x v="1586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d v="2014-11-13T22:49:25"/>
    <x v="8"/>
    <s v="places"/>
    <x v="3"/>
    <x v="1587"/>
    <d v="2014-11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d v="2015-01-01T05:59:59"/>
    <x v="8"/>
    <s v="places"/>
    <x v="0"/>
    <x v="1588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d v="2015-09-09T23:38:06"/>
    <x v="8"/>
    <s v="places"/>
    <x v="0"/>
    <x v="1589"/>
    <d v="2015-09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d v="2015-08-24T20:34:24"/>
    <x v="8"/>
    <s v="places"/>
    <x v="0"/>
    <x v="1590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d v="2016-03-04T17:25:41"/>
    <x v="8"/>
    <s v="places"/>
    <x v="2"/>
    <x v="1591"/>
    <d v="2016-03-04T1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d v="2015-02-11T01:44:45"/>
    <x v="8"/>
    <s v="places"/>
    <x v="0"/>
    <x v="1592"/>
    <d v="2015-02-11T01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d v="2015-01-29T20:17:35"/>
    <x v="8"/>
    <s v="places"/>
    <x v="0"/>
    <x v="1593"/>
    <d v="2015-01-29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d v="2016-03-16T17:06:22"/>
    <x v="8"/>
    <s v="places"/>
    <x v="2"/>
    <x v="1594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d v="2014-05-21T01:12:08"/>
    <x v="8"/>
    <s v="places"/>
    <x v="3"/>
    <x v="1595"/>
    <d v="2014-05-21T01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d v="2014-10-29T10:19:29"/>
    <x v="8"/>
    <s v="places"/>
    <x v="3"/>
    <x v="1596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d v="2016-08-21T08:29:57"/>
    <x v="8"/>
    <s v="places"/>
    <x v="2"/>
    <x v="1597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d v="2015-05-27T16:00:58"/>
    <x v="8"/>
    <s v="places"/>
    <x v="0"/>
    <x v="1598"/>
    <d v="2015-05-27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d v="2016-03-09T12:56:16"/>
    <x v="8"/>
    <s v="places"/>
    <x v="2"/>
    <x v="1599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d v="2014-06-01T01:22:32"/>
    <x v="8"/>
    <s v="places"/>
    <x v="3"/>
    <x v="1600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d v="2011-04-05T02:13:53"/>
    <x v="4"/>
    <s v="rock"/>
    <x v="6"/>
    <x v="1601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d v="2011-09-02T07:08:37"/>
    <x v="4"/>
    <s v="rock"/>
    <x v="6"/>
    <x v="1602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d v="2011-11-29T04:04:19"/>
    <x v="4"/>
    <s v="rock"/>
    <x v="6"/>
    <x v="1603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d v="2012-02-06T20:17:15"/>
    <x v="4"/>
    <s v="rock"/>
    <x v="5"/>
    <x v="1604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d v="2011-07-23T00:18:33"/>
    <x v="4"/>
    <s v="rock"/>
    <x v="6"/>
    <x v="1605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d v="2010-12-24T02:40:38"/>
    <x v="4"/>
    <s v="rock"/>
    <x v="7"/>
    <x v="1606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d v="2012-05-24T19:24:11"/>
    <x v="4"/>
    <s v="rock"/>
    <x v="5"/>
    <x v="1607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d v="2013-11-29T19:56:26"/>
    <x v="4"/>
    <s v="rock"/>
    <x v="4"/>
    <x v="1608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d v="2011-09-10T00:01:49"/>
    <x v="4"/>
    <s v="rock"/>
    <x v="6"/>
    <x v="1609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d v="2012-11-15T22:11:50"/>
    <x v="4"/>
    <s v="rock"/>
    <x v="5"/>
    <x v="1610"/>
    <d v="2012-11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d v="2013-05-15T00:00:32"/>
    <x v="4"/>
    <s v="rock"/>
    <x v="4"/>
    <x v="1611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d v="2012-12-03T20:59:44"/>
    <x v="4"/>
    <s v="rock"/>
    <x v="5"/>
    <x v="1612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d v="2012-06-22T01:40:02"/>
    <x v="4"/>
    <s v="rock"/>
    <x v="5"/>
    <x v="1613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d v="2014-06-04T23:32:49"/>
    <x v="4"/>
    <s v="rock"/>
    <x v="3"/>
    <x v="1614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d v="2011-10-29T01:13:16"/>
    <x v="4"/>
    <s v="rock"/>
    <x v="6"/>
    <x v="1615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d v="2012-10-12T17:10:21"/>
    <x v="4"/>
    <s v="rock"/>
    <x v="5"/>
    <x v="1616"/>
    <d v="2012-10-12T17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d v="2013-09-29T15:56:28"/>
    <x v="4"/>
    <s v="rock"/>
    <x v="4"/>
    <x v="1617"/>
    <d v="2013-09-29T15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d v="2013-01-27T15:42:15"/>
    <x v="4"/>
    <s v="rock"/>
    <x v="4"/>
    <x v="1618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d v="2014-08-25T04:28:06"/>
    <x v="4"/>
    <s v="rock"/>
    <x v="3"/>
    <x v="1619"/>
    <d v="2014-08-2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d v="2013-02-16T08:09:00"/>
    <x v="4"/>
    <s v="rock"/>
    <x v="4"/>
    <x v="1620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d v="2012-04-04T14:33:35"/>
    <x v="4"/>
    <s v="rock"/>
    <x v="5"/>
    <x v="1621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d v="2014-11-07T07:04:34"/>
    <x v="4"/>
    <s v="rock"/>
    <x v="3"/>
    <x v="1622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d v="2013-06-28T16:31:29"/>
    <x v="4"/>
    <s v="rock"/>
    <x v="4"/>
    <x v="1623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d v="2012-11-30T08:48:55"/>
    <x v="4"/>
    <s v="rock"/>
    <x v="5"/>
    <x v="1624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d v="2012-08-14T16:47:33"/>
    <x v="4"/>
    <s v="rock"/>
    <x v="5"/>
    <x v="1625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d v="2013-11-01T20:21:07"/>
    <x v="4"/>
    <s v="rock"/>
    <x v="4"/>
    <x v="1626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d v="2012-10-23T16:58:09"/>
    <x v="4"/>
    <s v="rock"/>
    <x v="5"/>
    <x v="1627"/>
    <d v="2012-10-23T16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d v="2014-05-15T17:41:22"/>
    <x v="4"/>
    <s v="rock"/>
    <x v="3"/>
    <x v="1628"/>
    <d v="2014-05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d v="2014-01-06T20:48:53"/>
    <x v="4"/>
    <s v="rock"/>
    <x v="3"/>
    <x v="1629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d v="2012-01-31T20:06:15"/>
    <x v="4"/>
    <s v="rock"/>
    <x v="5"/>
    <x v="1630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d v="2012-09-12T20:37:41"/>
    <x v="4"/>
    <s v="rock"/>
    <x v="5"/>
    <x v="1631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d v="2011-07-26T08:10:54"/>
    <x v="4"/>
    <s v="rock"/>
    <x v="6"/>
    <x v="1632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d v="2011-12-19T21:12:36"/>
    <x v="4"/>
    <s v="rock"/>
    <x v="6"/>
    <x v="1633"/>
    <d v="2011-12-19T21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d v="2011-04-25T04:33:21"/>
    <x v="4"/>
    <s v="rock"/>
    <x v="6"/>
    <x v="1634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d v="2016-05-12T20:51:01"/>
    <x v="4"/>
    <s v="rock"/>
    <x v="2"/>
    <x v="1635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d v="2011-04-30T02:04:48"/>
    <x v="4"/>
    <s v="rock"/>
    <x v="6"/>
    <x v="1636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d v="2009-11-05T18:02:20"/>
    <x v="4"/>
    <s v="rock"/>
    <x v="8"/>
    <x v="1637"/>
    <d v="2009-11-05T18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d v="2013-01-14T16:29:28"/>
    <x v="4"/>
    <s v="rock"/>
    <x v="4"/>
    <x v="1638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d v="2012-02-02T15:39:25"/>
    <x v="4"/>
    <s v="rock"/>
    <x v="5"/>
    <x v="1639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d v="2010-07-20T05:32:35"/>
    <x v="4"/>
    <s v="rock"/>
    <x v="7"/>
    <x v="1640"/>
    <d v="2010-07-20T05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d v="2014-11-19T14:19:04"/>
    <x v="4"/>
    <s v="pop"/>
    <x v="3"/>
    <x v="1641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d v="2011-05-25T00:35:27"/>
    <x v="4"/>
    <s v="pop"/>
    <x v="6"/>
    <x v="1642"/>
    <d v="2011-05-25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d v="2012-08-25T19:46:52"/>
    <x v="4"/>
    <s v="pop"/>
    <x v="5"/>
    <x v="1643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d v="2012-09-23T01:26:00"/>
    <x v="4"/>
    <s v="pop"/>
    <x v="5"/>
    <x v="1644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d v="2013-09-04T14:49:00"/>
    <x v="4"/>
    <s v="pop"/>
    <x v="4"/>
    <x v="1645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d v="2014-07-13T10:48:23"/>
    <x v="4"/>
    <s v="pop"/>
    <x v="3"/>
    <x v="1646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d v="2012-05-10T09:49:37"/>
    <x v="4"/>
    <s v="pop"/>
    <x v="5"/>
    <x v="1647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d v="2011-02-18T16:54:42"/>
    <x v="4"/>
    <s v="pop"/>
    <x v="6"/>
    <x v="1648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d v="2014-04-08T16:25:55"/>
    <x v="4"/>
    <s v="pop"/>
    <x v="3"/>
    <x v="1649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d v="2013-09-09T10:27:17"/>
    <x v="4"/>
    <s v="pop"/>
    <x v="4"/>
    <x v="1650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d v="2011-03-23T21:37:00"/>
    <x v="4"/>
    <s v="pop"/>
    <x v="6"/>
    <x v="1651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d v="2013-10-25T11:49:53"/>
    <x v="4"/>
    <s v="pop"/>
    <x v="4"/>
    <x v="1652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d v="2011-03-24T20:01:36"/>
    <x v="4"/>
    <s v="pop"/>
    <x v="6"/>
    <x v="1653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d v="2012-03-19T21:22:40"/>
    <x v="4"/>
    <s v="pop"/>
    <x v="5"/>
    <x v="1654"/>
    <d v="2012-03-19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d v="2012-03-06T19:00:20"/>
    <x v="4"/>
    <s v="pop"/>
    <x v="5"/>
    <x v="1655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d v="2012-11-13T22:17:32"/>
    <x v="4"/>
    <s v="pop"/>
    <x v="5"/>
    <x v="1656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d v="2012-04-24T18:46:08"/>
    <x v="4"/>
    <s v="pop"/>
    <x v="5"/>
    <x v="1657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d v="2012-11-10T05:19:27"/>
    <x v="4"/>
    <s v="pop"/>
    <x v="5"/>
    <x v="1658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d v="2013-11-18T21:55:21"/>
    <x v="4"/>
    <s v="pop"/>
    <x v="4"/>
    <x v="1659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d v="2016-03-30T16:39:10"/>
    <x v="4"/>
    <s v="pop"/>
    <x v="2"/>
    <x v="1660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d v="2015-12-05T23:57:11"/>
    <x v="4"/>
    <s v="pop"/>
    <x v="0"/>
    <x v="1661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d v="2011-11-01T04:45:36"/>
    <x v="4"/>
    <s v="pop"/>
    <x v="6"/>
    <x v="1662"/>
    <d v="2011-11-0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d v="2015-01-02T00:31:47"/>
    <x v="4"/>
    <s v="pop"/>
    <x v="0"/>
    <x v="1663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d v="2012-01-31T18:16:58"/>
    <x v="4"/>
    <s v="pop"/>
    <x v="5"/>
    <x v="1664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d v="2011-01-21T15:35:13"/>
    <x v="4"/>
    <s v="pop"/>
    <x v="6"/>
    <x v="1665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d v="2013-02-26T06:04:33"/>
    <x v="4"/>
    <s v="pop"/>
    <x v="4"/>
    <x v="1666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d v="2014-02-12T01:41:38"/>
    <x v="4"/>
    <s v="pop"/>
    <x v="3"/>
    <x v="1667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d v="2011-10-29T03:35:39"/>
    <x v="4"/>
    <s v="pop"/>
    <x v="6"/>
    <x v="1668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d v="2016-04-01T21:14:36"/>
    <x v="4"/>
    <s v="pop"/>
    <x v="2"/>
    <x v="1669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d v="2010-05-15T22:19:59"/>
    <x v="4"/>
    <s v="pop"/>
    <x v="7"/>
    <x v="1670"/>
    <d v="2010-05-15T22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d v="2016-07-02T13:03:34"/>
    <x v="4"/>
    <s v="pop"/>
    <x v="2"/>
    <x v="1671"/>
    <d v="2016-07-02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d v="2012-05-05T15:45:30"/>
    <x v="4"/>
    <s v="pop"/>
    <x v="5"/>
    <x v="1672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d v="2015-02-04T21:04:52"/>
    <x v="4"/>
    <s v="pop"/>
    <x v="0"/>
    <x v="1673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d v="2016-07-18T14:31:46"/>
    <x v="4"/>
    <s v="pop"/>
    <x v="2"/>
    <x v="1674"/>
    <d v="2016-07-18T14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d v="2011-09-16T17:35:40"/>
    <x v="4"/>
    <s v="pop"/>
    <x v="6"/>
    <x v="1675"/>
    <d v="2011-09-16T17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d v="2012-03-05T17:25:47"/>
    <x v="4"/>
    <s v="pop"/>
    <x v="5"/>
    <x v="1676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d v="2016-02-16T09:46:16"/>
    <x v="4"/>
    <s v="pop"/>
    <x v="2"/>
    <x v="1677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d v="2014-01-23T20:31:11"/>
    <x v="4"/>
    <s v="pop"/>
    <x v="3"/>
    <x v="1678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d v="2011-06-29T01:39:05"/>
    <x v="4"/>
    <s v="pop"/>
    <x v="6"/>
    <x v="1679"/>
    <d v="2011-06-29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d v="2014-06-12T18:11:07"/>
    <x v="4"/>
    <s v="pop"/>
    <x v="3"/>
    <x v="1680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d v="2017-02-08T02:54:44"/>
    <x v="4"/>
    <s v="faith"/>
    <x v="1"/>
    <x v="1681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d v="2017-02-13T05:07:40"/>
    <x v="4"/>
    <s v="faith"/>
    <x v="1"/>
    <x v="1682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d v="2017-03-14T18:45:38"/>
    <x v="4"/>
    <s v="faith"/>
    <x v="1"/>
    <x v="1683"/>
    <d v="2017-03-14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d v="2017-02-17T19:34:01"/>
    <x v="4"/>
    <s v="faith"/>
    <x v="1"/>
    <x v="1684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d v="2017-02-22T06:00:23"/>
    <x v="4"/>
    <s v="faith"/>
    <x v="1"/>
    <x v="1685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d v="2017-02-26T20:15:19"/>
    <x v="4"/>
    <s v="faith"/>
    <x v="1"/>
    <x v="1686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d v="2017-03-08T01:07:25"/>
    <x v="4"/>
    <s v="faith"/>
    <x v="1"/>
    <x v="1687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d v="2017-03-10T12:49:54"/>
    <x v="4"/>
    <s v="faith"/>
    <x v="1"/>
    <x v="1688"/>
    <d v="2017-03-10T12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d v="2017-02-14T22:37:10"/>
    <x v="4"/>
    <s v="faith"/>
    <x v="1"/>
    <x v="1689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d v="2017-03-07T10:20:42"/>
    <x v="4"/>
    <s v="faith"/>
    <x v="1"/>
    <x v="1690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d v="2017-03-01T16:50:08"/>
    <x v="4"/>
    <s v="faith"/>
    <x v="1"/>
    <x v="1691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d v="2017-02-22T03:37:47"/>
    <x v="4"/>
    <s v="faith"/>
    <x v="1"/>
    <x v="1692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d v="2017-03-09T22:05:12"/>
    <x v="4"/>
    <s v="faith"/>
    <x v="1"/>
    <x v="1693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d v="2017-02-25T16:04:34"/>
    <x v="4"/>
    <s v="faith"/>
    <x v="1"/>
    <x v="1694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d v="2017-03-07T00:45:14"/>
    <x v="4"/>
    <s v="faith"/>
    <x v="1"/>
    <x v="1695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d v="2017-03-02T01:40:11"/>
    <x v="4"/>
    <s v="faith"/>
    <x v="1"/>
    <x v="1696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d v="2017-03-11T00:47:28"/>
    <x v="4"/>
    <s v="faith"/>
    <x v="1"/>
    <x v="1697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d v="2017-03-02T04:59:20"/>
    <x v="4"/>
    <s v="faith"/>
    <x v="1"/>
    <x v="1698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d v="2017-03-12T20:44:05"/>
    <x v="4"/>
    <s v="faith"/>
    <x v="1"/>
    <x v="1699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d v="2017-03-02T01:43:10"/>
    <x v="4"/>
    <s v="faith"/>
    <x v="1"/>
    <x v="1700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d v="2014-12-16T15:56:45"/>
    <x v="4"/>
    <s v="faith"/>
    <x v="3"/>
    <x v="1701"/>
    <d v="2014-12-16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d v="2015-02-28T20:52:30"/>
    <x v="4"/>
    <s v="faith"/>
    <x v="0"/>
    <x v="1702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d v="2015-07-02T06:45:37"/>
    <x v="4"/>
    <s v="faith"/>
    <x v="0"/>
    <x v="1703"/>
    <d v="2015-07-02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d v="2015-01-17T03:21:13"/>
    <x v="4"/>
    <s v="faith"/>
    <x v="0"/>
    <x v="1704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d v="2015-08-29T00:24:06"/>
    <x v="4"/>
    <s v="faith"/>
    <x v="0"/>
    <x v="1705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d v="2015-06-24T07:21:12"/>
    <x v="4"/>
    <s v="faith"/>
    <x v="0"/>
    <x v="1706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d v="2016-02-27T17:18:15"/>
    <x v="4"/>
    <s v="faith"/>
    <x v="2"/>
    <x v="1707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d v="2016-03-22T20:48:26"/>
    <x v="4"/>
    <s v="faith"/>
    <x v="2"/>
    <x v="1708"/>
    <d v="2016-03-22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d v="2014-07-21T13:31:54"/>
    <x v="4"/>
    <s v="faith"/>
    <x v="3"/>
    <x v="1709"/>
    <d v="2014-07-21T13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d v="2015-12-03T14:11:28"/>
    <x v="4"/>
    <s v="faith"/>
    <x v="0"/>
    <x v="1710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d v="2014-08-01T15:30:34"/>
    <x v="4"/>
    <s v="faith"/>
    <x v="3"/>
    <x v="1711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d v="2015-05-01T21:55:53"/>
    <x v="4"/>
    <s v="faith"/>
    <x v="0"/>
    <x v="1712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d v="2014-09-05T19:13:32"/>
    <x v="4"/>
    <s v="faith"/>
    <x v="3"/>
    <x v="1713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d v="2015-04-01T22:02:41"/>
    <x v="4"/>
    <s v="faith"/>
    <x v="0"/>
    <x v="1714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d v="2015-03-01T05:13:05"/>
    <x v="4"/>
    <s v="faith"/>
    <x v="0"/>
    <x v="1715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d v="2016-10-30T13:51:39"/>
    <x v="4"/>
    <s v="faith"/>
    <x v="2"/>
    <x v="1716"/>
    <d v="2016-10-30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d v="2016-03-31T23:33:58"/>
    <x v="4"/>
    <s v="faith"/>
    <x v="2"/>
    <x v="1717"/>
    <d v="2016-03-31T23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d v="2016-03-31T14:39:09"/>
    <x v="4"/>
    <s v="faith"/>
    <x v="2"/>
    <x v="1718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d v="2014-08-18T12:49:51"/>
    <x v="4"/>
    <s v="faith"/>
    <x v="3"/>
    <x v="1719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d v="2014-10-10T18:47:51"/>
    <x v="4"/>
    <s v="faith"/>
    <x v="3"/>
    <x v="1720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d v="2015-11-11T11:04:23"/>
    <x v="4"/>
    <s v="faith"/>
    <x v="0"/>
    <x v="1721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d v="2016-02-25T23:03:49"/>
    <x v="4"/>
    <s v="faith"/>
    <x v="2"/>
    <x v="1722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d v="2015-05-05T19:48:35"/>
    <x v="4"/>
    <s v="faith"/>
    <x v="0"/>
    <x v="1723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d v="2014-09-30T22:22:42"/>
    <x v="4"/>
    <s v="faith"/>
    <x v="3"/>
    <x v="1724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d v="2014-07-25T23:14:09"/>
    <x v="4"/>
    <s v="faith"/>
    <x v="3"/>
    <x v="1725"/>
    <d v="2014-07-25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d v="2014-05-29T22:04:24"/>
    <x v="4"/>
    <s v="faith"/>
    <x v="3"/>
    <x v="1726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d v="2015-02-09T22:16:17"/>
    <x v="4"/>
    <s v="faith"/>
    <x v="0"/>
    <x v="1727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d v="2015-09-21T15:01:14"/>
    <x v="4"/>
    <s v="faith"/>
    <x v="0"/>
    <x v="1728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d v="2016-04-11T01:15:06"/>
    <x v="4"/>
    <s v="faith"/>
    <x v="2"/>
    <x v="1729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d v="2015-09-25T02:06:23"/>
    <x v="4"/>
    <s v="faith"/>
    <x v="0"/>
    <x v="1730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d v="2015-05-28T21:45:52"/>
    <x v="4"/>
    <s v="faith"/>
    <x v="0"/>
    <x v="1731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d v="2015-11-17T16:24:41"/>
    <x v="4"/>
    <s v="faith"/>
    <x v="0"/>
    <x v="1732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d v="2016-09-01T16:12:54"/>
    <x v="4"/>
    <s v="faith"/>
    <x v="2"/>
    <x v="1733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d v="2015-04-08T00:52:36"/>
    <x v="4"/>
    <s v="faith"/>
    <x v="0"/>
    <x v="1734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d v="2016-07-08T19:32:25"/>
    <x v="4"/>
    <s v="faith"/>
    <x v="2"/>
    <x v="1735"/>
    <d v="2016-07-08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d v="2015-10-09T20:40:33"/>
    <x v="4"/>
    <s v="faith"/>
    <x v="0"/>
    <x v="1736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d v="2015-06-20T22:46:32"/>
    <x v="4"/>
    <s v="faith"/>
    <x v="0"/>
    <x v="1737"/>
    <d v="2015-06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d v="2014-09-02T20:59:02"/>
    <x v="4"/>
    <s v="faith"/>
    <x v="3"/>
    <x v="1738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d v="2016-03-06T20:58:52"/>
    <x v="4"/>
    <s v="faith"/>
    <x v="2"/>
    <x v="1739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d v="2015-06-16T19:37:02"/>
    <x v="4"/>
    <s v="faith"/>
    <x v="0"/>
    <x v="1740"/>
    <d v="2015-06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d v="2015-04-26T15:04:31"/>
    <x v="8"/>
    <s v="photobooks"/>
    <x v="0"/>
    <x v="1741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d v="2016-12-06T21:02:50"/>
    <x v="8"/>
    <s v="photobooks"/>
    <x v="2"/>
    <x v="1742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d v="2016-08-04T22:12:55"/>
    <x v="8"/>
    <s v="photobooks"/>
    <x v="2"/>
    <x v="1743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d v="2015-01-22T14:31:17"/>
    <x v="8"/>
    <s v="photobooks"/>
    <x v="0"/>
    <x v="1744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d v="2016-11-16T06:13:58"/>
    <x v="8"/>
    <s v="photobooks"/>
    <x v="2"/>
    <x v="1745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d v="2016-10-25T04:14:27"/>
    <x v="8"/>
    <s v="photobooks"/>
    <x v="2"/>
    <x v="1746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d v="2015-10-15T10:27:10"/>
    <x v="8"/>
    <s v="photobooks"/>
    <x v="0"/>
    <x v="1747"/>
    <d v="2015-10-15T10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d v="2015-08-03T22:49:03"/>
    <x v="8"/>
    <s v="photobooks"/>
    <x v="0"/>
    <x v="1748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d v="2017-01-23T23:25:21"/>
    <x v="8"/>
    <s v="photobooks"/>
    <x v="1"/>
    <x v="1749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d v="2016-03-25T20:05:04"/>
    <x v="8"/>
    <s v="photobooks"/>
    <x v="2"/>
    <x v="1750"/>
    <d v="2016-03-25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d v="2015-02-17T18:45:23"/>
    <x v="8"/>
    <s v="photobooks"/>
    <x v="0"/>
    <x v="1751"/>
    <d v="2015-02-17T18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d v="2016-09-14T06:04:42"/>
    <x v="8"/>
    <s v="photobooks"/>
    <x v="2"/>
    <x v="1752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d v="2016-02-20T17:59:28"/>
    <x v="8"/>
    <s v="photobooks"/>
    <x v="2"/>
    <x v="1753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d v="2015-03-04T21:02:33"/>
    <x v="8"/>
    <s v="photobooks"/>
    <x v="0"/>
    <x v="1754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d v="2015-09-05T18:56:01"/>
    <x v="8"/>
    <s v="photobooks"/>
    <x v="0"/>
    <x v="1755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d v="2016-07-20T04:01:09"/>
    <x v="8"/>
    <s v="photobooks"/>
    <x v="2"/>
    <x v="1756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d v="2016-12-29T19:51:23"/>
    <x v="8"/>
    <s v="photobooks"/>
    <x v="2"/>
    <x v="1757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d v="2016-05-15T22:56:32"/>
    <x v="8"/>
    <s v="photobooks"/>
    <x v="2"/>
    <x v="1758"/>
    <d v="2016-05-15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d v="2015-03-05T19:53:49"/>
    <x v="8"/>
    <s v="photobooks"/>
    <x v="0"/>
    <x v="1759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d v="2016-02-05T16:08:33"/>
    <x v="8"/>
    <s v="photobooks"/>
    <x v="2"/>
    <x v="1760"/>
    <d v="2016-02-0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d v="2015-07-24T13:37:40"/>
    <x v="8"/>
    <s v="photobooks"/>
    <x v="0"/>
    <x v="1761"/>
    <d v="2015-07-24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d v="2016-02-10T23:34:05"/>
    <x v="8"/>
    <s v="photobooks"/>
    <x v="2"/>
    <x v="1762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d v="2016-09-23T20:50:40"/>
    <x v="8"/>
    <s v="photobooks"/>
    <x v="2"/>
    <x v="1763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d v="2014-07-05T11:39:39"/>
    <x v="8"/>
    <s v="photobooks"/>
    <x v="3"/>
    <x v="1764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d v="2014-07-14T23:31:52"/>
    <x v="8"/>
    <s v="photobooks"/>
    <x v="3"/>
    <x v="1765"/>
    <d v="2014-07-14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d v="2014-08-04T20:38:08"/>
    <x v="8"/>
    <s v="photobooks"/>
    <x v="3"/>
    <x v="1766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d v="2014-07-04T15:48:04"/>
    <x v="8"/>
    <s v="photobooks"/>
    <x v="3"/>
    <x v="1767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d v="2014-07-29T13:27:24"/>
    <x v="8"/>
    <s v="photobooks"/>
    <x v="3"/>
    <x v="1768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d v="2014-12-14T19:39:19"/>
    <x v="8"/>
    <s v="photobooks"/>
    <x v="3"/>
    <x v="1769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d v="2014-09-09T18:43:14"/>
    <x v="8"/>
    <s v="photobooks"/>
    <x v="3"/>
    <x v="1770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d v="2014-09-23T23:30:40"/>
    <x v="8"/>
    <s v="photobooks"/>
    <x v="3"/>
    <x v="1771"/>
    <d v="2014-09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d v="2014-05-07T17:13:56"/>
    <x v="8"/>
    <s v="photobooks"/>
    <x v="3"/>
    <x v="1772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d v="2014-12-05T18:14:58"/>
    <x v="8"/>
    <s v="photobooks"/>
    <x v="3"/>
    <x v="1773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d v="2014-10-18T05:14:52"/>
    <x v="8"/>
    <s v="photobooks"/>
    <x v="3"/>
    <x v="1774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d v="2014-09-09T23:26:00"/>
    <x v="8"/>
    <s v="photobooks"/>
    <x v="3"/>
    <x v="1775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d v="2014-09-23T22:57:51"/>
    <x v="8"/>
    <s v="photobooks"/>
    <x v="3"/>
    <x v="1776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d v="2015-01-21T08:34:13"/>
    <x v="8"/>
    <s v="photobooks"/>
    <x v="0"/>
    <x v="1777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d v="2015-02-10T20:43:15"/>
    <x v="8"/>
    <s v="photobooks"/>
    <x v="0"/>
    <x v="1778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d v="2016-08-03T16:36:20"/>
    <x v="8"/>
    <s v="photobooks"/>
    <x v="2"/>
    <x v="1779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d v="2016-05-03T14:25:10"/>
    <x v="8"/>
    <s v="photobooks"/>
    <x v="2"/>
    <x v="1780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d v="2016-08-15T14:49:05"/>
    <x v="8"/>
    <s v="photobooks"/>
    <x v="2"/>
    <x v="1781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d v="2016-01-19T13:48:09"/>
    <x v="8"/>
    <s v="photobooks"/>
    <x v="2"/>
    <x v="1782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d v="2015-04-21T22:47:58"/>
    <x v="8"/>
    <s v="photobooks"/>
    <x v="0"/>
    <x v="1783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d v="2014-12-30T15:44:00"/>
    <x v="8"/>
    <s v="photobooks"/>
    <x v="3"/>
    <x v="1784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d v="2014-09-15T03:14:15"/>
    <x v="8"/>
    <s v="photobooks"/>
    <x v="3"/>
    <x v="1785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d v="2014-11-15T13:12:57"/>
    <x v="8"/>
    <s v="photobooks"/>
    <x v="3"/>
    <x v="1786"/>
    <d v="2014-11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d v="2015-03-05T15:43:57"/>
    <x v="8"/>
    <s v="photobooks"/>
    <x v="0"/>
    <x v="1787"/>
    <d v="2015-03-05T15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d v="2014-10-01T22:45:42"/>
    <x v="8"/>
    <s v="photobooks"/>
    <x v="3"/>
    <x v="1788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d v="2014-11-13T06:00:03"/>
    <x v="8"/>
    <s v="photobooks"/>
    <x v="3"/>
    <x v="1789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d v="2015-01-06T16:11:18"/>
    <x v="8"/>
    <s v="photobooks"/>
    <x v="0"/>
    <x v="1790"/>
    <d v="2015-01-06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d v="2014-11-30T17:46:05"/>
    <x v="8"/>
    <s v="photobooks"/>
    <x v="3"/>
    <x v="1791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d v="2015-07-04T00:44:42"/>
    <x v="8"/>
    <s v="photobooks"/>
    <x v="0"/>
    <x v="1792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d v="2014-10-28T21:24:00"/>
    <x v="8"/>
    <s v="photobooks"/>
    <x v="3"/>
    <x v="1793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d v="2015-01-07T13:13:42"/>
    <x v="8"/>
    <s v="photobooks"/>
    <x v="0"/>
    <x v="1794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d v="2016-09-15T06:55:41"/>
    <x v="8"/>
    <s v="photobooks"/>
    <x v="2"/>
    <x v="1795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d v="2016-05-25T10:32:46"/>
    <x v="8"/>
    <s v="photobooks"/>
    <x v="2"/>
    <x v="1796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d v="2016-11-15T13:39:49"/>
    <x v="8"/>
    <s v="photobooks"/>
    <x v="2"/>
    <x v="1797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d v="2015-12-06T07:50:33"/>
    <x v="8"/>
    <s v="photobooks"/>
    <x v="0"/>
    <x v="1798"/>
    <d v="2015-12-06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d v="2014-10-22T20:13:28"/>
    <x v="8"/>
    <s v="photobooks"/>
    <x v="3"/>
    <x v="1799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d v="2016-09-10T14:32:50"/>
    <x v="8"/>
    <s v="photobooks"/>
    <x v="2"/>
    <x v="1800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d v="2015-11-13T15:51:08"/>
    <x v="8"/>
    <s v="photobooks"/>
    <x v="0"/>
    <x v="1801"/>
    <d v="2015-11-13T15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d v="2015-06-04T11:20:30"/>
    <x v="8"/>
    <s v="photobooks"/>
    <x v="0"/>
    <x v="1802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d v="2015-01-14T01:43:02"/>
    <x v="8"/>
    <s v="photobooks"/>
    <x v="0"/>
    <x v="1803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d v="2015-10-05T16:16:44"/>
    <x v="8"/>
    <s v="photobooks"/>
    <x v="0"/>
    <x v="1804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d v="2015-08-31T19:17:38"/>
    <x v="8"/>
    <s v="photobooks"/>
    <x v="0"/>
    <x v="1805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d v="2014-08-26T15:19:09"/>
    <x v="8"/>
    <s v="photobooks"/>
    <x v="3"/>
    <x v="1806"/>
    <d v="2014-08-26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d v="2014-08-29T01:38:33"/>
    <x v="8"/>
    <s v="photobooks"/>
    <x v="3"/>
    <x v="1807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d v="2017-01-07T16:20:30"/>
    <x v="8"/>
    <s v="photobooks"/>
    <x v="1"/>
    <x v="1808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d v="2015-01-25T21:47:19"/>
    <x v="8"/>
    <s v="photobooks"/>
    <x v="0"/>
    <x v="1809"/>
    <d v="2015-01-25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d v="2014-08-09T21:50:26"/>
    <x v="8"/>
    <s v="photobooks"/>
    <x v="3"/>
    <x v="1810"/>
    <d v="2014-08-0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d v="2014-08-25T10:24:30"/>
    <x v="8"/>
    <s v="photobooks"/>
    <x v="3"/>
    <x v="1811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d v="2016-06-03T07:38:56"/>
    <x v="8"/>
    <s v="photobooks"/>
    <x v="2"/>
    <x v="1812"/>
    <d v="2016-06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d v="2014-07-09T21:20:12"/>
    <x v="8"/>
    <s v="photobooks"/>
    <x v="3"/>
    <x v="1813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d v="2015-01-29T07:32:16"/>
    <x v="8"/>
    <s v="photobooks"/>
    <x v="0"/>
    <x v="1814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d v="2015-06-17T21:45:37"/>
    <x v="8"/>
    <s v="photobooks"/>
    <x v="0"/>
    <x v="1815"/>
    <d v="2015-06-17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d v="2016-06-27T21:01:43"/>
    <x v="8"/>
    <s v="photobooks"/>
    <x v="2"/>
    <x v="1816"/>
    <d v="2016-06-27T21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d v="2016-12-01T15:53:27"/>
    <x v="8"/>
    <s v="photobooks"/>
    <x v="2"/>
    <x v="1817"/>
    <d v="2016-12-01T15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d v="2015-03-04T05:37:30"/>
    <x v="8"/>
    <s v="photobooks"/>
    <x v="0"/>
    <x v="1818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d v="2014-06-30T18:03:16"/>
    <x v="8"/>
    <s v="photobooks"/>
    <x v="3"/>
    <x v="1819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d v="2015-03-02T02:01:30"/>
    <x v="8"/>
    <s v="photobooks"/>
    <x v="0"/>
    <x v="1820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d v="2012-01-18T07:39:27"/>
    <x v="4"/>
    <s v="rock"/>
    <x v="5"/>
    <x v="1821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d v="2013-12-26T19:07:42"/>
    <x v="4"/>
    <s v="rock"/>
    <x v="4"/>
    <x v="1822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d v="2012-09-24T16:26:16"/>
    <x v="4"/>
    <s v="rock"/>
    <x v="5"/>
    <x v="1823"/>
    <d v="2012-09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d v="2013-12-18T21:59:27"/>
    <x v="4"/>
    <s v="rock"/>
    <x v="4"/>
    <x v="1824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d v="2013-06-18T20:01:43"/>
    <x v="4"/>
    <s v="rock"/>
    <x v="4"/>
    <x v="1825"/>
    <d v="2013-06-18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d v="2014-01-18T22:10:17"/>
    <x v="4"/>
    <s v="rock"/>
    <x v="3"/>
    <x v="1826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d v="2011-01-12T07:49:21"/>
    <x v="4"/>
    <s v="rock"/>
    <x v="6"/>
    <x v="1827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d v="2014-04-07T21:35:30"/>
    <x v="4"/>
    <s v="rock"/>
    <x v="3"/>
    <x v="1828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d v="2010-12-04T02:06:11"/>
    <x v="4"/>
    <s v="rock"/>
    <x v="7"/>
    <x v="1829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d v="2014-01-25T16:25:07"/>
    <x v="4"/>
    <s v="rock"/>
    <x v="3"/>
    <x v="1830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d v="2012-04-27T23:54:23"/>
    <x v="4"/>
    <s v="rock"/>
    <x v="5"/>
    <x v="1831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d v="2011-02-02T12:57:07"/>
    <x v="4"/>
    <s v="rock"/>
    <x v="6"/>
    <x v="1832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d v="2013-01-29T01:03:23"/>
    <x v="4"/>
    <s v="rock"/>
    <x v="4"/>
    <x v="1833"/>
    <d v="2013-01-29T01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d v="2014-12-15T23:08:15"/>
    <x v="4"/>
    <s v="rock"/>
    <x v="3"/>
    <x v="1834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d v="2016-03-01T16:51:11"/>
    <x v="4"/>
    <s v="rock"/>
    <x v="2"/>
    <x v="1835"/>
    <d v="2016-03-01T16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d v="2013-01-31T19:25:29"/>
    <x v="4"/>
    <s v="rock"/>
    <x v="4"/>
    <x v="1836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d v="2012-01-18T01:08:55"/>
    <x v="4"/>
    <s v="rock"/>
    <x v="5"/>
    <x v="1837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d v="2011-09-02T18:52:37"/>
    <x v="4"/>
    <s v="rock"/>
    <x v="6"/>
    <x v="1838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d v="2016-09-01T17:19:42"/>
    <x v="4"/>
    <s v="rock"/>
    <x v="2"/>
    <x v="1839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d v="2013-04-18T02:18:30"/>
    <x v="4"/>
    <s v="rock"/>
    <x v="4"/>
    <x v="1840"/>
    <d v="2013-04-18T02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d v="2014-04-16T20:17:25"/>
    <x v="4"/>
    <s v="rock"/>
    <x v="3"/>
    <x v="1841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d v="2015-01-27T15:09:41"/>
    <x v="4"/>
    <s v="rock"/>
    <x v="0"/>
    <x v="1842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d v="2011-01-21T23:52:34"/>
    <x v="4"/>
    <s v="rock"/>
    <x v="6"/>
    <x v="1843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d v="2011-05-03T23:21:54"/>
    <x v="4"/>
    <s v="rock"/>
    <x v="6"/>
    <x v="1844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d v="2016-06-02T07:59:58"/>
    <x v="4"/>
    <s v="rock"/>
    <x v="2"/>
    <x v="1845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d v="2012-11-15T15:36:17"/>
    <x v="4"/>
    <s v="rock"/>
    <x v="5"/>
    <x v="1846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d v="2015-03-31T05:40:32"/>
    <x v="4"/>
    <s v="rock"/>
    <x v="0"/>
    <x v="1847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d v="2011-05-28T18:54:48"/>
    <x v="4"/>
    <s v="rock"/>
    <x v="6"/>
    <x v="1848"/>
    <d v="2011-05-28T18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d v="2012-09-17T20:17:39"/>
    <x v="4"/>
    <s v="rock"/>
    <x v="5"/>
    <x v="1849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d v="2014-06-10T23:01:40"/>
    <x v="4"/>
    <s v="rock"/>
    <x v="3"/>
    <x v="1850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d v="2014-07-07T21:45:38"/>
    <x v="4"/>
    <s v="rock"/>
    <x v="3"/>
    <x v="1851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d v="2015-03-18T18:30:52"/>
    <x v="4"/>
    <s v="rock"/>
    <x v="0"/>
    <x v="1852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d v="2012-09-25T01:26:57"/>
    <x v="4"/>
    <s v="rock"/>
    <x v="5"/>
    <x v="1853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d v="2013-04-24T00:30:37"/>
    <x v="4"/>
    <s v="rock"/>
    <x v="4"/>
    <x v="1854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d v="2013-11-22T12:55:40"/>
    <x v="4"/>
    <s v="rock"/>
    <x v="4"/>
    <x v="1855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d v="2014-06-27T20:31:12"/>
    <x v="4"/>
    <s v="rock"/>
    <x v="3"/>
    <x v="1856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d v="2014-08-13T18:26:53"/>
    <x v="4"/>
    <s v="rock"/>
    <x v="3"/>
    <x v="1857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d v="2011-10-17T04:48:41"/>
    <x v="4"/>
    <s v="rock"/>
    <x v="6"/>
    <x v="1858"/>
    <d v="2011-10-17T04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d v="2011-08-23T18:28:49"/>
    <x v="4"/>
    <s v="rock"/>
    <x v="6"/>
    <x v="1859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d v="2014-01-16T17:01:24"/>
    <x v="4"/>
    <s v="rock"/>
    <x v="3"/>
    <x v="1860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d v="2014-12-27T07:12:21"/>
    <x v="6"/>
    <s v="mobile games"/>
    <x v="3"/>
    <x v="1861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d v="2017-01-20T11:49:34"/>
    <x v="6"/>
    <s v="mobile games"/>
    <x v="1"/>
    <x v="1862"/>
    <d v="2017-01-20T11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d v="2014-05-13T19:08:05"/>
    <x v="6"/>
    <s v="mobile games"/>
    <x v="3"/>
    <x v="1863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d v="2014-04-04T17:11:40"/>
    <x v="6"/>
    <s v="mobile games"/>
    <x v="3"/>
    <x v="1864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d v="2016-10-02T08:49:07"/>
    <x v="6"/>
    <s v="mobile games"/>
    <x v="2"/>
    <x v="1865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d v="2017-01-07T05:54:57"/>
    <x v="6"/>
    <s v="mobile games"/>
    <x v="1"/>
    <x v="1866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d v="2016-10-06T22:11:52"/>
    <x v="6"/>
    <s v="mobile games"/>
    <x v="2"/>
    <x v="1867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d v="2015-11-20T18:42:05"/>
    <x v="6"/>
    <s v="mobile games"/>
    <x v="0"/>
    <x v="1868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d v="2016-12-05T00:04:09"/>
    <x v="6"/>
    <s v="mobile games"/>
    <x v="2"/>
    <x v="1869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d v="2016-01-02T08:32:15"/>
    <x v="6"/>
    <s v="mobile games"/>
    <x v="2"/>
    <x v="1870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d v="2014-10-11T18:48:21"/>
    <x v="6"/>
    <s v="mobile games"/>
    <x v="3"/>
    <x v="1871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d v="2015-05-31T03:06:42"/>
    <x v="6"/>
    <s v="mobile games"/>
    <x v="0"/>
    <x v="1872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d v="2015-06-09T14:46:50"/>
    <x v="6"/>
    <s v="mobile games"/>
    <x v="0"/>
    <x v="1873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d v="2016-06-08T23:15:33"/>
    <x v="6"/>
    <s v="mobile games"/>
    <x v="2"/>
    <x v="1874"/>
    <d v="2016-06-0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d v="2016-06-07T21:35:08"/>
    <x v="6"/>
    <s v="mobile games"/>
    <x v="2"/>
    <x v="1875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d v="2014-05-17T06:50:05"/>
    <x v="6"/>
    <s v="mobile games"/>
    <x v="3"/>
    <x v="1876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d v="2015-01-31T00:42:05"/>
    <x v="6"/>
    <s v="mobile games"/>
    <x v="0"/>
    <x v="1877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d v="2014-05-14T00:12:35"/>
    <x v="6"/>
    <s v="mobile games"/>
    <x v="3"/>
    <x v="1878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d v="2016-02-13T15:35:29"/>
    <x v="6"/>
    <s v="mobile games"/>
    <x v="2"/>
    <x v="1879"/>
    <d v="2016-02-13T15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d v="2016-03-01T13:36:20"/>
    <x v="6"/>
    <s v="mobile games"/>
    <x v="2"/>
    <x v="1880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d v="2015-02-08T03:39:49"/>
    <x v="4"/>
    <s v="indie rock"/>
    <x v="0"/>
    <x v="1881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d v="2012-06-07T22:46:52"/>
    <x v="4"/>
    <s v="indie rock"/>
    <x v="5"/>
    <x v="1882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d v="2012-03-09T22:45:08"/>
    <x v="4"/>
    <s v="indie rock"/>
    <x v="5"/>
    <x v="1883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d v="2012-10-23T04:45:35"/>
    <x v="4"/>
    <s v="indie rock"/>
    <x v="5"/>
    <x v="1884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d v="2012-07-09T02:15:10"/>
    <x v="4"/>
    <s v="indie rock"/>
    <x v="5"/>
    <x v="1885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d v="2014-10-13T21:45:38"/>
    <x v="4"/>
    <s v="indie rock"/>
    <x v="3"/>
    <x v="1886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d v="2015-11-15T19:12:12"/>
    <x v="4"/>
    <s v="indie rock"/>
    <x v="0"/>
    <x v="1887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d v="2010-05-01T05:45:32"/>
    <x v="4"/>
    <s v="indie rock"/>
    <x v="7"/>
    <x v="1888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d v="2013-01-25T19:02:26"/>
    <x v="4"/>
    <s v="indie rock"/>
    <x v="4"/>
    <x v="1889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d v="2012-11-15T18:52:08"/>
    <x v="4"/>
    <s v="indie rock"/>
    <x v="5"/>
    <x v="1890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d v="2010-06-06T19:09:14"/>
    <x v="4"/>
    <s v="indie rock"/>
    <x v="7"/>
    <x v="1891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d v="2011-05-08T15:18:01"/>
    <x v="4"/>
    <s v="indie rock"/>
    <x v="6"/>
    <x v="1892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d v="2011-03-30T22:36:25"/>
    <x v="4"/>
    <s v="indie rock"/>
    <x v="6"/>
    <x v="1893"/>
    <d v="2011-03-30T22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d v="2012-01-12T21:43:03"/>
    <x v="4"/>
    <s v="indie rock"/>
    <x v="5"/>
    <x v="1894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d v="2015-09-20T17:55:22"/>
    <x v="4"/>
    <s v="indie rock"/>
    <x v="0"/>
    <x v="1895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d v="2012-03-13T17:02:45"/>
    <x v="4"/>
    <s v="indie rock"/>
    <x v="5"/>
    <x v="1896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d v="2014-02-10T14:00:06"/>
    <x v="4"/>
    <s v="indie rock"/>
    <x v="3"/>
    <x v="1897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d v="2015-12-28T04:37:53"/>
    <x v="4"/>
    <s v="indie rock"/>
    <x v="0"/>
    <x v="1898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d v="2015-02-23T22:36:06"/>
    <x v="4"/>
    <s v="indie rock"/>
    <x v="0"/>
    <x v="1899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d v="2012-09-08T20:55:31"/>
    <x v="4"/>
    <s v="indie rock"/>
    <x v="5"/>
    <x v="1900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d v="2015-04-22T13:02:09"/>
    <x v="2"/>
    <s v="gadgets"/>
    <x v="0"/>
    <x v="1901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d v="2015-02-02T18:57:27"/>
    <x v="2"/>
    <s v="gadgets"/>
    <x v="0"/>
    <x v="1902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d v="2016-11-28T18:29:51"/>
    <x v="2"/>
    <s v="gadgets"/>
    <x v="2"/>
    <x v="1903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d v="2015-11-18T16:27:01"/>
    <x v="2"/>
    <s v="gadgets"/>
    <x v="0"/>
    <x v="1904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d v="2014-08-08T22:13:14"/>
    <x v="2"/>
    <s v="gadgets"/>
    <x v="3"/>
    <x v="1905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d v="2016-05-24T16:06:23"/>
    <x v="2"/>
    <s v="gadgets"/>
    <x v="2"/>
    <x v="1906"/>
    <d v="2016-05-24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d v="2014-05-08T14:05:25"/>
    <x v="2"/>
    <s v="gadgets"/>
    <x v="3"/>
    <x v="1907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d v="2016-11-29T22:01:40"/>
    <x v="2"/>
    <s v="gadgets"/>
    <x v="2"/>
    <x v="1908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d v="2014-09-23T10:17:59"/>
    <x v="2"/>
    <s v="gadgets"/>
    <x v="3"/>
    <x v="1909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d v="2015-09-17T23:06:57"/>
    <x v="2"/>
    <s v="gadgets"/>
    <x v="0"/>
    <x v="1910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d v="2014-07-10T00:48:54"/>
    <x v="2"/>
    <s v="gadgets"/>
    <x v="3"/>
    <x v="1911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d v="2015-05-05T05:26:00"/>
    <x v="2"/>
    <s v="gadgets"/>
    <x v="0"/>
    <x v="1912"/>
    <d v="2015-05-05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d v="2014-09-08T12:16:18"/>
    <x v="2"/>
    <s v="gadgets"/>
    <x v="3"/>
    <x v="1913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d v="2014-10-17T04:11:13"/>
    <x v="2"/>
    <s v="gadgets"/>
    <x v="3"/>
    <x v="1914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d v="2014-08-13T01:10:22"/>
    <x v="2"/>
    <s v="gadgets"/>
    <x v="3"/>
    <x v="1915"/>
    <d v="2014-08-13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d v="2016-10-13T17:12:55"/>
    <x v="2"/>
    <s v="gadgets"/>
    <x v="2"/>
    <x v="1916"/>
    <d v="2016-10-13T17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d v="2017-01-11T06:28:53"/>
    <x v="2"/>
    <s v="gadgets"/>
    <x v="1"/>
    <x v="1917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d v="2014-07-08T18:57:31"/>
    <x v="2"/>
    <s v="gadgets"/>
    <x v="3"/>
    <x v="1918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d v="2015-04-19T21:00:49"/>
    <x v="2"/>
    <s v="gadgets"/>
    <x v="0"/>
    <x v="1919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d v="2015-09-23T21:01:01"/>
    <x v="2"/>
    <s v="gadgets"/>
    <x v="0"/>
    <x v="1920"/>
    <d v="2015-09-23T21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d v="2012-06-14T05:19:03"/>
    <x v="4"/>
    <s v="indie rock"/>
    <x v="5"/>
    <x v="1921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d v="2013-11-12T06:08:27"/>
    <x v="4"/>
    <s v="indie rock"/>
    <x v="4"/>
    <x v="1922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d v="2011-08-17T20:22:12"/>
    <x v="4"/>
    <s v="indie rock"/>
    <x v="6"/>
    <x v="1923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d v="2013-12-18T18:15:55"/>
    <x v="4"/>
    <s v="indie rock"/>
    <x v="4"/>
    <x v="1924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d v="2013-09-18T21:38:08"/>
    <x v="4"/>
    <s v="indie rock"/>
    <x v="4"/>
    <x v="1925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d v="2010-10-05T22:54:16"/>
    <x v="4"/>
    <s v="indie rock"/>
    <x v="7"/>
    <x v="1926"/>
    <d v="2010-10-05T22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d v="2012-02-21T20:40:39"/>
    <x v="4"/>
    <s v="indie rock"/>
    <x v="5"/>
    <x v="1927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d v="2013-04-07T15:33:14"/>
    <x v="4"/>
    <s v="indie rock"/>
    <x v="4"/>
    <x v="1928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d v="2011-05-24T00:31:06"/>
    <x v="4"/>
    <s v="indie rock"/>
    <x v="6"/>
    <x v="1929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d v="2013-05-08T13:24:42"/>
    <x v="4"/>
    <s v="indie rock"/>
    <x v="4"/>
    <x v="1930"/>
    <d v="2013-05-08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d v="2012-05-08T21:25:09"/>
    <x v="4"/>
    <s v="indie rock"/>
    <x v="5"/>
    <x v="1931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d v="2012-01-03T19:26:13"/>
    <x v="4"/>
    <s v="indie rock"/>
    <x v="5"/>
    <x v="1932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d v="2014-08-28T03:08:27"/>
    <x v="4"/>
    <s v="indie rock"/>
    <x v="3"/>
    <x v="1933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d v="2011-11-18T20:48:41"/>
    <x v="4"/>
    <s v="indie rock"/>
    <x v="6"/>
    <x v="1934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d v="2014-05-14T22:22:51"/>
    <x v="4"/>
    <s v="indie rock"/>
    <x v="3"/>
    <x v="1935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d v="2011-11-05T21:21:10"/>
    <x v="4"/>
    <s v="indie rock"/>
    <x v="6"/>
    <x v="1936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d v="2012-05-30T02:51:21"/>
    <x v="4"/>
    <s v="indie rock"/>
    <x v="5"/>
    <x v="1937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d v="2013-06-01T06:13:51"/>
    <x v="4"/>
    <s v="indie rock"/>
    <x v="4"/>
    <x v="1938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d v="2013-02-08T23:38:28"/>
    <x v="4"/>
    <s v="indie rock"/>
    <x v="4"/>
    <x v="1939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d v="2011-05-07T12:10:33"/>
    <x v="4"/>
    <s v="indie rock"/>
    <x v="6"/>
    <x v="1940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d v="2014-04-15T06:58:51"/>
    <x v="2"/>
    <s v="hardware"/>
    <x v="3"/>
    <x v="1941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d v="2011-04-05T19:52:20"/>
    <x v="2"/>
    <s v="hardware"/>
    <x v="6"/>
    <x v="1942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d v="2016-06-27T06:28:36"/>
    <x v="2"/>
    <s v="hardware"/>
    <x v="2"/>
    <x v="1943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d v="2014-04-01T14:01:30"/>
    <x v="2"/>
    <s v="hardware"/>
    <x v="3"/>
    <x v="1944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d v="2015-06-02T06:02:38"/>
    <x v="2"/>
    <s v="hardware"/>
    <x v="0"/>
    <x v="1945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d v="2014-02-19T03:36:01"/>
    <x v="2"/>
    <s v="hardware"/>
    <x v="3"/>
    <x v="1946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d v="2009-10-16T22:02:00"/>
    <x v="2"/>
    <s v="hardware"/>
    <x v="8"/>
    <x v="1947"/>
    <d v="2009-10-16T22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d v="2016-04-13T14:30:09"/>
    <x v="2"/>
    <s v="hardware"/>
    <x v="2"/>
    <x v="1948"/>
    <d v="2016-04-13T14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d v="2014-06-10T10:09:11"/>
    <x v="2"/>
    <s v="hardware"/>
    <x v="3"/>
    <x v="1949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d v="2011-03-22T04:21:13"/>
    <x v="2"/>
    <s v="hardware"/>
    <x v="6"/>
    <x v="1950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d v="2016-10-08T10:05:37"/>
    <x v="2"/>
    <s v="hardware"/>
    <x v="2"/>
    <x v="1951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d v="2013-09-09T14:33:35"/>
    <x v="2"/>
    <s v="hardware"/>
    <x v="4"/>
    <x v="1952"/>
    <d v="2013-09-09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d v="2012-02-02T04:47:45"/>
    <x v="2"/>
    <s v="hardware"/>
    <x v="5"/>
    <x v="1953"/>
    <d v="2012-02-02T04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d v="2016-01-25T13:56:16"/>
    <x v="2"/>
    <s v="hardware"/>
    <x v="2"/>
    <x v="1954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d v="2012-04-21T06:31:21"/>
    <x v="2"/>
    <s v="hardware"/>
    <x v="5"/>
    <x v="1955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d v="2015-03-04T22:10:05"/>
    <x v="2"/>
    <s v="hardware"/>
    <x v="0"/>
    <x v="1956"/>
    <d v="2015-03-04T22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d v="2012-09-27T02:21:53"/>
    <x v="2"/>
    <s v="hardware"/>
    <x v="5"/>
    <x v="1957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d v="2013-02-21T23:42:41"/>
    <x v="2"/>
    <s v="hardware"/>
    <x v="4"/>
    <x v="1958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d v="2014-08-20T20:17:40"/>
    <x v="2"/>
    <s v="hardware"/>
    <x v="3"/>
    <x v="1959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d v="2014-11-21T08:42:21"/>
    <x v="2"/>
    <s v="hardware"/>
    <x v="3"/>
    <x v="1960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d v="2012-08-27T04:40:17"/>
    <x v="2"/>
    <s v="hardware"/>
    <x v="5"/>
    <x v="1961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d v="2014-04-13T18:43:56"/>
    <x v="2"/>
    <s v="hardware"/>
    <x v="3"/>
    <x v="1962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d v="2014-08-12T10:18:54"/>
    <x v="2"/>
    <s v="hardware"/>
    <x v="3"/>
    <x v="1963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d v="2016-03-23T06:32:52"/>
    <x v="2"/>
    <s v="hardware"/>
    <x v="2"/>
    <x v="1964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d v="2011-12-21T02:08:30"/>
    <x v="2"/>
    <s v="hardware"/>
    <x v="6"/>
    <x v="1965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d v="2014-07-15T12:58:18"/>
    <x v="2"/>
    <s v="hardware"/>
    <x v="3"/>
    <x v="1966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d v="2014-04-01T15:55:29"/>
    <x v="2"/>
    <s v="hardware"/>
    <x v="3"/>
    <x v="1967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d v="2016-11-02T14:05:15"/>
    <x v="2"/>
    <s v="hardware"/>
    <x v="2"/>
    <x v="1968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d v="2016-07-06T19:01:08"/>
    <x v="2"/>
    <s v="hardware"/>
    <x v="2"/>
    <x v="1969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d v="2013-02-19T04:38:21"/>
    <x v="2"/>
    <s v="hardware"/>
    <x v="4"/>
    <x v="1970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d v="2013-10-14T12:01:01"/>
    <x v="2"/>
    <s v="hardware"/>
    <x v="4"/>
    <x v="1971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d v="2012-10-19T00:17:24"/>
    <x v="2"/>
    <s v="hardware"/>
    <x v="5"/>
    <x v="1972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d v="2016-06-28T17:21:04"/>
    <x v="2"/>
    <s v="hardware"/>
    <x v="2"/>
    <x v="1973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d v="2013-06-20T08:01:09"/>
    <x v="2"/>
    <s v="hardware"/>
    <x v="4"/>
    <x v="1974"/>
    <d v="2013-06-20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d v="2013-02-08T18:07:31"/>
    <x v="2"/>
    <s v="hardware"/>
    <x v="4"/>
    <x v="1975"/>
    <d v="2013-02-08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d v="2013-06-13T21:35:25"/>
    <x v="2"/>
    <s v="hardware"/>
    <x v="4"/>
    <x v="1976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d v="2015-11-03T05:12:20"/>
    <x v="2"/>
    <s v="hardware"/>
    <x v="0"/>
    <x v="1977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d v="2012-05-10T05:24:52"/>
    <x v="2"/>
    <s v="hardware"/>
    <x v="5"/>
    <x v="1978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d v="2015-10-13T11:02:26"/>
    <x v="2"/>
    <s v="hardware"/>
    <x v="0"/>
    <x v="1979"/>
    <d v="2015-10-13T11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d v="2016-02-23T13:01:02"/>
    <x v="2"/>
    <s v="hardware"/>
    <x v="2"/>
    <x v="1980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d v="2014-06-09T17:24:25"/>
    <x v="8"/>
    <s v="people"/>
    <x v="3"/>
    <x v="1981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d v="2016-11-04T14:04:47"/>
    <x v="8"/>
    <s v="people"/>
    <x v="2"/>
    <x v="1982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d v="2016-08-11T00:16:58"/>
    <x v="8"/>
    <s v="people"/>
    <x v="2"/>
    <x v="1983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d v="2014-10-01T18:58:01"/>
    <x v="8"/>
    <s v="people"/>
    <x v="3"/>
    <x v="1984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d v="2016-07-04T16:46:11"/>
    <x v="8"/>
    <s v="people"/>
    <x v="2"/>
    <x v="1985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d v="2016-02-13T10:24:43"/>
    <x v="8"/>
    <s v="people"/>
    <x v="2"/>
    <x v="1986"/>
    <d v="2016-02-13T10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d v="2015-01-30T15:21:16"/>
    <x v="8"/>
    <s v="people"/>
    <x v="0"/>
    <x v="1987"/>
    <d v="2015-01-30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d v="2015-07-21T18:19:02"/>
    <x v="8"/>
    <s v="people"/>
    <x v="0"/>
    <x v="1988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d v="2016-11-11T16:20:08"/>
    <x v="8"/>
    <s v="people"/>
    <x v="2"/>
    <x v="1989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d v="2016-01-29T04:42:12"/>
    <x v="8"/>
    <s v="people"/>
    <x v="2"/>
    <x v="1990"/>
    <d v="2016-01-29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d v="2015-06-12T21:26:26"/>
    <x v="8"/>
    <s v="people"/>
    <x v="0"/>
    <x v="1991"/>
    <d v="2015-06-1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d v="2015-01-19T03:26:31"/>
    <x v="8"/>
    <s v="people"/>
    <x v="0"/>
    <x v="1992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d v="2015-11-21T14:07:17"/>
    <x v="8"/>
    <s v="people"/>
    <x v="0"/>
    <x v="1993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d v="2016-10-08T00:09:02"/>
    <x v="8"/>
    <s v="people"/>
    <x v="2"/>
    <x v="1994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d v="2015-06-26T21:38:56"/>
    <x v="8"/>
    <s v="people"/>
    <x v="0"/>
    <x v="1995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d v="2014-06-10T19:40:11"/>
    <x v="8"/>
    <s v="people"/>
    <x v="3"/>
    <x v="1996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d v="2014-07-27T22:20:12"/>
    <x v="8"/>
    <s v="people"/>
    <x v="3"/>
    <x v="1997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d v="2014-06-17T02:50:38"/>
    <x v="8"/>
    <s v="people"/>
    <x v="3"/>
    <x v="1998"/>
    <d v="2014-06-17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d v="2014-10-14T11:35:08"/>
    <x v="8"/>
    <s v="people"/>
    <x v="3"/>
    <x v="1999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d v="2015-12-07T22:50:13"/>
    <x v="8"/>
    <s v="people"/>
    <x v="0"/>
    <x v="2000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d v="2015-05-12T05:01:56"/>
    <x v="2"/>
    <s v="hardware"/>
    <x v="0"/>
    <x v="2001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d v="2016-12-24T17:05:43"/>
    <x v="2"/>
    <s v="hardware"/>
    <x v="2"/>
    <x v="2002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d v="2010-06-18T03:00:52"/>
    <x v="2"/>
    <s v="hardware"/>
    <x v="7"/>
    <x v="2003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d v="2014-06-10T14:31:03"/>
    <x v="2"/>
    <s v="hardware"/>
    <x v="3"/>
    <x v="2004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d v="2013-09-18T19:30:18"/>
    <x v="2"/>
    <s v="hardware"/>
    <x v="4"/>
    <x v="2005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d v="2014-10-29T12:00:45"/>
    <x v="2"/>
    <s v="hardware"/>
    <x v="3"/>
    <x v="2006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d v="2010-06-18T20:06:26"/>
    <x v="2"/>
    <s v="hardware"/>
    <x v="7"/>
    <x v="2007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d v="2011-08-06T14:30:22"/>
    <x v="2"/>
    <s v="hardware"/>
    <x v="6"/>
    <x v="2008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d v="2016-10-18T07:45:43"/>
    <x v="2"/>
    <s v="hardware"/>
    <x v="2"/>
    <x v="2009"/>
    <d v="2016-10-18T07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d v="2016-07-19T23:54:51"/>
    <x v="2"/>
    <s v="hardware"/>
    <x v="2"/>
    <x v="2010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d v="2015-12-09T08:36:13"/>
    <x v="2"/>
    <s v="hardware"/>
    <x v="0"/>
    <x v="2011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d v="2015-01-06T19:44:01"/>
    <x v="2"/>
    <s v="hardware"/>
    <x v="0"/>
    <x v="2012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d v="2016-05-09T23:03:34"/>
    <x v="2"/>
    <s v="hardware"/>
    <x v="2"/>
    <x v="2013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d v="2013-02-19T05:08:59"/>
    <x v="2"/>
    <s v="hardware"/>
    <x v="4"/>
    <x v="2014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d v="2011-08-10T21:02:43"/>
    <x v="2"/>
    <s v="hardware"/>
    <x v="6"/>
    <x v="2015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d v="2013-02-07T21:08:19"/>
    <x v="2"/>
    <s v="hardware"/>
    <x v="4"/>
    <x v="2016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d v="2012-02-22T01:22:35"/>
    <x v="2"/>
    <s v="hardware"/>
    <x v="5"/>
    <x v="2017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d v="2015-07-14T08:46:49"/>
    <x v="2"/>
    <s v="hardware"/>
    <x v="0"/>
    <x v="2018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d v="2016-08-23T17:00:21"/>
    <x v="2"/>
    <s v="hardware"/>
    <x v="2"/>
    <x v="2019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d v="2014-04-08T02:20:24"/>
    <x v="2"/>
    <s v="hardware"/>
    <x v="3"/>
    <x v="2020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d v="2014-08-10T01:41:37"/>
    <x v="2"/>
    <s v="hardware"/>
    <x v="3"/>
    <x v="2021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d v="2016-05-12T13:39:32"/>
    <x v="2"/>
    <s v="hardware"/>
    <x v="2"/>
    <x v="2022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d v="2015-05-12T10:05:53"/>
    <x v="2"/>
    <s v="hardware"/>
    <x v="0"/>
    <x v="2023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d v="2012-07-09T23:12:24"/>
    <x v="2"/>
    <s v="hardware"/>
    <x v="5"/>
    <x v="2024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d v="2015-05-12T04:25:46"/>
    <x v="2"/>
    <s v="hardware"/>
    <x v="0"/>
    <x v="2025"/>
    <d v="2015-05-12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d v="2014-03-06T17:39:45"/>
    <x v="2"/>
    <s v="hardware"/>
    <x v="3"/>
    <x v="2026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d v="2015-02-13T19:31:59"/>
    <x v="2"/>
    <s v="hardware"/>
    <x v="0"/>
    <x v="2027"/>
    <d v="2015-02-13T19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d v="2010-02-06T22:03:26"/>
    <x v="2"/>
    <s v="hardware"/>
    <x v="7"/>
    <x v="2028"/>
    <d v="2010-02-06T22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d v="2014-07-28T00:31:21"/>
    <x v="2"/>
    <s v="hardware"/>
    <x v="3"/>
    <x v="2029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d v="2012-10-30T23:54:56"/>
    <x v="2"/>
    <s v="hardware"/>
    <x v="5"/>
    <x v="2030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d v="2014-12-02T07:54:13"/>
    <x v="2"/>
    <s v="hardware"/>
    <x v="3"/>
    <x v="2031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d v="2016-11-15T13:34:34"/>
    <x v="2"/>
    <s v="hardware"/>
    <x v="2"/>
    <x v="2032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d v="2014-03-27T01:58:38"/>
    <x v="2"/>
    <s v="hardware"/>
    <x v="3"/>
    <x v="2033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d v="2015-03-13T03:07:13"/>
    <x v="2"/>
    <s v="hardware"/>
    <x v="0"/>
    <x v="2034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d v="2015-11-03T15:00:07"/>
    <x v="2"/>
    <s v="hardware"/>
    <x v="0"/>
    <x v="2035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d v="2014-04-09T20:45:19"/>
    <x v="2"/>
    <s v="hardware"/>
    <x v="3"/>
    <x v="2036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d v="2013-10-31T05:02:33"/>
    <x v="2"/>
    <s v="hardware"/>
    <x v="4"/>
    <x v="2037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d v="2013-05-30T06:30:21"/>
    <x v="2"/>
    <s v="hardware"/>
    <x v="4"/>
    <x v="2038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d v="2016-11-01T10:32:05"/>
    <x v="2"/>
    <s v="hardware"/>
    <x v="2"/>
    <x v="2039"/>
    <d v="2016-11-01T10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d v="2013-10-31T22:15:03"/>
    <x v="2"/>
    <s v="hardware"/>
    <x v="4"/>
    <x v="2040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d v="2016-10-11T12:37:07"/>
    <x v="2"/>
    <s v="hardware"/>
    <x v="2"/>
    <x v="2041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d v="2015-11-23T16:59:34"/>
    <x v="2"/>
    <s v="hardware"/>
    <x v="0"/>
    <x v="2042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d v="2016-10-18T04:14:37"/>
    <x v="2"/>
    <s v="hardware"/>
    <x v="2"/>
    <x v="2043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d v="2015-05-14T16:25:14"/>
    <x v="2"/>
    <s v="hardware"/>
    <x v="0"/>
    <x v="2044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d v="2012-06-09T02:07:27"/>
    <x v="2"/>
    <s v="hardware"/>
    <x v="5"/>
    <x v="2045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d v="2013-04-23T04:07:24"/>
    <x v="2"/>
    <s v="hardware"/>
    <x v="4"/>
    <x v="2046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d v="2015-03-18T21:41:10"/>
    <x v="2"/>
    <s v="hardware"/>
    <x v="0"/>
    <x v="2047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d v="2013-04-23T15:38:11"/>
    <x v="2"/>
    <s v="hardware"/>
    <x v="4"/>
    <x v="2048"/>
    <d v="2013-04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d v="2013-10-28T12:39:23"/>
    <x v="2"/>
    <s v="hardware"/>
    <x v="4"/>
    <x v="2049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d v="2015-04-21T01:42:58"/>
    <x v="2"/>
    <s v="hardware"/>
    <x v="0"/>
    <x v="2050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d v="2013-11-26T00:32:17"/>
    <x v="2"/>
    <s v="hardware"/>
    <x v="4"/>
    <x v="2051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d v="2016-01-06T02:00:53"/>
    <x v="2"/>
    <s v="hardware"/>
    <x v="2"/>
    <x v="2052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d v="2015-10-26T14:49:11"/>
    <x v="2"/>
    <s v="hardware"/>
    <x v="0"/>
    <x v="2053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d v="2014-04-02T12:30:10"/>
    <x v="2"/>
    <s v="hardware"/>
    <x v="3"/>
    <x v="2054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d v="2014-11-03T16:10:43"/>
    <x v="2"/>
    <s v="hardware"/>
    <x v="3"/>
    <x v="2055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d v="2013-03-18T18:15:42"/>
    <x v="2"/>
    <s v="hardware"/>
    <x v="4"/>
    <x v="2056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d v="2016-01-27T11:52:12"/>
    <x v="2"/>
    <s v="hardware"/>
    <x v="2"/>
    <x v="2057"/>
    <d v="2016-01-27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d v="2015-01-22T08:53:50"/>
    <x v="2"/>
    <s v="hardware"/>
    <x v="0"/>
    <x v="2058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d v="2015-12-23T14:27:34"/>
    <x v="2"/>
    <s v="hardware"/>
    <x v="0"/>
    <x v="2059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d v="2014-05-24T15:25:50"/>
    <x v="2"/>
    <s v="hardware"/>
    <x v="3"/>
    <x v="2060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d v="2016-12-01T18:20:54"/>
    <x v="2"/>
    <s v="hardware"/>
    <x v="2"/>
    <x v="2061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d v="2016-02-23T09:11:38"/>
    <x v="2"/>
    <s v="hardware"/>
    <x v="2"/>
    <x v="2062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d v="2016-04-12T17:35:01"/>
    <x v="2"/>
    <s v="hardware"/>
    <x v="2"/>
    <x v="2063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d v="2013-04-25T08:45:23"/>
    <x v="2"/>
    <s v="hardware"/>
    <x v="4"/>
    <x v="2064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d v="2013-11-25T08:00:29"/>
    <x v="2"/>
    <s v="hardware"/>
    <x v="4"/>
    <x v="2065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d v="2014-07-24T18:31:23"/>
    <x v="2"/>
    <s v="hardware"/>
    <x v="3"/>
    <x v="2066"/>
    <d v="2014-07-24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d v="2015-04-21T20:29:36"/>
    <x v="2"/>
    <s v="hardware"/>
    <x v="0"/>
    <x v="2067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d v="2016-09-20T20:11:55"/>
    <x v="2"/>
    <s v="hardware"/>
    <x v="2"/>
    <x v="2068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d v="2015-12-02T23:19:51"/>
    <x v="2"/>
    <s v="hardware"/>
    <x v="0"/>
    <x v="2069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d v="2016-05-29T15:45:23"/>
    <x v="2"/>
    <s v="hardware"/>
    <x v="2"/>
    <x v="2070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d v="2016-08-18T06:41:24"/>
    <x v="2"/>
    <s v="hardware"/>
    <x v="2"/>
    <x v="2071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d v="2016-04-07T13:57:12"/>
    <x v="2"/>
    <s v="hardware"/>
    <x v="2"/>
    <x v="2072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d v="2015-03-24T16:01:58"/>
    <x v="2"/>
    <s v="hardware"/>
    <x v="0"/>
    <x v="2073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d v="2016-04-06T19:49:42"/>
    <x v="2"/>
    <s v="hardware"/>
    <x v="2"/>
    <x v="2074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d v="2013-06-25T16:21:28"/>
    <x v="2"/>
    <s v="hardware"/>
    <x v="4"/>
    <x v="2075"/>
    <d v="2013-06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d v="2014-06-13T21:08:09"/>
    <x v="2"/>
    <s v="hardware"/>
    <x v="3"/>
    <x v="2076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d v="2015-04-09T01:01:16"/>
    <x v="2"/>
    <s v="hardware"/>
    <x v="0"/>
    <x v="2077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d v="2016-11-18T18:30:57"/>
    <x v="2"/>
    <s v="hardware"/>
    <x v="2"/>
    <x v="2078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d v="2015-05-26T17:03:13"/>
    <x v="2"/>
    <s v="hardware"/>
    <x v="0"/>
    <x v="2079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d v="2015-10-12T22:58:20"/>
    <x v="2"/>
    <s v="hardware"/>
    <x v="0"/>
    <x v="2080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d v="2012-04-05T03:45:55"/>
    <x v="4"/>
    <s v="indie rock"/>
    <x v="5"/>
    <x v="2081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d v="2011-09-25T02:53:16"/>
    <x v="4"/>
    <s v="indie rock"/>
    <x v="6"/>
    <x v="2082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d v="2012-05-05T17:19:55"/>
    <x v="4"/>
    <s v="indie rock"/>
    <x v="5"/>
    <x v="2083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d v="2014-04-02T19:59:42"/>
    <x v="4"/>
    <s v="indie rock"/>
    <x v="3"/>
    <x v="2084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d v="2012-06-15T20:03:07"/>
    <x v="4"/>
    <s v="indie rock"/>
    <x v="5"/>
    <x v="2085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d v="2011-11-13T16:05:32"/>
    <x v="4"/>
    <s v="indie rock"/>
    <x v="6"/>
    <x v="2086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d v="2011-08-09T04:54:18"/>
    <x v="4"/>
    <s v="indie rock"/>
    <x v="6"/>
    <x v="2087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d v="2010-08-05T17:09:12"/>
    <x v="4"/>
    <s v="indie rock"/>
    <x v="7"/>
    <x v="2088"/>
    <d v="2010-08-05T17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d v="2013-06-28T01:49:54"/>
    <x v="4"/>
    <s v="indie rock"/>
    <x v="4"/>
    <x v="2089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d v="2013-01-25T09:09:15"/>
    <x v="4"/>
    <s v="indie rock"/>
    <x v="4"/>
    <x v="2090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d v="2011-01-12T07:44:38"/>
    <x v="4"/>
    <s v="indie rock"/>
    <x v="6"/>
    <x v="2091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d v="2011-08-08T16:58:52"/>
    <x v="4"/>
    <s v="indie rock"/>
    <x v="6"/>
    <x v="2092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d v="2012-10-23T20:30:32"/>
    <x v="4"/>
    <s v="indie rock"/>
    <x v="5"/>
    <x v="2093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d v="2012-01-31T00:28:50"/>
    <x v="4"/>
    <s v="indie rock"/>
    <x v="5"/>
    <x v="2094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d v="2011-08-03T17:36:13"/>
    <x v="4"/>
    <s v="indie rock"/>
    <x v="6"/>
    <x v="2095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d v="2012-10-10T18:12:15"/>
    <x v="4"/>
    <s v="indie rock"/>
    <x v="5"/>
    <x v="2096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d v="2011-10-02T14:02:15"/>
    <x v="4"/>
    <s v="indie rock"/>
    <x v="6"/>
    <x v="2097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d v="2012-02-07T02:43:55"/>
    <x v="4"/>
    <s v="indie rock"/>
    <x v="5"/>
    <x v="2098"/>
    <d v="2012-02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d v="2015-06-18T17:54:44"/>
    <x v="4"/>
    <s v="indie rock"/>
    <x v="0"/>
    <x v="2099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d v="2012-06-14T20:02:21"/>
    <x v="4"/>
    <s v="indie rock"/>
    <x v="5"/>
    <x v="2100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d v="2011-12-15T03:35:14"/>
    <x v="4"/>
    <s v="indie rock"/>
    <x v="6"/>
    <x v="2101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d v="2011-04-05T20:50:48"/>
    <x v="4"/>
    <s v="indie rock"/>
    <x v="6"/>
    <x v="2102"/>
    <d v="2011-04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d v="2012-10-10T18:07:07"/>
    <x v="4"/>
    <s v="indie rock"/>
    <x v="5"/>
    <x v="2103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d v="2013-04-30T01:47:14"/>
    <x v="4"/>
    <s v="indie rock"/>
    <x v="4"/>
    <x v="2104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d v="2014-11-08T18:55:53"/>
    <x v="4"/>
    <s v="indie rock"/>
    <x v="3"/>
    <x v="2105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d v="2012-12-27T05:09:34"/>
    <x v="4"/>
    <s v="indie rock"/>
    <x v="5"/>
    <x v="2106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d v="2014-10-22T17:03:13"/>
    <x v="4"/>
    <s v="indie rock"/>
    <x v="3"/>
    <x v="2107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d v="2012-08-14T04:13:00"/>
    <x v="4"/>
    <s v="indie rock"/>
    <x v="5"/>
    <x v="2108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d v="2015-06-05T17:00:17"/>
    <x v="4"/>
    <s v="indie rock"/>
    <x v="0"/>
    <x v="2109"/>
    <d v="2015-06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d v="2014-04-30T16:06:09"/>
    <x v="4"/>
    <s v="indie rock"/>
    <x v="3"/>
    <x v="2110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d v="2011-06-09T04:43:45"/>
    <x v="4"/>
    <s v="indie rock"/>
    <x v="6"/>
    <x v="2111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d v="2013-04-01T22:16:33"/>
    <x v="4"/>
    <s v="indie rock"/>
    <x v="4"/>
    <x v="2112"/>
    <d v="2013-04-01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d v="2014-08-19T20:46:16"/>
    <x v="4"/>
    <s v="indie rock"/>
    <x v="3"/>
    <x v="2113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d v="2010-10-07T19:34:30"/>
    <x v="4"/>
    <s v="indie rock"/>
    <x v="7"/>
    <x v="2114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d v="2011-01-21T01:56:41"/>
    <x v="4"/>
    <s v="indie rock"/>
    <x v="6"/>
    <x v="2115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d v="2012-08-15T18:40:03"/>
    <x v="4"/>
    <s v="indie rock"/>
    <x v="5"/>
    <x v="2116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d v="2015-10-13T01:25:49"/>
    <x v="4"/>
    <s v="indie rock"/>
    <x v="0"/>
    <x v="2117"/>
    <d v="2015-10-13T01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d v="2011-06-24T20:08:56"/>
    <x v="4"/>
    <s v="indie rock"/>
    <x v="6"/>
    <x v="2118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d v="2012-07-17T03:07:25"/>
    <x v="4"/>
    <s v="indie rock"/>
    <x v="5"/>
    <x v="2119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d v="2013-11-13T23:08:56"/>
    <x v="4"/>
    <s v="indie rock"/>
    <x v="4"/>
    <x v="2120"/>
    <d v="2013-11-13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d v="2016-12-12T17:49:08"/>
    <x v="6"/>
    <s v="video games"/>
    <x v="2"/>
    <x v="2121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d v="2016-12-08T07:12:49"/>
    <x v="6"/>
    <s v="video games"/>
    <x v="2"/>
    <x v="2122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d v="2010-01-20T10:11:47"/>
    <x v="6"/>
    <s v="video games"/>
    <x v="7"/>
    <x v="2123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d v="2010-10-13T00:40:35"/>
    <x v="6"/>
    <s v="video games"/>
    <x v="7"/>
    <x v="2124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d v="2015-07-06T00:33:53"/>
    <x v="6"/>
    <s v="video games"/>
    <x v="0"/>
    <x v="2125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d v="2014-11-08T23:21:27"/>
    <x v="6"/>
    <s v="video games"/>
    <x v="3"/>
    <x v="2126"/>
    <d v="2014-11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d v="2015-02-10T12:07:43"/>
    <x v="6"/>
    <s v="video games"/>
    <x v="0"/>
    <x v="2127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d v="2014-07-23T18:32:49"/>
    <x v="6"/>
    <s v="video games"/>
    <x v="3"/>
    <x v="2128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d v="2016-02-09T00:35:00"/>
    <x v="6"/>
    <s v="video games"/>
    <x v="2"/>
    <x v="2129"/>
    <d v="2016-02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d v="2014-07-12T02:04:23"/>
    <x v="6"/>
    <s v="video games"/>
    <x v="3"/>
    <x v="2130"/>
    <d v="2014-07-12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d v="2015-06-12T04:58:11"/>
    <x v="6"/>
    <s v="video games"/>
    <x v="0"/>
    <x v="2131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d v="2014-01-04T11:41:32"/>
    <x v="6"/>
    <s v="video games"/>
    <x v="3"/>
    <x v="2132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d v="2011-03-17T02:19:59"/>
    <x v="6"/>
    <s v="video games"/>
    <x v="6"/>
    <x v="2133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d v="2013-03-28T21:16:31"/>
    <x v="6"/>
    <s v="video games"/>
    <x v="4"/>
    <x v="2134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d v="2012-09-04T23:07:13"/>
    <x v="6"/>
    <s v="video games"/>
    <x v="5"/>
    <x v="2135"/>
    <d v="2012-09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d v="2013-09-19T12:13:06"/>
    <x v="6"/>
    <s v="video games"/>
    <x v="4"/>
    <x v="2136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d v="2014-11-05T18:30:29"/>
    <x v="6"/>
    <s v="video games"/>
    <x v="3"/>
    <x v="2137"/>
    <d v="2014-11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d v="2013-10-10T00:18:59"/>
    <x v="6"/>
    <s v="video games"/>
    <x v="4"/>
    <x v="2138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d v="2016-10-04T18:00:08"/>
    <x v="6"/>
    <s v="video games"/>
    <x v="2"/>
    <x v="2139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d v="2012-12-12T20:00:24"/>
    <x v="6"/>
    <s v="video games"/>
    <x v="5"/>
    <x v="2140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d v="2014-10-15T05:39:19"/>
    <x v="6"/>
    <s v="video games"/>
    <x v="3"/>
    <x v="2141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d v="2015-12-02T16:50:10"/>
    <x v="6"/>
    <s v="video games"/>
    <x v="0"/>
    <x v="2142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d v="2010-06-03T21:16:52"/>
    <x v="6"/>
    <s v="video games"/>
    <x v="7"/>
    <x v="2143"/>
    <d v="2010-06-03T21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d v="2013-08-13T13:07:20"/>
    <x v="6"/>
    <s v="video games"/>
    <x v="4"/>
    <x v="2144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d v="2013-10-28T05:41:54"/>
    <x v="6"/>
    <s v="video games"/>
    <x v="4"/>
    <x v="2145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d v="2016-01-28T16:18:30"/>
    <x v="6"/>
    <s v="video games"/>
    <x v="2"/>
    <x v="2146"/>
    <d v="2016-01-28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d v="2014-10-15T07:05:48"/>
    <x v="6"/>
    <s v="video games"/>
    <x v="3"/>
    <x v="2147"/>
    <d v="2014-10-15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d v="2015-03-03T17:36:22"/>
    <x v="6"/>
    <s v="video games"/>
    <x v="0"/>
    <x v="2148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d v="2010-06-26T00:35:56"/>
    <x v="6"/>
    <s v="video games"/>
    <x v="7"/>
    <x v="2149"/>
    <d v="2010-06-26T00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d v="2016-06-13T06:49:59"/>
    <x v="6"/>
    <s v="video games"/>
    <x v="2"/>
    <x v="2150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d v="2016-05-30T20:20:14"/>
    <x v="6"/>
    <s v="video games"/>
    <x v="2"/>
    <x v="2151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d v="2014-02-13T19:58:29"/>
    <x v="6"/>
    <s v="video games"/>
    <x v="3"/>
    <x v="2152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d v="2014-12-01T21:51:58"/>
    <x v="6"/>
    <s v="video games"/>
    <x v="3"/>
    <x v="2153"/>
    <d v="2014-12-01T21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d v="2014-01-08T15:10:27"/>
    <x v="6"/>
    <s v="video games"/>
    <x v="3"/>
    <x v="2154"/>
    <d v="2014-01-0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d v="2016-03-01T17:56:25"/>
    <x v="6"/>
    <s v="video games"/>
    <x v="2"/>
    <x v="2155"/>
    <d v="2016-03-01T1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d v="2013-08-02T20:30:06"/>
    <x v="6"/>
    <s v="video games"/>
    <x v="4"/>
    <x v="2156"/>
    <d v="2013-08-02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d v="2016-11-20T23:33:03"/>
    <x v="6"/>
    <s v="video games"/>
    <x v="2"/>
    <x v="2157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d v="2012-12-21T20:29:34"/>
    <x v="6"/>
    <s v="video games"/>
    <x v="5"/>
    <x v="2158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d v="2011-06-16T17:32:54"/>
    <x v="6"/>
    <s v="video games"/>
    <x v="6"/>
    <x v="2159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d v="2012-04-19T17:05:05"/>
    <x v="6"/>
    <s v="video games"/>
    <x v="5"/>
    <x v="2160"/>
    <d v="2012-04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d v="2015-08-24T20:27:39"/>
    <x v="4"/>
    <s v="rock"/>
    <x v="0"/>
    <x v="2161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d v="2014-06-23T18:23:11"/>
    <x v="4"/>
    <s v="rock"/>
    <x v="3"/>
    <x v="2162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d v="2015-04-17T21:35:20"/>
    <x v="4"/>
    <s v="rock"/>
    <x v="0"/>
    <x v="2163"/>
    <d v="2015-04-17T21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d v="2016-05-25T17:13:34"/>
    <x v="4"/>
    <s v="rock"/>
    <x v="2"/>
    <x v="2164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d v="2016-03-09T16:00:35"/>
    <x v="4"/>
    <s v="rock"/>
    <x v="2"/>
    <x v="2165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d v="2014-10-21T20:06:58"/>
    <x v="4"/>
    <s v="rock"/>
    <x v="3"/>
    <x v="2166"/>
    <d v="2014-10-21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d v="2012-09-01T01:35:37"/>
    <x v="4"/>
    <s v="rock"/>
    <x v="5"/>
    <x v="2167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d v="2017-01-10T14:24:21"/>
    <x v="4"/>
    <s v="rock"/>
    <x v="1"/>
    <x v="2168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d v="2017-02-27T16:49:11"/>
    <x v="4"/>
    <s v="rock"/>
    <x v="1"/>
    <x v="2169"/>
    <d v="2017-02-27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d v="2015-07-13T18:00:22"/>
    <x v="4"/>
    <s v="rock"/>
    <x v="0"/>
    <x v="2170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d v="2015-05-17T22:58:15"/>
    <x v="4"/>
    <s v="rock"/>
    <x v="0"/>
    <x v="2171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d v="2015-03-19T13:55:20"/>
    <x v="4"/>
    <s v="rock"/>
    <x v="0"/>
    <x v="2172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d v="2013-08-09T16:37:23"/>
    <x v="4"/>
    <s v="rock"/>
    <x v="4"/>
    <x v="2173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d v="2016-04-05T13:01:47"/>
    <x v="4"/>
    <s v="rock"/>
    <x v="2"/>
    <x v="2174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d v="2016-07-14T00:13:06"/>
    <x v="4"/>
    <s v="rock"/>
    <x v="2"/>
    <x v="2175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d v="2015-04-02T15:11:49"/>
    <x v="4"/>
    <s v="rock"/>
    <x v="0"/>
    <x v="2176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d v="2016-05-12T06:01:07"/>
    <x v="4"/>
    <s v="rock"/>
    <x v="2"/>
    <x v="2177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d v="2016-12-19T15:16:37"/>
    <x v="4"/>
    <s v="rock"/>
    <x v="2"/>
    <x v="2178"/>
    <d v="2016-12-19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d v="2015-03-12T04:06:32"/>
    <x v="4"/>
    <s v="rock"/>
    <x v="0"/>
    <x v="2179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d v="2015-10-02T16:04:28"/>
    <x v="4"/>
    <s v="rock"/>
    <x v="0"/>
    <x v="2180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d v="2017-02-07T00:07:33"/>
    <x v="6"/>
    <s v="tabletop games"/>
    <x v="1"/>
    <x v="2181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d v="2014-08-28T21:37:05"/>
    <x v="6"/>
    <s v="tabletop games"/>
    <x v="3"/>
    <x v="2182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d v="2017-01-10T08:46:17"/>
    <x v="6"/>
    <s v="tabletop games"/>
    <x v="1"/>
    <x v="2183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d v="2016-01-11T16:34:01"/>
    <x v="6"/>
    <s v="tabletop games"/>
    <x v="2"/>
    <x v="2184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d v="2013-02-14T08:23:59"/>
    <x v="6"/>
    <s v="tabletop games"/>
    <x v="4"/>
    <x v="2185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d v="2016-08-01T14:45:43"/>
    <x v="6"/>
    <s v="tabletop games"/>
    <x v="2"/>
    <x v="2186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d v="2015-03-05T05:01:06"/>
    <x v="6"/>
    <s v="tabletop games"/>
    <x v="0"/>
    <x v="2187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d v="2016-09-20T14:04:01"/>
    <x v="6"/>
    <s v="tabletop games"/>
    <x v="2"/>
    <x v="2188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d v="2016-04-07T18:55:00"/>
    <x v="6"/>
    <s v="tabletop games"/>
    <x v="2"/>
    <x v="2189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d v="2016-02-17T15:00:04"/>
    <x v="6"/>
    <s v="tabletop games"/>
    <x v="2"/>
    <x v="2190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d v="2017-02-02T20:00:27"/>
    <x v="6"/>
    <s v="tabletop games"/>
    <x v="1"/>
    <x v="2191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d v="2016-11-17T20:25:44"/>
    <x v="6"/>
    <s v="tabletop games"/>
    <x v="2"/>
    <x v="2192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d v="2016-10-21T09:44:32"/>
    <x v="6"/>
    <s v="tabletop games"/>
    <x v="2"/>
    <x v="2193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d v="2016-02-25T18:11:30"/>
    <x v="6"/>
    <s v="tabletop games"/>
    <x v="2"/>
    <x v="2194"/>
    <d v="2016-02-25T18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d v="2015-07-12T18:31:40"/>
    <x v="6"/>
    <s v="tabletop games"/>
    <x v="0"/>
    <x v="2195"/>
    <d v="2015-07-12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d v="2016-11-01T11:41:42"/>
    <x v="6"/>
    <s v="tabletop games"/>
    <x v="2"/>
    <x v="2196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d v="2015-01-29T14:00:59"/>
    <x v="6"/>
    <s v="tabletop games"/>
    <x v="0"/>
    <x v="2197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d v="2015-10-15T12:20:00"/>
    <x v="6"/>
    <s v="tabletop games"/>
    <x v="0"/>
    <x v="2198"/>
    <d v="2015-10-15T12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d v="2015-09-15T09:59:58"/>
    <x v="6"/>
    <s v="tabletop games"/>
    <x v="0"/>
    <x v="2199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d v="2015-06-08T15:01:08"/>
    <x v="6"/>
    <s v="tabletop games"/>
    <x v="0"/>
    <x v="2200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d v="2013-01-02T20:19:25"/>
    <x v="4"/>
    <s v="electronic music"/>
    <x v="4"/>
    <x v="2201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d v="2012-10-02T20:22:48"/>
    <x v="4"/>
    <s v="electronic music"/>
    <x v="5"/>
    <x v="2202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d v="2015-08-25T20:38:02"/>
    <x v="4"/>
    <s v="electronic music"/>
    <x v="0"/>
    <x v="2203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d v="2013-02-07T07:28:39"/>
    <x v="4"/>
    <s v="electronic music"/>
    <x v="4"/>
    <x v="2204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d v="2012-05-02T19:43:09"/>
    <x v="4"/>
    <s v="electronic music"/>
    <x v="5"/>
    <x v="2205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d v="2012-03-29T06:10:24"/>
    <x v="4"/>
    <s v="electronic music"/>
    <x v="5"/>
    <x v="2206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d v="2013-10-17T04:39:33"/>
    <x v="4"/>
    <s v="electronic music"/>
    <x v="4"/>
    <x v="2207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d v="2012-02-07T21:10:26"/>
    <x v="4"/>
    <s v="electronic music"/>
    <x v="5"/>
    <x v="2208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d v="2014-04-03T11:30:44"/>
    <x v="4"/>
    <s v="electronic music"/>
    <x v="3"/>
    <x v="2209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d v="2012-02-17T01:35:10"/>
    <x v="4"/>
    <s v="electronic music"/>
    <x v="5"/>
    <x v="2210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d v="2014-03-18T18:50:25"/>
    <x v="4"/>
    <s v="electronic music"/>
    <x v="3"/>
    <x v="2211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d v="2013-10-01T17:56:17"/>
    <x v="4"/>
    <s v="electronic music"/>
    <x v="4"/>
    <x v="2212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d v="2015-04-15T19:49:39"/>
    <x v="4"/>
    <s v="electronic music"/>
    <x v="0"/>
    <x v="2213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d v="2014-01-07T19:00:48"/>
    <x v="4"/>
    <s v="electronic music"/>
    <x v="3"/>
    <x v="2214"/>
    <d v="2014-01-07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d v="2012-02-19T17:12:52"/>
    <x v="4"/>
    <s v="electronic music"/>
    <x v="5"/>
    <x v="2215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d v="2015-07-09T18:02:25"/>
    <x v="4"/>
    <s v="electronic music"/>
    <x v="0"/>
    <x v="2216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d v="2015-10-22T18:38:33"/>
    <x v="4"/>
    <s v="electronic music"/>
    <x v="0"/>
    <x v="2217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d v="2012-08-06T19:29:43"/>
    <x v="4"/>
    <s v="electronic music"/>
    <x v="5"/>
    <x v="2218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d v="2015-07-20T17:15:12"/>
    <x v="4"/>
    <s v="electronic music"/>
    <x v="0"/>
    <x v="2219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d v="2013-06-27T01:27:16"/>
    <x v="4"/>
    <s v="electronic music"/>
    <x v="4"/>
    <x v="2220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d v="2016-03-23T16:00:09"/>
    <x v="6"/>
    <s v="tabletop games"/>
    <x v="2"/>
    <x v="2221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d v="2011-12-29T18:54:07"/>
    <x v="6"/>
    <s v="tabletop games"/>
    <x v="6"/>
    <x v="2222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d v="2015-05-28T15:22:48"/>
    <x v="6"/>
    <s v="tabletop games"/>
    <x v="0"/>
    <x v="2223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d v="2016-10-01T16:01:15"/>
    <x v="6"/>
    <s v="tabletop games"/>
    <x v="2"/>
    <x v="2224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d v="2014-08-22T19:00:15"/>
    <x v="6"/>
    <s v="tabletop games"/>
    <x v="3"/>
    <x v="2225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d v="2016-01-12T19:10:22"/>
    <x v="6"/>
    <s v="tabletop games"/>
    <x v="2"/>
    <x v="2226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d v="2013-10-14T19:22:35"/>
    <x v="6"/>
    <s v="tabletop games"/>
    <x v="4"/>
    <x v="2227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d v="2015-07-17T06:40:36"/>
    <x v="6"/>
    <s v="tabletop games"/>
    <x v="0"/>
    <x v="2228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d v="2013-07-29T15:56:31"/>
    <x v="6"/>
    <s v="tabletop games"/>
    <x v="4"/>
    <x v="2229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d v="2014-03-26T21:08:47"/>
    <x v="6"/>
    <s v="tabletop games"/>
    <x v="3"/>
    <x v="2230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d v="2013-05-29T21:51:41"/>
    <x v="6"/>
    <s v="tabletop games"/>
    <x v="4"/>
    <x v="2231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d v="2014-06-16T19:03:28"/>
    <x v="6"/>
    <s v="tabletop games"/>
    <x v="3"/>
    <x v="2232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d v="2015-11-23T09:05:39"/>
    <x v="6"/>
    <s v="tabletop games"/>
    <x v="0"/>
    <x v="2233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d v="2016-12-06T19:47:27"/>
    <x v="6"/>
    <s v="tabletop games"/>
    <x v="2"/>
    <x v="2234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d v="2015-02-27T00:31:51"/>
    <x v="6"/>
    <s v="tabletop games"/>
    <x v="0"/>
    <x v="2235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d v="2016-01-02T14:48:43"/>
    <x v="6"/>
    <s v="tabletop games"/>
    <x v="2"/>
    <x v="2236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d v="2014-10-03T00:04:43"/>
    <x v="6"/>
    <s v="tabletop games"/>
    <x v="3"/>
    <x v="2237"/>
    <d v="2014-10-03T00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d v="2017-02-08T14:55:16"/>
    <x v="6"/>
    <s v="tabletop games"/>
    <x v="1"/>
    <x v="2238"/>
    <d v="2017-02-08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d v="2013-10-25T23:00:14"/>
    <x v="6"/>
    <s v="tabletop games"/>
    <x v="4"/>
    <x v="2239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d v="2016-03-23T19:49:04"/>
    <x v="6"/>
    <s v="tabletop games"/>
    <x v="2"/>
    <x v="2240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d v="2017-01-31T19:51:40"/>
    <x v="6"/>
    <s v="tabletop games"/>
    <x v="1"/>
    <x v="2241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d v="2013-10-22T13:48:53"/>
    <x v="6"/>
    <s v="tabletop games"/>
    <x v="4"/>
    <x v="2242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d v="2017-03-06T18:01:30"/>
    <x v="6"/>
    <s v="tabletop games"/>
    <x v="1"/>
    <x v="2243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d v="2016-10-04T19:39:06"/>
    <x v="6"/>
    <s v="tabletop games"/>
    <x v="2"/>
    <x v="2244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d v="2014-01-21T17:00:17"/>
    <x v="6"/>
    <s v="tabletop games"/>
    <x v="3"/>
    <x v="2245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d v="2015-08-05T19:00:10"/>
    <x v="6"/>
    <s v="tabletop games"/>
    <x v="0"/>
    <x v="2246"/>
    <d v="2015-08-05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d v="2015-07-15T15:59:25"/>
    <x v="6"/>
    <s v="tabletop games"/>
    <x v="0"/>
    <x v="2247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d v="2016-11-14T21:01:18"/>
    <x v="6"/>
    <s v="tabletop games"/>
    <x v="2"/>
    <x v="2248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d v="2013-03-03T16:52:45"/>
    <x v="6"/>
    <s v="tabletop games"/>
    <x v="4"/>
    <x v="2249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d v="2016-11-03T00:07:53"/>
    <x v="6"/>
    <s v="tabletop games"/>
    <x v="2"/>
    <x v="2250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d v="2014-07-26T08:17:57"/>
    <x v="6"/>
    <s v="tabletop games"/>
    <x v="3"/>
    <x v="2251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d v="2016-07-22T07:52:18"/>
    <x v="6"/>
    <s v="tabletop games"/>
    <x v="2"/>
    <x v="2252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d v="2015-10-19T15:09:07"/>
    <x v="6"/>
    <s v="tabletop games"/>
    <x v="0"/>
    <x v="2253"/>
    <d v="2015-10-19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d v="2017-01-17T15:32:48"/>
    <x v="6"/>
    <s v="tabletop games"/>
    <x v="1"/>
    <x v="2254"/>
    <d v="2017-01-17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d v="2016-04-07T22:50:51"/>
    <x v="6"/>
    <s v="tabletop games"/>
    <x v="2"/>
    <x v="2255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d v="2016-11-08T10:50:46"/>
    <x v="6"/>
    <s v="tabletop games"/>
    <x v="2"/>
    <x v="2256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d v="2016-05-15T22:28:49"/>
    <x v="6"/>
    <s v="tabletop games"/>
    <x v="2"/>
    <x v="2257"/>
    <d v="2016-05-15T22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d v="2015-05-12T18:01:27"/>
    <x v="6"/>
    <s v="tabletop games"/>
    <x v="0"/>
    <x v="2258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d v="2016-11-28T19:18:56"/>
    <x v="6"/>
    <s v="tabletop games"/>
    <x v="2"/>
    <x v="2259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d v="2014-02-25T00:24:10"/>
    <x v="6"/>
    <s v="tabletop games"/>
    <x v="3"/>
    <x v="2260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d v="2017-01-24T17:23:40"/>
    <x v="6"/>
    <s v="tabletop games"/>
    <x v="1"/>
    <x v="2261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d v="2014-10-14T14:02:38"/>
    <x v="6"/>
    <s v="tabletop games"/>
    <x v="3"/>
    <x v="2262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d v="2015-01-10T19:58:33"/>
    <x v="6"/>
    <s v="tabletop games"/>
    <x v="0"/>
    <x v="2263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d v="2016-05-06T13:58:34"/>
    <x v="6"/>
    <s v="tabletop games"/>
    <x v="2"/>
    <x v="2264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d v="2016-11-15T20:28:27"/>
    <x v="6"/>
    <s v="tabletop games"/>
    <x v="2"/>
    <x v="2265"/>
    <d v="2016-11-15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d v="2016-04-09T20:59:52"/>
    <x v="6"/>
    <s v="tabletop games"/>
    <x v="2"/>
    <x v="2266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d v="2014-11-25T19:54:57"/>
    <x v="6"/>
    <s v="tabletop games"/>
    <x v="3"/>
    <x v="2267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d v="2017-02-10T01:58:35"/>
    <x v="6"/>
    <s v="tabletop games"/>
    <x v="1"/>
    <x v="2268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d v="2017-02-10T16:54:23"/>
    <x v="6"/>
    <s v="tabletop games"/>
    <x v="1"/>
    <x v="2269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d v="2016-12-21T20:51:53"/>
    <x v="6"/>
    <s v="tabletop games"/>
    <x v="2"/>
    <x v="2270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d v="2016-11-10T00:00:04"/>
    <x v="6"/>
    <s v="tabletop games"/>
    <x v="2"/>
    <x v="2271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d v="2015-11-07T16:47:16"/>
    <x v="6"/>
    <s v="tabletop games"/>
    <x v="0"/>
    <x v="2272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d v="2017-02-15T13:10:42"/>
    <x v="6"/>
    <s v="tabletop games"/>
    <x v="1"/>
    <x v="2273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d v="2014-01-24T12:00:57"/>
    <x v="6"/>
    <s v="tabletop games"/>
    <x v="3"/>
    <x v="2274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d v="2014-11-22T14:47:59"/>
    <x v="6"/>
    <s v="tabletop games"/>
    <x v="3"/>
    <x v="2275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d v="2013-12-06T15:38:09"/>
    <x v="6"/>
    <s v="tabletop games"/>
    <x v="4"/>
    <x v="2276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d v="2012-01-28T16:17:03"/>
    <x v="6"/>
    <s v="tabletop games"/>
    <x v="5"/>
    <x v="2277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d v="2015-11-30T17:01:07"/>
    <x v="6"/>
    <s v="tabletop games"/>
    <x v="0"/>
    <x v="2278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d v="2015-01-16T19:21:39"/>
    <x v="6"/>
    <s v="tabletop games"/>
    <x v="0"/>
    <x v="2279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d v="2015-08-18T14:59:51"/>
    <x v="6"/>
    <s v="tabletop games"/>
    <x v="0"/>
    <x v="2280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d v="2011-05-24T06:51:37"/>
    <x v="4"/>
    <s v="rock"/>
    <x v="6"/>
    <x v="2281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d v="2015-11-15T04:11:26"/>
    <x v="4"/>
    <s v="rock"/>
    <x v="0"/>
    <x v="2282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d v="2012-03-10T03:00:04"/>
    <x v="4"/>
    <s v="rock"/>
    <x v="5"/>
    <x v="2283"/>
    <d v="2012-03-10T03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d v="2011-02-11T19:07:25"/>
    <x v="4"/>
    <s v="rock"/>
    <x v="6"/>
    <x v="2284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d v="2012-05-30T04:27:23"/>
    <x v="4"/>
    <s v="rock"/>
    <x v="5"/>
    <x v="2285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d v="2013-08-08T23:07:34"/>
    <x v="4"/>
    <s v="rock"/>
    <x v="4"/>
    <x v="2286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d v="2014-06-02T16:01:00"/>
    <x v="4"/>
    <s v="rock"/>
    <x v="3"/>
    <x v="2287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d v="2012-06-07T19:51:29"/>
    <x v="4"/>
    <s v="rock"/>
    <x v="5"/>
    <x v="2288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d v="2013-10-24T23:57:40"/>
    <x v="4"/>
    <s v="rock"/>
    <x v="4"/>
    <x v="2289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d v="2009-09-14T06:05:30"/>
    <x v="4"/>
    <s v="rock"/>
    <x v="8"/>
    <x v="2290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d v="2012-03-19T23:26:58"/>
    <x v="4"/>
    <s v="rock"/>
    <x v="5"/>
    <x v="2291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d v="2012-03-19T16:44:36"/>
    <x v="4"/>
    <s v="rock"/>
    <x v="5"/>
    <x v="2292"/>
    <d v="2012-03-19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d v="2012-08-30T16:59:59"/>
    <x v="4"/>
    <s v="rock"/>
    <x v="5"/>
    <x v="2293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d v="2012-12-21T17:21:20"/>
    <x v="4"/>
    <s v="rock"/>
    <x v="5"/>
    <x v="2294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d v="2012-12-27T22:54:16"/>
    <x v="4"/>
    <s v="rock"/>
    <x v="5"/>
    <x v="2295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d v="2012-01-19T17:33:46"/>
    <x v="4"/>
    <s v="rock"/>
    <x v="5"/>
    <x v="2296"/>
    <d v="2012-01-19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d v="2012-02-09T01:00:49"/>
    <x v="4"/>
    <s v="rock"/>
    <x v="5"/>
    <x v="2297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d v="2014-02-24T20:10:33"/>
    <x v="4"/>
    <s v="rock"/>
    <x v="3"/>
    <x v="2298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d v="2011-01-22T00:46:49"/>
    <x v="4"/>
    <s v="rock"/>
    <x v="6"/>
    <x v="2299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d v="2012-06-14T17:26:56"/>
    <x v="4"/>
    <s v="rock"/>
    <x v="5"/>
    <x v="2300"/>
    <d v="2012-06-14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d v="2013-05-22T03:31:36"/>
    <x v="4"/>
    <s v="indie rock"/>
    <x v="4"/>
    <x v="2301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d v="2013-11-27T20:50:34"/>
    <x v="4"/>
    <s v="indie rock"/>
    <x v="4"/>
    <x v="2302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d v="2011-11-03T02:39:56"/>
    <x v="4"/>
    <s v="indie rock"/>
    <x v="6"/>
    <x v="2303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d v="2010-11-20T19:34:51"/>
    <x v="4"/>
    <s v="indie rock"/>
    <x v="7"/>
    <x v="230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d v="2014-07-14T16:41:12"/>
    <x v="4"/>
    <s v="indie rock"/>
    <x v="3"/>
    <x v="2305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d v="2012-02-09T04:02:09"/>
    <x v="4"/>
    <s v="indie rock"/>
    <x v="5"/>
    <x v="2306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d v="2012-04-05T19:15:33"/>
    <x v="4"/>
    <s v="indie rock"/>
    <x v="5"/>
    <x v="2307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d v="2014-07-31T23:06:36"/>
    <x v="4"/>
    <s v="indie rock"/>
    <x v="3"/>
    <x v="2308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d v="2013-02-02T23:42:17"/>
    <x v="4"/>
    <s v="indie rock"/>
    <x v="4"/>
    <x v="2309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d v="2013-02-19T19:03:35"/>
    <x v="4"/>
    <s v="indie rock"/>
    <x v="4"/>
    <x v="2310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d v="2014-04-07T00:06:29"/>
    <x v="4"/>
    <s v="indie rock"/>
    <x v="3"/>
    <x v="2311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d v="2014-03-18T15:11:18"/>
    <x v="4"/>
    <s v="indie rock"/>
    <x v="3"/>
    <x v="2312"/>
    <d v="2014-03-18T15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d v="2012-04-03T23:00:26"/>
    <x v="4"/>
    <s v="indie rock"/>
    <x v="5"/>
    <x v="2313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d v="2012-05-08T13:14:17"/>
    <x v="4"/>
    <s v="indie rock"/>
    <x v="5"/>
    <x v="2314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d v="2012-04-05T17:25:43"/>
    <x v="4"/>
    <s v="indie rock"/>
    <x v="5"/>
    <x v="2315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d v="2009-09-23T17:24:10"/>
    <x v="4"/>
    <s v="indie rock"/>
    <x v="8"/>
    <x v="2316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d v="2010-01-14T13:00:49"/>
    <x v="4"/>
    <s v="indie rock"/>
    <x v="7"/>
    <x v="2317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d v="2009-08-25T15:26:54"/>
    <x v="4"/>
    <s v="indie rock"/>
    <x v="8"/>
    <x v="2318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d v="2013-11-15T01:58:05"/>
    <x v="4"/>
    <s v="indie rock"/>
    <x v="4"/>
    <x v="2319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d v="2014-02-26T19:36:40"/>
    <x v="4"/>
    <s v="indie rock"/>
    <x v="3"/>
    <x v="2320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d v="2017-03-05T06:15:01"/>
    <x v="7"/>
    <s v="small batch"/>
    <x v="1"/>
    <x v="2321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d v="2017-03-10T21:29:29"/>
    <x v="7"/>
    <s v="small batch"/>
    <x v="1"/>
    <x v="2322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d v="2017-03-13T18:07:27"/>
    <x v="7"/>
    <s v="small batch"/>
    <x v="1"/>
    <x v="2323"/>
    <d v="2017-03-13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d v="2017-02-24T21:14:45"/>
    <x v="7"/>
    <s v="small batch"/>
    <x v="1"/>
    <x v="2324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d v="2017-02-28T00:32:11"/>
    <x v="7"/>
    <s v="small batch"/>
    <x v="1"/>
    <x v="2325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d v="2017-03-10T00:49:08"/>
    <x v="7"/>
    <s v="small batch"/>
    <x v="1"/>
    <x v="2326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d v="2014-07-22T22:00:40"/>
    <x v="7"/>
    <s v="small batch"/>
    <x v="3"/>
    <x v="2327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d v="2015-05-15T18:45:37"/>
    <x v="7"/>
    <s v="small batch"/>
    <x v="0"/>
    <x v="2328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d v="2014-06-17T14:59:06"/>
    <x v="7"/>
    <s v="small batch"/>
    <x v="3"/>
    <x v="2329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d v="2015-11-24T21:35:43"/>
    <x v="7"/>
    <s v="small batch"/>
    <x v="0"/>
    <x v="2330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d v="2014-07-19T00:08:10"/>
    <x v="7"/>
    <s v="small batch"/>
    <x v="3"/>
    <x v="2331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d v="2015-01-07T15:04:31"/>
    <x v="7"/>
    <s v="small batch"/>
    <x v="0"/>
    <x v="2332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d v="2014-05-08T15:36:30"/>
    <x v="7"/>
    <s v="small batch"/>
    <x v="3"/>
    <x v="2333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d v="2014-10-06T16:04:58"/>
    <x v="7"/>
    <s v="small batch"/>
    <x v="3"/>
    <x v="2334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d v="2014-05-12T13:44:03"/>
    <x v="7"/>
    <s v="small batch"/>
    <x v="3"/>
    <x v="2335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d v="2014-01-27T22:11:35"/>
    <x v="7"/>
    <s v="small batch"/>
    <x v="3"/>
    <x v="2336"/>
    <d v="2014-01-2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d v="2014-05-27T15:22:23"/>
    <x v="7"/>
    <s v="small batch"/>
    <x v="3"/>
    <x v="2337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d v="2014-05-30T21:31:24"/>
    <x v="7"/>
    <s v="small batch"/>
    <x v="3"/>
    <x v="2338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d v="2016-11-18T19:11:49"/>
    <x v="7"/>
    <s v="small batch"/>
    <x v="2"/>
    <x v="2339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d v="2016-09-30T15:25:38"/>
    <x v="7"/>
    <s v="small batch"/>
    <x v="2"/>
    <x v="2340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d v="2015-06-12T19:31:44"/>
    <x v="2"/>
    <s v="web"/>
    <x v="0"/>
    <x v="2341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d v="2014-09-15T16:51:10"/>
    <x v="2"/>
    <s v="web"/>
    <x v="3"/>
    <x v="2342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d v="2015-11-19T19:48:25"/>
    <x v="2"/>
    <s v="web"/>
    <x v="0"/>
    <x v="2343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d v="2016-05-25T17:27:49"/>
    <x v="2"/>
    <s v="web"/>
    <x v="2"/>
    <x v="2344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d v="2015-02-25T00:02:36"/>
    <x v="2"/>
    <s v="web"/>
    <x v="0"/>
    <x v="2345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d v="2016-09-02T19:10:31"/>
    <x v="2"/>
    <s v="web"/>
    <x v="2"/>
    <x v="2346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d v="2016-07-26T14:34:36"/>
    <x v="2"/>
    <s v="web"/>
    <x v="2"/>
    <x v="2347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d v="2015-12-22T22:22:18"/>
    <x v="2"/>
    <s v="web"/>
    <x v="0"/>
    <x v="2348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d v="2015-07-13T18:37:08"/>
    <x v="2"/>
    <s v="web"/>
    <x v="0"/>
    <x v="2349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d v="2016-12-04T20:12:50"/>
    <x v="2"/>
    <s v="web"/>
    <x v="2"/>
    <x v="2350"/>
    <d v="2016-12-04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d v="2015-03-31T02:25:39"/>
    <x v="2"/>
    <s v="web"/>
    <x v="0"/>
    <x v="2351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d v="2015-04-07T15:12:32"/>
    <x v="2"/>
    <s v="web"/>
    <x v="0"/>
    <x v="2352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d v="2015-04-09T16:13:42"/>
    <x v="2"/>
    <s v="web"/>
    <x v="0"/>
    <x v="2353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d v="2014-11-11T17:21:00"/>
    <x v="2"/>
    <s v="web"/>
    <x v="3"/>
    <x v="2354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d v="2015-04-02T22:02:16"/>
    <x v="2"/>
    <s v="web"/>
    <x v="0"/>
    <x v="2355"/>
    <d v="2015-04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d v="2015-05-06T18:48:24"/>
    <x v="2"/>
    <s v="web"/>
    <x v="0"/>
    <x v="2356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d v="2015-09-17T14:52:58"/>
    <x v="2"/>
    <s v="web"/>
    <x v="0"/>
    <x v="2357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d v="2014-12-05T22:20:36"/>
    <x v="2"/>
    <s v="web"/>
    <x v="3"/>
    <x v="2358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d v="2015-06-04T15:35:24"/>
    <x v="2"/>
    <s v="web"/>
    <x v="0"/>
    <x v="2359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d v="2016-01-08T16:58:00"/>
    <x v="2"/>
    <s v="web"/>
    <x v="2"/>
    <x v="2360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d v="2016-04-06T20:36:48"/>
    <x v="2"/>
    <s v="web"/>
    <x v="2"/>
    <x v="2361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d v="2014-11-11T16:31:10"/>
    <x v="2"/>
    <s v="web"/>
    <x v="3"/>
    <x v="2362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d v="2015-11-14T00:16:40"/>
    <x v="2"/>
    <s v="web"/>
    <x v="0"/>
    <x v="2363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d v="2015-09-01T22:25:56"/>
    <x v="2"/>
    <s v="web"/>
    <x v="0"/>
    <x v="2364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d v="2015-12-08T17:40:25"/>
    <x v="2"/>
    <s v="web"/>
    <x v="0"/>
    <x v="2365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d v="2015-09-21T12:45:33"/>
    <x v="2"/>
    <s v="web"/>
    <x v="0"/>
    <x v="2366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d v="2016-02-25T23:16:56"/>
    <x v="2"/>
    <s v="web"/>
    <x v="2"/>
    <x v="2367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d v="2015-02-28T17:19:25"/>
    <x v="2"/>
    <s v="web"/>
    <x v="0"/>
    <x v="2368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d v="2016-01-11T19:30:11"/>
    <x v="2"/>
    <s v="web"/>
    <x v="2"/>
    <x v="2369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d v="2014-11-18T04:32:21"/>
    <x v="2"/>
    <s v="web"/>
    <x v="3"/>
    <x v="2370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d v="2015-05-26T18:39:56"/>
    <x v="2"/>
    <s v="web"/>
    <x v="0"/>
    <x v="2371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d v="2015-03-25T01:39:31"/>
    <x v="2"/>
    <s v="web"/>
    <x v="0"/>
    <x v="2372"/>
    <d v="2015-03-25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d v="2015-07-30T15:53:44"/>
    <x v="2"/>
    <s v="web"/>
    <x v="0"/>
    <x v="2373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d v="2015-01-13T20:14:20"/>
    <x v="2"/>
    <s v="web"/>
    <x v="0"/>
    <x v="2374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d v="2016-08-10T20:03:57"/>
    <x v="2"/>
    <s v="web"/>
    <x v="2"/>
    <x v="2375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d v="2015-11-10T22:12:46"/>
    <x v="2"/>
    <s v="web"/>
    <x v="0"/>
    <x v="2376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d v="2016-10-26T20:53:03"/>
    <x v="2"/>
    <s v="web"/>
    <x v="2"/>
    <x v="2377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d v="2015-07-28T00:18:50"/>
    <x v="2"/>
    <s v="web"/>
    <x v="0"/>
    <x v="2378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d v="2015-08-21T00:23:36"/>
    <x v="2"/>
    <s v="web"/>
    <x v="0"/>
    <x v="2379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d v="2015-09-01T19:02:22"/>
    <x v="2"/>
    <s v="web"/>
    <x v="0"/>
    <x v="2380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d v="2015-03-11T22:27:28"/>
    <x v="2"/>
    <s v="web"/>
    <x v="0"/>
    <x v="2381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d v="2015-07-10T04:30:03"/>
    <x v="2"/>
    <s v="web"/>
    <x v="0"/>
    <x v="2382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d v="2015-01-23T01:21:47"/>
    <x v="2"/>
    <s v="web"/>
    <x v="0"/>
    <x v="2383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d v="2014-10-15T01:37:23"/>
    <x v="2"/>
    <s v="web"/>
    <x v="3"/>
    <x v="2384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d v="2015-07-06T16:50:32"/>
    <x v="2"/>
    <s v="web"/>
    <x v="0"/>
    <x v="2385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d v="2014-11-11T20:07:04"/>
    <x v="2"/>
    <s v="web"/>
    <x v="3"/>
    <x v="2386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d v="2016-06-07T15:02:20"/>
    <x v="2"/>
    <s v="web"/>
    <x v="2"/>
    <x v="2387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d v="2014-12-16T20:29:19"/>
    <x v="2"/>
    <s v="web"/>
    <x v="3"/>
    <x v="2388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d v="2015-06-24T15:40:52"/>
    <x v="2"/>
    <s v="web"/>
    <x v="0"/>
    <x v="2389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d v="2014-11-25T06:17:44"/>
    <x v="2"/>
    <s v="web"/>
    <x v="3"/>
    <x v="2390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d v="2015-03-01T19:04:04"/>
    <x v="2"/>
    <s v="web"/>
    <x v="0"/>
    <x v="2391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d v="2015-09-29T02:53:43"/>
    <x v="2"/>
    <s v="web"/>
    <x v="0"/>
    <x v="2392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d v="2015-07-09T15:33:37"/>
    <x v="2"/>
    <s v="web"/>
    <x v="0"/>
    <x v="2393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d v="2015-01-27T08:41:33"/>
    <x v="2"/>
    <s v="web"/>
    <x v="0"/>
    <x v="2394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d v="2016-12-13T02:54:47"/>
    <x v="2"/>
    <s v="web"/>
    <x v="2"/>
    <x v="2395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d v="2015-09-15T20:22:38"/>
    <x v="2"/>
    <s v="web"/>
    <x v="0"/>
    <x v="2396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d v="2014-12-03T21:14:16"/>
    <x v="2"/>
    <s v="web"/>
    <x v="3"/>
    <x v="2397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d v="2015-06-02T21:59:44"/>
    <x v="2"/>
    <s v="web"/>
    <x v="0"/>
    <x v="2398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d v="2014-11-13T20:28:26"/>
    <x v="2"/>
    <s v="web"/>
    <x v="3"/>
    <x v="2399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d v="2016-03-15T06:26:04"/>
    <x v="2"/>
    <s v="web"/>
    <x v="2"/>
    <x v="2400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d v="2016-01-05T19:44:56"/>
    <x v="7"/>
    <s v="food trucks"/>
    <x v="2"/>
    <x v="2401"/>
    <d v="2016-01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d v="2015-04-13T16:18:51"/>
    <x v="7"/>
    <s v="food trucks"/>
    <x v="0"/>
    <x v="2402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d v="2016-01-30T21:10:58"/>
    <x v="7"/>
    <s v="food trucks"/>
    <x v="2"/>
    <x v="2403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d v="2015-12-04T00:56:47"/>
    <x v="7"/>
    <s v="food trucks"/>
    <x v="0"/>
    <x v="2404"/>
    <d v="2015-12-04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d v="2016-08-13T14:02:55"/>
    <x v="7"/>
    <s v="food trucks"/>
    <x v="2"/>
    <x v="2405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d v="2014-12-10T02:39:50"/>
    <x v="7"/>
    <s v="food trucks"/>
    <x v="3"/>
    <x v="2406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d v="2015-03-19T13:48:48"/>
    <x v="7"/>
    <s v="food trucks"/>
    <x v="0"/>
    <x v="2407"/>
    <d v="2015-03-19T13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d v="2014-10-07T03:22:37"/>
    <x v="7"/>
    <s v="food trucks"/>
    <x v="3"/>
    <x v="2408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d v="2015-07-19T21:01:15"/>
    <x v="7"/>
    <s v="food trucks"/>
    <x v="0"/>
    <x v="2409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d v="2015-08-08T09:47:55"/>
    <x v="7"/>
    <s v="food trucks"/>
    <x v="0"/>
    <x v="2410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d v="2015-07-26T17:34:42"/>
    <x v="7"/>
    <s v="food trucks"/>
    <x v="0"/>
    <x v="2411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d v="2016-10-12T17:41:13"/>
    <x v="7"/>
    <s v="food trucks"/>
    <x v="2"/>
    <x v="2412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d v="2014-05-01T02:38:02"/>
    <x v="7"/>
    <s v="food trucks"/>
    <x v="3"/>
    <x v="2413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d v="2015-07-13T16:41:00"/>
    <x v="7"/>
    <s v="food trucks"/>
    <x v="0"/>
    <x v="2414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d v="2016-06-15T20:42:26"/>
    <x v="7"/>
    <s v="food trucks"/>
    <x v="2"/>
    <x v="2415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d v="2015-01-15T17:42:23"/>
    <x v="7"/>
    <s v="food trucks"/>
    <x v="0"/>
    <x v="2416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d v="2014-07-11T21:13:07"/>
    <x v="7"/>
    <s v="food trucks"/>
    <x v="3"/>
    <x v="2417"/>
    <d v="2014-07-11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d v="2015-01-23T20:34:04"/>
    <x v="7"/>
    <s v="food trucks"/>
    <x v="0"/>
    <x v="2418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d v="2014-12-20T17:43:09"/>
    <x v="7"/>
    <s v="food trucks"/>
    <x v="3"/>
    <x v="2419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d v="2014-09-11T00:41:35"/>
    <x v="7"/>
    <s v="food trucks"/>
    <x v="3"/>
    <x v="2420"/>
    <d v="2014-09-11T0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d v="2015-01-22T16:29:56"/>
    <x v="7"/>
    <s v="food trucks"/>
    <x v="0"/>
    <x v="2421"/>
    <d v="2015-01-22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d v="2015-02-09T17:23:56"/>
    <x v="7"/>
    <s v="food trucks"/>
    <x v="0"/>
    <x v="2422"/>
    <d v="2015-02-09T17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d v="2014-12-01T16:54:50"/>
    <x v="7"/>
    <s v="food trucks"/>
    <x v="3"/>
    <x v="2423"/>
    <d v="2014-12-0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d v="2014-09-27T21:25:08"/>
    <x v="7"/>
    <s v="food trucks"/>
    <x v="3"/>
    <x v="2424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d v="2016-05-12T21:55:49"/>
    <x v="7"/>
    <s v="food trucks"/>
    <x v="2"/>
    <x v="2425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d v="2015-06-09T04:04:52"/>
    <x v="7"/>
    <s v="food trucks"/>
    <x v="0"/>
    <x v="2426"/>
    <d v="2015-06-09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d v="2016-02-12T07:38:53"/>
    <x v="7"/>
    <s v="food trucks"/>
    <x v="2"/>
    <x v="2427"/>
    <d v="2016-02-12T07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d v="2015-02-10T18:49:11"/>
    <x v="7"/>
    <s v="food trucks"/>
    <x v="0"/>
    <x v="2428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d v="2016-12-30T21:06:06"/>
    <x v="7"/>
    <s v="food trucks"/>
    <x v="2"/>
    <x v="2429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d v="2016-01-13T03:08:24"/>
    <x v="7"/>
    <s v="food trucks"/>
    <x v="2"/>
    <x v="2430"/>
    <d v="2016-01-13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d v="2016-04-29T02:23:33"/>
    <x v="7"/>
    <s v="food trucks"/>
    <x v="2"/>
    <x v="2431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d v="2015-02-06T05:14:57"/>
    <x v="7"/>
    <s v="food trucks"/>
    <x v="0"/>
    <x v="2432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d v="2016-01-28T21:35:43"/>
    <x v="7"/>
    <s v="food trucks"/>
    <x v="2"/>
    <x v="2433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d v="2015-06-25T04:27:54"/>
    <x v="7"/>
    <s v="food trucks"/>
    <x v="0"/>
    <x v="2434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d v="2015-09-05T06:39:46"/>
    <x v="7"/>
    <s v="food trucks"/>
    <x v="0"/>
    <x v="2435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d v="2015-11-30T14:46:10"/>
    <x v="7"/>
    <s v="food trucks"/>
    <x v="0"/>
    <x v="2436"/>
    <d v="2015-11-30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d v="2015-01-27T23:09:48"/>
    <x v="7"/>
    <s v="food trucks"/>
    <x v="0"/>
    <x v="2437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d v="2015-10-08T21:57:42"/>
    <x v="7"/>
    <s v="food trucks"/>
    <x v="0"/>
    <x v="2438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d v="2015-09-18T19:38:49"/>
    <x v="7"/>
    <s v="food trucks"/>
    <x v="0"/>
    <x v="2439"/>
    <d v="2015-09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d v="2016-01-14T21:35:13"/>
    <x v="7"/>
    <s v="food trucks"/>
    <x v="2"/>
    <x v="2440"/>
    <d v="2016-01-14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d v="2015-07-02T03:00:54"/>
    <x v="7"/>
    <s v="small batch"/>
    <x v="0"/>
    <x v="2441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d v="2015-02-17T16:00:28"/>
    <x v="7"/>
    <s v="small batch"/>
    <x v="0"/>
    <x v="2442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d v="2014-07-16T15:00:22"/>
    <x v="7"/>
    <s v="small batch"/>
    <x v="3"/>
    <x v="2443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d v="2016-04-25T18:06:31"/>
    <x v="7"/>
    <s v="small batch"/>
    <x v="2"/>
    <x v="2444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d v="2015-08-27T04:33:41"/>
    <x v="7"/>
    <s v="small batch"/>
    <x v="0"/>
    <x v="2445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d v="2016-10-27T14:27:51"/>
    <x v="7"/>
    <s v="small batch"/>
    <x v="2"/>
    <x v="2446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d v="2016-10-11T11:16:33"/>
    <x v="7"/>
    <s v="small batch"/>
    <x v="2"/>
    <x v="2447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d v="2016-08-25T07:35:13"/>
    <x v="7"/>
    <s v="small batch"/>
    <x v="2"/>
    <x v="2448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d v="2014-10-31T03:25:15"/>
    <x v="7"/>
    <s v="small batch"/>
    <x v="3"/>
    <x v="2449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d v="2014-09-20T01:44:16"/>
    <x v="7"/>
    <s v="small batch"/>
    <x v="3"/>
    <x v="2450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d v="2017-02-13T21:48:10"/>
    <x v="7"/>
    <s v="small batch"/>
    <x v="1"/>
    <x v="2451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d v="2015-11-30T20:15:00"/>
    <x v="7"/>
    <s v="small batch"/>
    <x v="0"/>
    <x v="2452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d v="2017-01-03T16:36:49"/>
    <x v="7"/>
    <s v="small batch"/>
    <x v="1"/>
    <x v="2453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d v="2017-02-04T04:50:08"/>
    <x v="7"/>
    <s v="small batch"/>
    <x v="1"/>
    <x v="2454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d v="2016-03-23T18:45:50"/>
    <x v="7"/>
    <s v="small batch"/>
    <x v="2"/>
    <x v="2455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d v="2017-01-26T23:03:59"/>
    <x v="7"/>
    <s v="small batch"/>
    <x v="1"/>
    <x v="2456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d v="2016-02-23T14:27:36"/>
    <x v="7"/>
    <s v="small batch"/>
    <x v="2"/>
    <x v="2457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d v="2016-05-05T20:55:18"/>
    <x v="7"/>
    <s v="small batch"/>
    <x v="2"/>
    <x v="2458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d v="2016-02-07T15:18:05"/>
    <x v="7"/>
    <s v="small batch"/>
    <x v="2"/>
    <x v="2459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d v="2016-11-30T04:29:27"/>
    <x v="7"/>
    <s v="small batch"/>
    <x v="2"/>
    <x v="2460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d v="2011-08-29T00:18:17"/>
    <x v="4"/>
    <s v="indie rock"/>
    <x v="6"/>
    <x v="2461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d v="2012-06-29T04:28:16"/>
    <x v="4"/>
    <s v="indie rock"/>
    <x v="5"/>
    <x v="2462"/>
    <d v="2012-06-2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d v="2013-03-08T02:40:25"/>
    <x v="4"/>
    <s v="indie rock"/>
    <x v="4"/>
    <x v="2463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d v="2015-09-01T21:36:37"/>
    <x v="4"/>
    <s v="indie rock"/>
    <x v="0"/>
    <x v="2464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d v="2012-08-24T17:15:48"/>
    <x v="4"/>
    <s v="indie rock"/>
    <x v="5"/>
    <x v="2465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d v="2013-04-09T02:27:33"/>
    <x v="4"/>
    <s v="indie rock"/>
    <x v="4"/>
    <x v="2466"/>
    <d v="2013-04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d v="2012-04-26T20:58:51"/>
    <x v="4"/>
    <s v="indie rock"/>
    <x v="5"/>
    <x v="2467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d v="2012-09-22T03:42:01"/>
    <x v="4"/>
    <s v="indie rock"/>
    <x v="5"/>
    <x v="2468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d v="2011-01-14T10:18:49"/>
    <x v="4"/>
    <s v="indie rock"/>
    <x v="6"/>
    <x v="2469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d v="2012-04-24T01:47:35"/>
    <x v="4"/>
    <s v="indie rock"/>
    <x v="5"/>
    <x v="2470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d v="2011-12-16T23:49:52"/>
    <x v="4"/>
    <s v="indie rock"/>
    <x v="6"/>
    <x v="2471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d v="2010-06-25T02:46:20"/>
    <x v="4"/>
    <s v="indie rock"/>
    <x v="7"/>
    <x v="2472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d v="2012-10-11T17:57:49"/>
    <x v="4"/>
    <s v="indie rock"/>
    <x v="5"/>
    <x v="2473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d v="2010-08-27T00:16:16"/>
    <x v="4"/>
    <s v="indie rock"/>
    <x v="7"/>
    <x v="2474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d v="2010-05-12T06:54:15"/>
    <x v="4"/>
    <s v="indie rock"/>
    <x v="7"/>
    <x v="2475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d v="2014-10-01T07:52:50"/>
    <x v="4"/>
    <s v="indie rock"/>
    <x v="3"/>
    <x v="2476"/>
    <d v="2014-10-01T07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d v="2012-06-28T16:35:45"/>
    <x v="4"/>
    <s v="indie rock"/>
    <x v="5"/>
    <x v="2477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d v="2012-12-14T22:48:33"/>
    <x v="4"/>
    <s v="indie rock"/>
    <x v="5"/>
    <x v="2478"/>
    <d v="2012-12-14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d v="2012-07-17T17:26:34"/>
    <x v="4"/>
    <s v="indie rock"/>
    <x v="5"/>
    <x v="2479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d v="2015-08-11T22:28:04"/>
    <x v="4"/>
    <s v="indie rock"/>
    <x v="0"/>
    <x v="2480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d v="2012-03-31T15:30:08"/>
    <x v="4"/>
    <s v="indie rock"/>
    <x v="5"/>
    <x v="2481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d v="2011-06-17T18:46:23"/>
    <x v="4"/>
    <s v="indie rock"/>
    <x v="6"/>
    <x v="2482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d v="2012-03-02T18:00:03"/>
    <x v="4"/>
    <s v="indie rock"/>
    <x v="5"/>
    <x v="2483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d v="2011-08-16T22:00:03"/>
    <x v="4"/>
    <s v="indie rock"/>
    <x v="6"/>
    <x v="2484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d v="2011-09-07T23:57:59"/>
    <x v="4"/>
    <s v="indie rock"/>
    <x v="6"/>
    <x v="2485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d v="2012-03-23T16:59:36"/>
    <x v="4"/>
    <s v="indie rock"/>
    <x v="5"/>
    <x v="2486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d v="2012-04-27T01:59:57"/>
    <x v="4"/>
    <s v="indie rock"/>
    <x v="5"/>
    <x v="2487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d v="2011-10-17T15:11:48"/>
    <x v="4"/>
    <s v="indie rock"/>
    <x v="6"/>
    <x v="2488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d v="2013-04-09T16:33:59"/>
    <x v="4"/>
    <s v="indie rock"/>
    <x v="4"/>
    <x v="2489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d v="2012-04-24T05:27:56"/>
    <x v="4"/>
    <s v="indie rock"/>
    <x v="5"/>
    <x v="2490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d v="2010-12-30T20:08:34"/>
    <x v="4"/>
    <s v="indie rock"/>
    <x v="7"/>
    <x v="2491"/>
    <d v="2010-12-30T20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d v="2012-04-25T23:39:48"/>
    <x v="4"/>
    <s v="indie rock"/>
    <x v="5"/>
    <x v="2492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d v="2013-03-15T04:02:20"/>
    <x v="4"/>
    <s v="indie rock"/>
    <x v="4"/>
    <x v="2493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d v="2012-04-23T15:29:04"/>
    <x v="4"/>
    <s v="indie rock"/>
    <x v="5"/>
    <x v="2494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d v="2012-05-07T22:42:55"/>
    <x v="4"/>
    <s v="indie rock"/>
    <x v="5"/>
    <x v="2495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d v="2013-02-22T23:54:52"/>
    <x v="4"/>
    <s v="indie rock"/>
    <x v="4"/>
    <x v="2496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d v="2011-07-06T21:05:38"/>
    <x v="4"/>
    <s v="indie rock"/>
    <x v="6"/>
    <x v="2497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d v="2015-01-13T23:13:07"/>
    <x v="4"/>
    <s v="indie rock"/>
    <x v="0"/>
    <x v="2498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d v="2012-11-13T15:33:57"/>
    <x v="4"/>
    <s v="indie rock"/>
    <x v="5"/>
    <x v="2499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d v="2012-05-24T18:32:55"/>
    <x v="4"/>
    <s v="indie rock"/>
    <x v="5"/>
    <x v="2500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d v="2015-08-28T18:38:24"/>
    <x v="7"/>
    <s v="restaurants"/>
    <x v="0"/>
    <x v="2501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d v="2014-08-07T19:48:38"/>
    <x v="7"/>
    <s v="restaurants"/>
    <x v="3"/>
    <x v="2502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d v="2016-05-08T21:35:08"/>
    <x v="7"/>
    <s v="restaurants"/>
    <x v="2"/>
    <x v="2503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d v="2014-10-16T00:22:14"/>
    <x v="7"/>
    <s v="restaurants"/>
    <x v="3"/>
    <x v="2504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d v="2015-02-12T01:20:16"/>
    <x v="7"/>
    <s v="restaurants"/>
    <x v="0"/>
    <x v="2505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d v="2015-09-11T07:07:49"/>
    <x v="7"/>
    <s v="restaurants"/>
    <x v="0"/>
    <x v="2506"/>
    <d v="2015-09-11T07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d v="2015-04-11T01:45:04"/>
    <x v="7"/>
    <s v="restaurants"/>
    <x v="0"/>
    <x v="2507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d v="2014-07-15T22:50:34"/>
    <x v="7"/>
    <s v="restaurants"/>
    <x v="3"/>
    <x v="2508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d v="2015-02-23T19:25:49"/>
    <x v="7"/>
    <s v="restaurants"/>
    <x v="0"/>
    <x v="2509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d v="2015-03-15T23:56:12"/>
    <x v="7"/>
    <s v="restaurants"/>
    <x v="0"/>
    <x v="2510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d v="2016-01-02T10:43:33"/>
    <x v="7"/>
    <s v="restaurants"/>
    <x v="2"/>
    <x v="2511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d v="2014-11-28T21:02:41"/>
    <x v="7"/>
    <s v="restaurants"/>
    <x v="3"/>
    <x v="2512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d v="2016-12-28T00:09:49"/>
    <x v="7"/>
    <s v="restaurants"/>
    <x v="2"/>
    <x v="2513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d v="2014-08-03T09:21:17"/>
    <x v="7"/>
    <s v="restaurants"/>
    <x v="3"/>
    <x v="2514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d v="2015-01-23T20:09:13"/>
    <x v="7"/>
    <s v="restaurants"/>
    <x v="0"/>
    <x v="2515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d v="2014-10-30T15:40:52"/>
    <x v="7"/>
    <s v="restaurants"/>
    <x v="3"/>
    <x v="2516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d v="2015-02-17T19:15:30"/>
    <x v="7"/>
    <s v="restaurants"/>
    <x v="0"/>
    <x v="2517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d v="2014-10-14T16:20:28"/>
    <x v="7"/>
    <s v="restaurants"/>
    <x v="3"/>
    <x v="2518"/>
    <d v="2014-10-14T16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d v="2014-06-19T03:43:24"/>
    <x v="7"/>
    <s v="restaurants"/>
    <x v="3"/>
    <x v="2519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d v="2016-08-30T14:24:45"/>
    <x v="7"/>
    <s v="restaurants"/>
    <x v="2"/>
    <x v="2520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d v="2015-09-22T23:13:41"/>
    <x v="4"/>
    <s v="classical music"/>
    <x v="0"/>
    <x v="2521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d v="2016-03-31T13:46:00"/>
    <x v="4"/>
    <s v="classical music"/>
    <x v="2"/>
    <x v="2522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d v="2014-10-18T23:24:52"/>
    <x v="4"/>
    <s v="classical music"/>
    <x v="3"/>
    <x v="2523"/>
    <d v="2014-10-18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d v="2014-11-18T19:22:37"/>
    <x v="4"/>
    <s v="classical music"/>
    <x v="3"/>
    <x v="2524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d v="2012-05-29T20:16:11"/>
    <x v="4"/>
    <s v="classical music"/>
    <x v="5"/>
    <x v="2525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d v="2014-11-10T02:11:14"/>
    <x v="4"/>
    <s v="classical music"/>
    <x v="3"/>
    <x v="2526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d v="2013-09-29T18:01:31"/>
    <x v="4"/>
    <s v="classical music"/>
    <x v="4"/>
    <x v="2527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d v="2015-08-01T20:01:43"/>
    <x v="4"/>
    <s v="classical music"/>
    <x v="0"/>
    <x v="2528"/>
    <d v="2015-08-01T20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d v="2012-02-09T01:56:15"/>
    <x v="4"/>
    <s v="classical music"/>
    <x v="5"/>
    <x v="2529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d v="2015-03-18T20:45:05"/>
    <x v="4"/>
    <s v="classical music"/>
    <x v="0"/>
    <x v="2530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d v="2015-07-23T16:19:14"/>
    <x v="4"/>
    <s v="classical music"/>
    <x v="0"/>
    <x v="2531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d v="2012-07-17T20:22:46"/>
    <x v="4"/>
    <s v="classical music"/>
    <x v="5"/>
    <x v="2532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d v="2013-01-30T18:01:51"/>
    <x v="4"/>
    <s v="classical music"/>
    <x v="4"/>
    <x v="2533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d v="2009-11-10T16:48:32"/>
    <x v="4"/>
    <s v="classical music"/>
    <x v="8"/>
    <x v="2534"/>
    <d v="2009-11-10T16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d v="2014-10-31T18:59:05"/>
    <x v="4"/>
    <s v="classical music"/>
    <x v="3"/>
    <x v="2535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d v="2013-07-09T02:32:46"/>
    <x v="4"/>
    <s v="classical music"/>
    <x v="4"/>
    <x v="2536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d v="2011-06-02T15:34:15"/>
    <x v="4"/>
    <s v="classical music"/>
    <x v="6"/>
    <x v="2537"/>
    <d v="2011-06-02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d v="2013-01-24T12:14:21"/>
    <x v="4"/>
    <s v="classical music"/>
    <x v="4"/>
    <x v="2538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d v="2014-12-04T21:39:12"/>
    <x v="4"/>
    <s v="classical music"/>
    <x v="3"/>
    <x v="2539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d v="2011-08-30T16:12:01"/>
    <x v="4"/>
    <s v="classical music"/>
    <x v="6"/>
    <x v="2540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d v="2013-07-28T10:46:58"/>
    <x v="4"/>
    <s v="classical music"/>
    <x v="4"/>
    <x v="2541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d v="2013-08-23T10:14:17"/>
    <x v="4"/>
    <s v="classical music"/>
    <x v="4"/>
    <x v="2542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d v="2010-12-02T02:34:58"/>
    <x v="4"/>
    <s v="classical music"/>
    <x v="7"/>
    <x v="2543"/>
    <d v="2010-12-02T02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d v="2012-06-08T12:29:29"/>
    <x v="4"/>
    <s v="classical music"/>
    <x v="5"/>
    <x v="2544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d v="2015-01-23T03:18:58"/>
    <x v="4"/>
    <s v="classical music"/>
    <x v="0"/>
    <x v="2545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d v="2013-09-07T20:36:19"/>
    <x v="4"/>
    <s v="classical music"/>
    <x v="4"/>
    <x v="2546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d v="2012-03-05T18:33:23"/>
    <x v="4"/>
    <s v="classical music"/>
    <x v="5"/>
    <x v="2547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d v="2016-09-05T15:00:37"/>
    <x v="4"/>
    <s v="classical music"/>
    <x v="2"/>
    <x v="2548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d v="2013-04-26T18:11:10"/>
    <x v="4"/>
    <s v="classical music"/>
    <x v="4"/>
    <x v="2549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d v="2015-08-12T15:13:26"/>
    <x v="4"/>
    <s v="classical music"/>
    <x v="0"/>
    <x v="2550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d v="2012-02-22T06:03:05"/>
    <x v="4"/>
    <s v="classical music"/>
    <x v="5"/>
    <x v="2551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d v="2017-02-03T19:26:21"/>
    <x v="4"/>
    <s v="classical music"/>
    <x v="1"/>
    <x v="2552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d v="2012-07-23T04:46:47"/>
    <x v="4"/>
    <s v="classical music"/>
    <x v="5"/>
    <x v="2553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d v="2015-05-01T01:52:43"/>
    <x v="4"/>
    <s v="classical music"/>
    <x v="0"/>
    <x v="2554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d v="2012-04-27T15:43:13"/>
    <x v="4"/>
    <s v="classical music"/>
    <x v="5"/>
    <x v="2555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d v="2012-11-09T23:47:37"/>
    <x v="4"/>
    <s v="classical music"/>
    <x v="5"/>
    <x v="2556"/>
    <d v="2012-11-09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d v="2014-04-15T17:53:06"/>
    <x v="4"/>
    <s v="classical music"/>
    <x v="3"/>
    <x v="2557"/>
    <d v="2014-04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d v="2015-03-30T20:38:26"/>
    <x v="4"/>
    <s v="classical music"/>
    <x v="0"/>
    <x v="2558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d v="2011-10-13T20:58:04"/>
    <x v="4"/>
    <s v="classical music"/>
    <x v="6"/>
    <x v="2559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d v="2015-02-04T22:49:34"/>
    <x v="4"/>
    <s v="classical music"/>
    <x v="0"/>
    <x v="2560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d v="2015-09-13T12:41:29"/>
    <x v="7"/>
    <s v="food trucks"/>
    <x v="0"/>
    <x v="2561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d v="2016-08-12T12:35:39"/>
    <x v="7"/>
    <s v="food trucks"/>
    <x v="2"/>
    <x v="2562"/>
    <d v="2016-08-12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d v="2015-05-31T03:20:51"/>
    <x v="7"/>
    <s v="food trucks"/>
    <x v="0"/>
    <x v="2563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d v="2014-07-02T00:58:19"/>
    <x v="7"/>
    <s v="food trucks"/>
    <x v="3"/>
    <x v="2564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d v="2016-03-11T15:36:29"/>
    <x v="7"/>
    <s v="food trucks"/>
    <x v="2"/>
    <x v="2565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d v="2014-07-22T23:32:28"/>
    <x v="7"/>
    <s v="food trucks"/>
    <x v="3"/>
    <x v="2566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d v="2015-03-24T21:05:38"/>
    <x v="7"/>
    <s v="food trucks"/>
    <x v="0"/>
    <x v="2567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d v="2016-08-02T15:59:54"/>
    <x v="7"/>
    <s v="food trucks"/>
    <x v="2"/>
    <x v="2568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d v="2015-08-18T02:31:52"/>
    <x v="7"/>
    <s v="food trucks"/>
    <x v="0"/>
    <x v="2569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d v="2017-01-09T21:40:35"/>
    <x v="7"/>
    <s v="food trucks"/>
    <x v="1"/>
    <x v="2570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d v="2016-03-20T08:12:01"/>
    <x v="7"/>
    <s v="food trucks"/>
    <x v="2"/>
    <x v="2571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d v="2015-03-14T02:51:57"/>
    <x v="7"/>
    <s v="food trucks"/>
    <x v="0"/>
    <x v="2572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d v="2014-07-09T14:12:29"/>
    <x v="7"/>
    <s v="food trucks"/>
    <x v="3"/>
    <x v="2573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d v="2016-04-27T19:49:05"/>
    <x v="7"/>
    <s v="food trucks"/>
    <x v="2"/>
    <x v="2574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d v="2014-12-13T02:36:34"/>
    <x v="7"/>
    <s v="food trucks"/>
    <x v="3"/>
    <x v="2575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d v="2015-02-25T00:14:07"/>
    <x v="7"/>
    <s v="food trucks"/>
    <x v="0"/>
    <x v="2576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d v="2014-07-10T19:41:37"/>
    <x v="7"/>
    <s v="food trucks"/>
    <x v="3"/>
    <x v="2577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d v="2015-08-22T00:32:59"/>
    <x v="7"/>
    <s v="food trucks"/>
    <x v="0"/>
    <x v="2578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d v="2014-07-17T19:55:03"/>
    <x v="7"/>
    <s v="food trucks"/>
    <x v="3"/>
    <x v="2579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d v="2015-04-16T07:50:03"/>
    <x v="7"/>
    <s v="food trucks"/>
    <x v="0"/>
    <x v="2580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d v="2015-10-17T15:04:58"/>
    <x v="7"/>
    <s v="food trucks"/>
    <x v="0"/>
    <x v="2581"/>
    <d v="2015-10-17T15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d v="2016-09-29T23:43:54"/>
    <x v="7"/>
    <s v="food trucks"/>
    <x v="2"/>
    <x v="2582"/>
    <d v="2016-09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d v="2015-01-15T18:28:00"/>
    <x v="7"/>
    <s v="food trucks"/>
    <x v="0"/>
    <x v="2583"/>
    <d v="2015-01-15T1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d v="2015-05-16T04:09:29"/>
    <x v="7"/>
    <s v="food trucks"/>
    <x v="0"/>
    <x v="2584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d v="2014-06-05T23:07:12"/>
    <x v="7"/>
    <s v="food trucks"/>
    <x v="3"/>
    <x v="2585"/>
    <d v="2014-06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d v="2015-11-25T07:55:36"/>
    <x v="7"/>
    <s v="food trucks"/>
    <x v="0"/>
    <x v="2586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d v="2015-11-30T16:12:33"/>
    <x v="7"/>
    <s v="food trucks"/>
    <x v="0"/>
    <x v="2587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d v="2015-02-07T16:13:46"/>
    <x v="7"/>
    <s v="food trucks"/>
    <x v="0"/>
    <x v="2588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d v="2016-02-22T12:52:07"/>
    <x v="7"/>
    <s v="food trucks"/>
    <x v="2"/>
    <x v="2589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d v="2016-01-19T14:08:17"/>
    <x v="7"/>
    <s v="food trucks"/>
    <x v="2"/>
    <x v="2590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d v="2016-01-13T21:45:24"/>
    <x v="7"/>
    <s v="food trucks"/>
    <x v="2"/>
    <x v="2591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d v="2014-09-05T19:13:41"/>
    <x v="7"/>
    <s v="food trucks"/>
    <x v="3"/>
    <x v="2592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d v="2015-03-26T20:17:06"/>
    <x v="7"/>
    <s v="food trucks"/>
    <x v="0"/>
    <x v="2593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d v="2014-07-08T23:13:48"/>
    <x v="7"/>
    <s v="food trucks"/>
    <x v="3"/>
    <x v="2594"/>
    <d v="2014-07-08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d v="2017-01-25T05:51:40"/>
    <x v="7"/>
    <s v="food trucks"/>
    <x v="1"/>
    <x v="2595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d v="2014-07-08T15:56:49"/>
    <x v="7"/>
    <s v="food trucks"/>
    <x v="3"/>
    <x v="2596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d v="2016-05-20T08:11:57"/>
    <x v="7"/>
    <s v="food trucks"/>
    <x v="2"/>
    <x v="2597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d v="2015-08-24T20:10:01"/>
    <x v="7"/>
    <s v="food trucks"/>
    <x v="0"/>
    <x v="2598"/>
    <d v="2015-08-24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d v="2014-06-19T18:05:47"/>
    <x v="7"/>
    <s v="food trucks"/>
    <x v="3"/>
    <x v="2599"/>
    <d v="2014-06-19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d v="2016-01-25T21:36:40"/>
    <x v="7"/>
    <s v="food trucks"/>
    <x v="2"/>
    <x v="2600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d v="2012-08-29T21:39:09"/>
    <x v="2"/>
    <s v="space exploration"/>
    <x v="5"/>
    <x v="2601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d v="2014-10-03T17:56:08"/>
    <x v="2"/>
    <s v="space exploration"/>
    <x v="3"/>
    <x v="2602"/>
    <d v="2014-10-03T17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d v="2013-12-09T21:54:14"/>
    <x v="2"/>
    <s v="space exploration"/>
    <x v="4"/>
    <x v="2603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d v="2012-03-30T01:13:43"/>
    <x v="2"/>
    <s v="space exploration"/>
    <x v="5"/>
    <x v="2604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d v="2016-05-18T12:59:50"/>
    <x v="2"/>
    <s v="space exploration"/>
    <x v="2"/>
    <x v="2605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d v="2014-03-28T17:06:22"/>
    <x v="2"/>
    <s v="space exploration"/>
    <x v="3"/>
    <x v="2606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d v="2015-06-29T20:59:32"/>
    <x v="2"/>
    <s v="space exploration"/>
    <x v="0"/>
    <x v="2607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d v="2017-02-01T19:14:28"/>
    <x v="2"/>
    <s v="space exploration"/>
    <x v="1"/>
    <x v="2608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d v="2012-06-15T05:42:31"/>
    <x v="2"/>
    <s v="space exploration"/>
    <x v="5"/>
    <x v="2609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d v="2016-07-13T21:08:45"/>
    <x v="2"/>
    <s v="space exploration"/>
    <x v="2"/>
    <x v="2610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d v="2016-11-30T08:03:34"/>
    <x v="2"/>
    <s v="space exploration"/>
    <x v="2"/>
    <x v="2611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d v="2014-12-09T03:26:10"/>
    <x v="2"/>
    <s v="space exploration"/>
    <x v="3"/>
    <x v="2612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d v="2012-08-22T19:38:14"/>
    <x v="2"/>
    <s v="space exploration"/>
    <x v="5"/>
    <x v="2613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d v="2014-04-01T17:00:12"/>
    <x v="2"/>
    <s v="space exploration"/>
    <x v="3"/>
    <x v="2614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d v="2016-03-24T11:56:04"/>
    <x v="2"/>
    <s v="space exploration"/>
    <x v="2"/>
    <x v="2615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d v="2015-07-26T23:52:09"/>
    <x v="2"/>
    <s v="space exploration"/>
    <x v="0"/>
    <x v="2616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d v="2014-09-20T20:59:11"/>
    <x v="2"/>
    <s v="space exploration"/>
    <x v="3"/>
    <x v="2617"/>
    <d v="2014-09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d v="2015-10-02T19:01:01"/>
    <x v="2"/>
    <s v="space exploration"/>
    <x v="0"/>
    <x v="2618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d v="2015-09-26T21:13:24"/>
    <x v="2"/>
    <s v="space exploration"/>
    <x v="0"/>
    <x v="2619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d v="2015-09-04T04:00:42"/>
    <x v="2"/>
    <s v="space exploration"/>
    <x v="0"/>
    <x v="2620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d v="2015-04-21T17:56:28"/>
    <x v="2"/>
    <s v="space exploration"/>
    <x v="0"/>
    <x v="2621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d v="2016-11-15T17:50:16"/>
    <x v="2"/>
    <s v="space exploration"/>
    <x v="2"/>
    <x v="2622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d v="2016-11-18T06:09:26"/>
    <x v="2"/>
    <s v="space exploration"/>
    <x v="2"/>
    <x v="2623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d v="2012-08-23T10:07:02"/>
    <x v="2"/>
    <s v="space exploration"/>
    <x v="5"/>
    <x v="2624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d v="2016-10-15T19:26:48"/>
    <x v="2"/>
    <s v="space exploration"/>
    <x v="2"/>
    <x v="2625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d v="2015-05-04T15:04:29"/>
    <x v="2"/>
    <s v="space exploration"/>
    <x v="0"/>
    <x v="2626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d v="2015-10-27T19:54:21"/>
    <x v="2"/>
    <s v="space exploration"/>
    <x v="0"/>
    <x v="2627"/>
    <d v="2015-10-27T19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d v="2014-11-10T23:11:07"/>
    <x v="2"/>
    <s v="space exploration"/>
    <x v="3"/>
    <x v="2628"/>
    <d v="2014-11-1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d v="2015-04-14T12:55:22"/>
    <x v="2"/>
    <s v="space exploration"/>
    <x v="0"/>
    <x v="2629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d v="2016-06-03T02:31:52"/>
    <x v="2"/>
    <s v="space exploration"/>
    <x v="2"/>
    <x v="2630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d v="2015-08-02T04:03:47"/>
    <x v="2"/>
    <s v="space exploration"/>
    <x v="0"/>
    <x v="2631"/>
    <d v="2015-08-02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d v="2016-05-04T01:28:59"/>
    <x v="2"/>
    <s v="space exploration"/>
    <x v="2"/>
    <x v="2632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d v="2014-01-28T19:45:32"/>
    <x v="2"/>
    <s v="space exploration"/>
    <x v="3"/>
    <x v="2633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d v="2016-08-30T15:45:21"/>
    <x v="2"/>
    <s v="space exploration"/>
    <x v="2"/>
    <x v="2634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d v="2015-02-02T22:49:21"/>
    <x v="2"/>
    <s v="space exploration"/>
    <x v="0"/>
    <x v="2635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d v="2016-09-23T14:45:14"/>
    <x v="2"/>
    <s v="space exploration"/>
    <x v="2"/>
    <x v="2636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d v="2016-09-26T13:11:15"/>
    <x v="2"/>
    <s v="space exploration"/>
    <x v="2"/>
    <x v="2637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d v="2014-12-16T21:54:55"/>
    <x v="2"/>
    <s v="space exploration"/>
    <x v="3"/>
    <x v="2638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d v="2015-01-20T20:45:48"/>
    <x v="2"/>
    <s v="space exploration"/>
    <x v="0"/>
    <x v="2639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d v="2015-04-09T03:51:14"/>
    <x v="2"/>
    <s v="space exploration"/>
    <x v="0"/>
    <x v="2640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d v="2014-08-29T19:51:03"/>
    <x v="2"/>
    <s v="space exploration"/>
    <x v="3"/>
    <x v="2641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d v="2016-06-15T05:55:08"/>
    <x v="2"/>
    <s v="space exploration"/>
    <x v="2"/>
    <x v="2642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d v="2016-11-15T13:58:35"/>
    <x v="2"/>
    <s v="space exploration"/>
    <x v="2"/>
    <x v="264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d v="2017-02-08T19:00:35"/>
    <x v="2"/>
    <s v="space exploration"/>
    <x v="1"/>
    <x v="2644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d v="2014-10-09T20:13:23"/>
    <x v="2"/>
    <s v="space exploration"/>
    <x v="3"/>
    <x v="2645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d v="2015-08-10T07:31:09"/>
    <x v="2"/>
    <s v="space exploration"/>
    <x v="0"/>
    <x v="2646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d v="2015-07-15T06:16:59"/>
    <x v="2"/>
    <s v="space exploration"/>
    <x v="0"/>
    <x v="2647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d v="2016-02-08T17:09:20"/>
    <x v="2"/>
    <s v="space exploration"/>
    <x v="2"/>
    <x v="2648"/>
    <d v="2016-02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d v="2015-12-03T23:55:41"/>
    <x v="2"/>
    <s v="space exploration"/>
    <x v="0"/>
    <x v="2649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d v="2016-11-21T14:59:03"/>
    <x v="2"/>
    <s v="space exploration"/>
    <x v="2"/>
    <x v="2650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d v="2015-11-19T19:20:09"/>
    <x v="2"/>
    <s v="space exploration"/>
    <x v="0"/>
    <x v="2651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d v="2014-11-10T03:48:45"/>
    <x v="2"/>
    <s v="space exploration"/>
    <x v="3"/>
    <x v="2652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d v="2014-05-12T15:38:47"/>
    <x v="2"/>
    <s v="space exploration"/>
    <x v="3"/>
    <x v="2653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d v="2015-02-20T14:25:26"/>
    <x v="2"/>
    <s v="space exploration"/>
    <x v="0"/>
    <x v="2654"/>
    <d v="2015-02-20T14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d v="2016-01-12T20:47:27"/>
    <x v="2"/>
    <s v="space exploration"/>
    <x v="2"/>
    <x v="2655"/>
    <d v="2016-01-12T20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d v="2017-02-01T16:31:28"/>
    <x v="2"/>
    <s v="space exploration"/>
    <x v="1"/>
    <x v="2656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d v="2016-06-30T22:17:33"/>
    <x v="2"/>
    <s v="space exploration"/>
    <x v="2"/>
    <x v="2657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d v="2016-06-30T21:13:14"/>
    <x v="2"/>
    <s v="space exploration"/>
    <x v="2"/>
    <x v="2658"/>
    <d v="2016-06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d v="2015-03-19T01:40:10"/>
    <x v="2"/>
    <s v="space exploration"/>
    <x v="0"/>
    <x v="2659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d v="2015-09-25T17:06:58"/>
    <x v="2"/>
    <s v="space exploration"/>
    <x v="0"/>
    <x v="2660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d v="2013-09-25T23:00:10"/>
    <x v="2"/>
    <s v="makerspaces"/>
    <x v="4"/>
    <x v="2661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d v="2015-07-22T17:55:13"/>
    <x v="2"/>
    <s v="makerspaces"/>
    <x v="0"/>
    <x v="2662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d v="2015-08-06T14:56:47"/>
    <x v="2"/>
    <s v="makerspaces"/>
    <x v="0"/>
    <x v="2663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d v="2015-11-05T00:36:37"/>
    <x v="2"/>
    <s v="makerspaces"/>
    <x v="0"/>
    <x v="2664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d v="2015-03-20T21:29:34"/>
    <x v="2"/>
    <s v="makerspaces"/>
    <x v="0"/>
    <x v="2665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d v="2015-08-19T18:20:39"/>
    <x v="2"/>
    <s v="makerspaces"/>
    <x v="0"/>
    <x v="2666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d v="2016-01-11T22:13:36"/>
    <x v="2"/>
    <s v="makerspaces"/>
    <x v="2"/>
    <x v="2667"/>
    <d v="2016-01-11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d v="2015-09-28T14:07:45"/>
    <x v="2"/>
    <s v="makerspaces"/>
    <x v="0"/>
    <x v="2668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d v="2015-11-11T00:51:36"/>
    <x v="2"/>
    <s v="makerspaces"/>
    <x v="0"/>
    <x v="2669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d v="2014-07-01T00:29:40"/>
    <x v="2"/>
    <s v="makerspaces"/>
    <x v="3"/>
    <x v="2670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d v="2014-11-19T17:58:36"/>
    <x v="2"/>
    <s v="makerspaces"/>
    <x v="3"/>
    <x v="2671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d v="2015-12-06T21:13:10"/>
    <x v="2"/>
    <s v="makerspaces"/>
    <x v="0"/>
    <x v="2672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d v="2014-09-30T12:59:59"/>
    <x v="2"/>
    <s v="makerspaces"/>
    <x v="3"/>
    <x v="2673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d v="2016-06-08T15:11:10"/>
    <x v="2"/>
    <s v="makerspaces"/>
    <x v="2"/>
    <x v="2674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d v="2014-10-11T20:34:49"/>
    <x v="2"/>
    <s v="makerspaces"/>
    <x v="3"/>
    <x v="2675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d v="2016-04-22T14:59:34"/>
    <x v="2"/>
    <s v="makerspaces"/>
    <x v="2"/>
    <x v="2676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d v="2014-06-03T00:42:23"/>
    <x v="2"/>
    <s v="makerspaces"/>
    <x v="3"/>
    <x v="2677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d v="2015-08-25T19:09:25"/>
    <x v="2"/>
    <s v="makerspaces"/>
    <x v="0"/>
    <x v="2678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d v="2015-01-29T00:01:34"/>
    <x v="2"/>
    <s v="makerspaces"/>
    <x v="0"/>
    <x v="2679"/>
    <d v="2015-01-29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d v="2016-03-07T05:04:51"/>
    <x v="2"/>
    <s v="makerspaces"/>
    <x v="2"/>
    <x v="2680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d v="2014-06-15T21:29:10"/>
    <x v="7"/>
    <s v="food trucks"/>
    <x v="3"/>
    <x v="2681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d v="2014-10-20T20:55:40"/>
    <x v="7"/>
    <s v="food trucks"/>
    <x v="3"/>
    <x v="2682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d v="2015-01-30T18:07:20"/>
    <x v="7"/>
    <s v="food trucks"/>
    <x v="0"/>
    <x v="2683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d v="2014-06-30T21:57:05"/>
    <x v="7"/>
    <s v="food trucks"/>
    <x v="3"/>
    <x v="2684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d v="2015-02-26T16:42:10"/>
    <x v="7"/>
    <s v="food trucks"/>
    <x v="0"/>
    <x v="2685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d v="2014-09-10T23:23:43"/>
    <x v="7"/>
    <s v="food trucks"/>
    <x v="3"/>
    <x v="2686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d v="2015-05-30T15:21:58"/>
    <x v="7"/>
    <s v="food trucks"/>
    <x v="0"/>
    <x v="2687"/>
    <d v="2015-05-30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d v="2015-01-24T02:51:10"/>
    <x v="7"/>
    <s v="food trucks"/>
    <x v="0"/>
    <x v="2688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d v="2016-06-30T23:04:50"/>
    <x v="7"/>
    <s v="food trucks"/>
    <x v="2"/>
    <x v="2689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d v="2015-04-19T02:31:16"/>
    <x v="7"/>
    <s v="food trucks"/>
    <x v="0"/>
    <x v="2690"/>
    <d v="2015-04-19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d v="2015-03-26T17:22:37"/>
    <x v="7"/>
    <s v="food trucks"/>
    <x v="0"/>
    <x v="2691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d v="2015-02-23T08:01:00"/>
    <x v="7"/>
    <s v="food trucks"/>
    <x v="0"/>
    <x v="2692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d v="2014-07-14T03:19:26"/>
    <x v="7"/>
    <s v="food trucks"/>
    <x v="3"/>
    <x v="2693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d v="2014-08-27T03:22:19"/>
    <x v="7"/>
    <s v="food trucks"/>
    <x v="3"/>
    <x v="2694"/>
    <d v="2014-08-27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d v="2015-02-13T04:21:58"/>
    <x v="7"/>
    <s v="food trucks"/>
    <x v="0"/>
    <x v="2695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d v="2014-11-21T20:16:00"/>
    <x v="7"/>
    <s v="food trucks"/>
    <x v="3"/>
    <x v="2696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d v="2015-07-02T22:33:43"/>
    <x v="7"/>
    <s v="food trucks"/>
    <x v="0"/>
    <x v="2697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d v="2014-05-28T21:33:28"/>
    <x v="7"/>
    <s v="food trucks"/>
    <x v="3"/>
    <x v="2698"/>
    <d v="2014-05-28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d v="2014-07-09T21:31:03"/>
    <x v="7"/>
    <s v="food trucks"/>
    <x v="3"/>
    <x v="2699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d v="2014-08-19T20:59:32"/>
    <x v="7"/>
    <s v="food trucks"/>
    <x v="3"/>
    <x v="2700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d v="2017-03-07T18:35:34"/>
    <x v="1"/>
    <s v="spaces"/>
    <x v="1"/>
    <x v="2701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d v="2017-03-06T19:14:37"/>
    <x v="1"/>
    <s v="spaces"/>
    <x v="1"/>
    <x v="2702"/>
    <d v="2017-03-06T1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d v="2017-01-21T16:33:50"/>
    <x v="1"/>
    <s v="spaces"/>
    <x v="1"/>
    <x v="2703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d v="2017-02-21T20:41:54"/>
    <x v="1"/>
    <s v="spaces"/>
    <x v="1"/>
    <x v="2704"/>
    <d v="2017-02-21T20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d v="2017-02-07T21:59:18"/>
    <x v="1"/>
    <s v="spaces"/>
    <x v="1"/>
    <x v="2705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d v="2014-09-17T07:04:43"/>
    <x v="1"/>
    <s v="spaces"/>
    <x v="3"/>
    <x v="2706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d v="2013-04-27T18:47:23"/>
    <x v="1"/>
    <s v="spaces"/>
    <x v="4"/>
    <x v="2707"/>
    <d v="2013-04-27T18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d v="2016-05-22T16:45:26"/>
    <x v="1"/>
    <s v="spaces"/>
    <x v="2"/>
    <x v="2708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d v="2016-08-30T03:35:41"/>
    <x v="1"/>
    <s v="spaces"/>
    <x v="2"/>
    <x v="2709"/>
    <d v="2016-08-30T03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d v="2014-07-08T05:30:28"/>
    <x v="1"/>
    <s v="spaces"/>
    <x v="3"/>
    <x v="2710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d v="2014-05-21T17:53:10"/>
    <x v="1"/>
    <s v="spaces"/>
    <x v="3"/>
    <x v="2711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d v="2013-06-07T01:29:20"/>
    <x v="1"/>
    <s v="spaces"/>
    <x v="4"/>
    <x v="2712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d v="2015-11-14T15:41:24"/>
    <x v="1"/>
    <s v="spaces"/>
    <x v="0"/>
    <x v="2713"/>
    <d v="2015-11-1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d v="2016-09-16T15:43:16"/>
    <x v="1"/>
    <s v="spaces"/>
    <x v="2"/>
    <x v="2714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d v="2016-01-18T09:33:48"/>
    <x v="1"/>
    <s v="spaces"/>
    <x v="2"/>
    <x v="2715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d v="2015-09-08T07:59:53"/>
    <x v="1"/>
    <s v="spaces"/>
    <x v="0"/>
    <x v="2716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d v="2014-10-22T21:57:29"/>
    <x v="1"/>
    <s v="spaces"/>
    <x v="3"/>
    <x v="2717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d v="2016-04-05T14:19:05"/>
    <x v="1"/>
    <s v="spaces"/>
    <x v="2"/>
    <x v="2718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d v="2016-02-18T00:44:54"/>
    <x v="1"/>
    <s v="spaces"/>
    <x v="2"/>
    <x v="2719"/>
    <d v="2016-02-18T00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d v="2016-10-12T11:10:53"/>
    <x v="1"/>
    <s v="spaces"/>
    <x v="2"/>
    <x v="2720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d v="2013-08-07T13:03:18"/>
    <x v="2"/>
    <s v="hardware"/>
    <x v="4"/>
    <x v="2721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d v="2016-11-30T20:34:13"/>
    <x v="2"/>
    <s v="hardware"/>
    <x v="2"/>
    <x v="2722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d v="2014-11-01T20:08:08"/>
    <x v="2"/>
    <s v="hardware"/>
    <x v="3"/>
    <x v="2723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d v="2015-07-14T07:50:59"/>
    <x v="2"/>
    <s v="hardware"/>
    <x v="0"/>
    <x v="2724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d v="2017-01-10T17:52:15"/>
    <x v="2"/>
    <s v="hardware"/>
    <x v="1"/>
    <x v="2725"/>
    <d v="2017-01-10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d v="2016-03-23T13:55:11"/>
    <x v="2"/>
    <s v="hardware"/>
    <x v="2"/>
    <x v="2726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d v="2015-07-13T16:14:23"/>
    <x v="2"/>
    <s v="hardware"/>
    <x v="0"/>
    <x v="2727"/>
    <d v="2015-07-13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d v="2015-11-25T14:23:54"/>
    <x v="2"/>
    <s v="hardware"/>
    <x v="0"/>
    <x v="2728"/>
    <d v="2015-11-25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d v="2015-04-01T05:46:37"/>
    <x v="2"/>
    <s v="hardware"/>
    <x v="0"/>
    <x v="2729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d v="2013-03-18T12:59:35"/>
    <x v="2"/>
    <s v="hardware"/>
    <x v="4"/>
    <x v="2730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d v="2014-08-21T12:37:02"/>
    <x v="2"/>
    <s v="hardware"/>
    <x v="3"/>
    <x v="2731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d v="2013-04-25T19:23:48"/>
    <x v="2"/>
    <s v="hardware"/>
    <x v="4"/>
    <x v="2732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d v="2015-02-09T06:32:54"/>
    <x v="2"/>
    <s v="hardware"/>
    <x v="0"/>
    <x v="2733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d v="2016-09-13T16:03:12"/>
    <x v="2"/>
    <s v="hardware"/>
    <x v="2"/>
    <x v="2734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d v="2013-02-11T02:54:10"/>
    <x v="2"/>
    <s v="hardware"/>
    <x v="4"/>
    <x v="2735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d v="2014-03-24T15:59:33"/>
    <x v="2"/>
    <s v="hardware"/>
    <x v="3"/>
    <x v="2736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d v="2013-12-03T22:01:27"/>
    <x v="2"/>
    <s v="hardware"/>
    <x v="4"/>
    <x v="2737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d v="2016-09-07T03:26:44"/>
    <x v="2"/>
    <s v="hardware"/>
    <x v="2"/>
    <x v="2738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d v="2014-03-21T21:18:37"/>
    <x v="2"/>
    <s v="hardware"/>
    <x v="3"/>
    <x v="2739"/>
    <d v="2014-03-21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d v="2015-02-10T00:45:52"/>
    <x v="2"/>
    <s v="hardware"/>
    <x v="0"/>
    <x v="2740"/>
    <d v="2015-02-10T00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d v="2014-09-29T15:46:42"/>
    <x v="3"/>
    <s v="children's books"/>
    <x v="3"/>
    <x v="2741"/>
    <d v="2014-09-29T15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d v="2012-05-01T17:16:27"/>
    <x v="3"/>
    <s v="children's books"/>
    <x v="5"/>
    <x v="2742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d v="2016-09-19T07:53:27"/>
    <x v="3"/>
    <s v="children's books"/>
    <x v="2"/>
    <x v="2743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d v="2012-01-30T01:29:58"/>
    <x v="3"/>
    <s v="children's books"/>
    <x v="5"/>
    <x v="2744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d v="2012-05-15T23:42:48"/>
    <x v="3"/>
    <s v="children's books"/>
    <x v="5"/>
    <x v="2745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d v="2014-07-30T18:45:11"/>
    <x v="3"/>
    <s v="children's books"/>
    <x v="3"/>
    <x v="2746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d v="2012-05-15T15:33:17"/>
    <x v="3"/>
    <s v="children's books"/>
    <x v="5"/>
    <x v="2747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d v="2016-08-03T17:03:22"/>
    <x v="3"/>
    <s v="children's books"/>
    <x v="2"/>
    <x v="2748"/>
    <d v="2016-08-03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d v="2015-03-05T19:10:37"/>
    <x v="3"/>
    <s v="children's books"/>
    <x v="0"/>
    <x v="2749"/>
    <d v="2015-03-05T1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d v="2012-06-18T21:35:45"/>
    <x v="3"/>
    <s v="children's books"/>
    <x v="5"/>
    <x v="2750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d v="2014-04-18T21:17:22"/>
    <x v="3"/>
    <s v="children's books"/>
    <x v="3"/>
    <x v="2751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d v="2011-11-08T18:21:44"/>
    <x v="3"/>
    <s v="children's books"/>
    <x v="6"/>
    <x v="2752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d v="2012-07-27T21:37:03"/>
    <x v="3"/>
    <s v="children's books"/>
    <x v="5"/>
    <x v="2753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d v="2014-08-12T15:15:51"/>
    <x v="3"/>
    <s v="children's books"/>
    <x v="3"/>
    <x v="2754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d v="2015-03-09T18:58:47"/>
    <x v="3"/>
    <s v="children's books"/>
    <x v="0"/>
    <x v="2755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d v="2013-12-12T21:36:41"/>
    <x v="3"/>
    <s v="children's books"/>
    <x v="4"/>
    <x v="2756"/>
    <d v="2013-12-12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d v="2016-07-22T15:45:32"/>
    <x v="3"/>
    <s v="children's books"/>
    <x v="2"/>
    <x v="2757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d v="2016-09-26T10:36:23"/>
    <x v="3"/>
    <s v="children's books"/>
    <x v="2"/>
    <x v="2758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d v="2016-06-03T08:47:46"/>
    <x v="3"/>
    <s v="children's books"/>
    <x v="2"/>
    <x v="2759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d v="2013-05-21T11:04:18"/>
    <x v="3"/>
    <s v="children's books"/>
    <x v="4"/>
    <x v="2760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d v="2012-12-04T01:31:33"/>
    <x v="3"/>
    <s v="children's books"/>
    <x v="5"/>
    <x v="2761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d v="2012-01-19T00:53:15"/>
    <x v="3"/>
    <s v="children's books"/>
    <x v="5"/>
    <x v="2762"/>
    <d v="2012-01-19T00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d v="2013-04-09T13:54:44"/>
    <x v="3"/>
    <s v="children's books"/>
    <x v="4"/>
    <x v="2763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d v="2012-05-01T07:00:31"/>
    <x v="3"/>
    <s v="children's books"/>
    <x v="5"/>
    <x v="2764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d v="2012-10-12T13:53:48"/>
    <x v="3"/>
    <s v="children's books"/>
    <x v="5"/>
    <x v="2765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d v="2011-07-12T16:01:58"/>
    <x v="3"/>
    <s v="children's books"/>
    <x v="6"/>
    <x v="2766"/>
    <d v="2011-07-12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d v="2015-06-17T23:00:50"/>
    <x v="3"/>
    <s v="children's books"/>
    <x v="0"/>
    <x v="2767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d v="2012-02-28T14:45:23"/>
    <x v="3"/>
    <s v="children's books"/>
    <x v="5"/>
    <x v="2768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d v="2014-04-16T19:49:50"/>
    <x v="3"/>
    <s v="children's books"/>
    <x v="3"/>
    <x v="2769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d v="2014-02-16T16:55:30"/>
    <x v="3"/>
    <s v="children's books"/>
    <x v="3"/>
    <x v="2770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d v="2012-12-14T12:45:40"/>
    <x v="3"/>
    <s v="children's books"/>
    <x v="5"/>
    <x v="2771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d v="2013-09-20T20:51:34"/>
    <x v="3"/>
    <s v="children's books"/>
    <x v="4"/>
    <x v="2772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d v="2016-04-14T20:45:21"/>
    <x v="3"/>
    <s v="children's books"/>
    <x v="2"/>
    <x v="2773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d v="2013-02-06T03:02:08"/>
    <x v="3"/>
    <s v="children's books"/>
    <x v="4"/>
    <x v="2774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d v="2011-11-16T00:19:14"/>
    <x v="3"/>
    <s v="children's books"/>
    <x v="6"/>
    <x v="2775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d v="2015-05-12T07:07:56"/>
    <x v="3"/>
    <s v="children's books"/>
    <x v="0"/>
    <x v="2776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d v="2015-06-17T16:03:24"/>
    <x v="3"/>
    <s v="children's books"/>
    <x v="0"/>
    <x v="2777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d v="2014-07-26T23:28:26"/>
    <x v="3"/>
    <s v="children's books"/>
    <x v="3"/>
    <x v="2778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d v="2015-10-23T14:03:41"/>
    <x v="3"/>
    <s v="children's books"/>
    <x v="0"/>
    <x v="2779"/>
    <d v="2015-10-23T14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d v="2017-02-08T10:44:48"/>
    <x v="3"/>
    <s v="children's books"/>
    <x v="1"/>
    <x v="2780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d v="2015-01-14T22:35:54"/>
    <x v="1"/>
    <s v="plays"/>
    <x v="0"/>
    <x v="2781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d v="2015-01-22T22:11:58"/>
    <x v="1"/>
    <s v="plays"/>
    <x v="0"/>
    <x v="2782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d v="2015-04-09T12:50:46"/>
    <x v="1"/>
    <s v="plays"/>
    <x v="0"/>
    <x v="2783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d v="2014-10-08T18:54:03"/>
    <x v="1"/>
    <s v="plays"/>
    <x v="3"/>
    <x v="2784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d v="2016-07-07T04:32:47"/>
    <x v="1"/>
    <s v="plays"/>
    <x v="2"/>
    <x v="2785"/>
    <d v="2016-07-07T04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d v="2014-06-25T13:39:40"/>
    <x v="1"/>
    <s v="plays"/>
    <x v="3"/>
    <x v="2786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d v="2014-06-18T04:45:52"/>
    <x v="1"/>
    <s v="plays"/>
    <x v="3"/>
    <x v="2787"/>
    <d v="2014-06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d v="2016-06-29T16:50:43"/>
    <x v="1"/>
    <s v="plays"/>
    <x v="2"/>
    <x v="2788"/>
    <d v="2016-06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d v="2015-02-21T00:18:54"/>
    <x v="1"/>
    <s v="plays"/>
    <x v="0"/>
    <x v="2789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d v="2015-01-12T22:31:43"/>
    <x v="1"/>
    <s v="plays"/>
    <x v="0"/>
    <x v="2790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d v="2016-08-09T21:35:59"/>
    <x v="1"/>
    <s v="plays"/>
    <x v="2"/>
    <x v="2791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d v="2015-06-28T05:32:39"/>
    <x v="1"/>
    <s v="plays"/>
    <x v="0"/>
    <x v="2792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d v="2015-06-21T10:03:25"/>
    <x v="1"/>
    <s v="plays"/>
    <x v="0"/>
    <x v="2793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d v="2016-02-16T16:35:59"/>
    <x v="1"/>
    <s v="plays"/>
    <x v="2"/>
    <x v="2794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d v="2014-05-21T12:37:21"/>
    <x v="1"/>
    <s v="plays"/>
    <x v="3"/>
    <x v="2795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d v="2014-06-05T12:40:28"/>
    <x v="1"/>
    <s v="plays"/>
    <x v="3"/>
    <x v="2796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d v="2014-06-08T22:34:00"/>
    <x v="1"/>
    <s v="plays"/>
    <x v="3"/>
    <x v="2797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d v="2015-07-16T16:12:01"/>
    <x v="1"/>
    <s v="plays"/>
    <x v="0"/>
    <x v="2798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d v="2016-05-17T06:21:10"/>
    <x v="1"/>
    <s v="plays"/>
    <x v="2"/>
    <x v="2799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d v="2014-11-05T13:16:06"/>
    <x v="1"/>
    <s v="plays"/>
    <x v="3"/>
    <x v="2800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d v="2014-09-18T05:50:09"/>
    <x v="1"/>
    <s v="plays"/>
    <x v="3"/>
    <x v="2801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d v="2015-07-07T15:31:47"/>
    <x v="1"/>
    <s v="plays"/>
    <x v="0"/>
    <x v="2802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d v="2015-06-03T01:34:36"/>
    <x v="1"/>
    <s v="plays"/>
    <x v="0"/>
    <x v="2803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d v="2014-08-30T10:53:10"/>
    <x v="1"/>
    <s v="plays"/>
    <x v="3"/>
    <x v="2804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d v="2015-07-28T12:07:53"/>
    <x v="1"/>
    <s v="plays"/>
    <x v="0"/>
    <x v="2805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d v="2015-06-30T06:24:50"/>
    <x v="1"/>
    <s v="plays"/>
    <x v="0"/>
    <x v="2806"/>
    <d v="2015-06-30T06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d v="2015-05-30T20:57:18"/>
    <x v="1"/>
    <s v="plays"/>
    <x v="0"/>
    <x v="2807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d v="2015-07-23T20:18:55"/>
    <x v="1"/>
    <s v="plays"/>
    <x v="0"/>
    <x v="2808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d v="2016-03-22T11:55:25"/>
    <x v="1"/>
    <s v="plays"/>
    <x v="2"/>
    <x v="2809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d v="2014-04-30T03:21:04"/>
    <x v="1"/>
    <s v="plays"/>
    <x v="3"/>
    <x v="2810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d v="2015-01-24T11:55:03"/>
    <x v="1"/>
    <s v="plays"/>
    <x v="0"/>
    <x v="2811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d v="2015-02-19T17:51:38"/>
    <x v="1"/>
    <s v="plays"/>
    <x v="0"/>
    <x v="2812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d v="2016-11-19T17:49:21"/>
    <x v="1"/>
    <s v="plays"/>
    <x v="2"/>
    <x v="2813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d v="2015-04-09T09:35:15"/>
    <x v="1"/>
    <s v="plays"/>
    <x v="0"/>
    <x v="2814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d v="2016-07-08T18:38:29"/>
    <x v="1"/>
    <s v="plays"/>
    <x v="2"/>
    <x v="2815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d v="2015-07-03T11:13:12"/>
    <x v="1"/>
    <s v="plays"/>
    <x v="0"/>
    <x v="2816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d v="2015-01-19T15:14:22"/>
    <x v="1"/>
    <s v="plays"/>
    <x v="0"/>
    <x v="2817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d v="2015-09-03T14:21:26"/>
    <x v="1"/>
    <s v="plays"/>
    <x v="0"/>
    <x v="2818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d v="2015-05-15T12:36:49"/>
    <x v="1"/>
    <s v="plays"/>
    <x v="0"/>
    <x v="2819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d v="2016-02-01T14:39:49"/>
    <x v="1"/>
    <s v="plays"/>
    <x v="2"/>
    <x v="2820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d v="2014-08-24T22:08:55"/>
    <x v="1"/>
    <s v="plays"/>
    <x v="3"/>
    <x v="2821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d v="2015-02-25T16:24:52"/>
    <x v="1"/>
    <s v="plays"/>
    <x v="0"/>
    <x v="2822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d v="2015-03-04T00:16:46"/>
    <x v="1"/>
    <s v="plays"/>
    <x v="0"/>
    <x v="2823"/>
    <d v="2015-03-04T00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d v="2015-05-12T06:29:56"/>
    <x v="1"/>
    <s v="plays"/>
    <x v="0"/>
    <x v="2824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d v="2015-11-04T19:01:26"/>
    <x v="1"/>
    <s v="plays"/>
    <x v="0"/>
    <x v="2825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d v="2015-06-16T00:50:12"/>
    <x v="1"/>
    <s v="plays"/>
    <x v="0"/>
    <x v="2826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d v="2016-05-04T16:24:26"/>
    <x v="1"/>
    <s v="plays"/>
    <x v="2"/>
    <x v="2827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d v="2015-09-07T06:21:09"/>
    <x v="1"/>
    <s v="plays"/>
    <x v="0"/>
    <x v="2828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d v="2016-05-05T10:25:18"/>
    <x v="1"/>
    <s v="plays"/>
    <x v="2"/>
    <x v="2829"/>
    <d v="2016-05-05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d v="2014-04-29T20:09:08"/>
    <x v="1"/>
    <s v="plays"/>
    <x v="3"/>
    <x v="2830"/>
    <d v="2014-04-29T20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d v="2015-06-16T19:47:50"/>
    <x v="1"/>
    <s v="plays"/>
    <x v="0"/>
    <x v="2831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d v="2014-10-26T17:01:34"/>
    <x v="1"/>
    <s v="plays"/>
    <x v="3"/>
    <x v="2832"/>
    <d v="2014-10-26T17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d v="2015-09-21T03:03:53"/>
    <x v="1"/>
    <s v="plays"/>
    <x v="0"/>
    <x v="2833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d v="2015-01-15T23:02:10"/>
    <x v="1"/>
    <s v="plays"/>
    <x v="0"/>
    <x v="2834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d v="2015-11-05T16:53:37"/>
    <x v="1"/>
    <s v="plays"/>
    <x v="0"/>
    <x v="2835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d v="2017-01-11T06:16:58"/>
    <x v="1"/>
    <s v="plays"/>
    <x v="1"/>
    <x v="2836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d v="2015-10-30T21:48:04"/>
    <x v="1"/>
    <s v="plays"/>
    <x v="0"/>
    <x v="2837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d v="2014-07-22T14:34:56"/>
    <x v="1"/>
    <s v="plays"/>
    <x v="3"/>
    <x v="2838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d v="2014-08-02T05:45:54"/>
    <x v="1"/>
    <s v="plays"/>
    <x v="3"/>
    <x v="2839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d v="2015-02-25T00:51:19"/>
    <x v="1"/>
    <s v="plays"/>
    <x v="0"/>
    <x v="2840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d v="2015-10-14T17:44:57"/>
    <x v="1"/>
    <s v="plays"/>
    <x v="0"/>
    <x v="2841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d v="2014-05-25T22:51:35"/>
    <x v="1"/>
    <s v="plays"/>
    <x v="3"/>
    <x v="2842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d v="2016-05-02T17:42:30"/>
    <x v="1"/>
    <s v="plays"/>
    <x v="2"/>
    <x v="2843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d v="2016-12-05T13:06:20"/>
    <x v="1"/>
    <s v="plays"/>
    <x v="2"/>
    <x v="2844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d v="2015-04-09T00:23:53"/>
    <x v="1"/>
    <s v="plays"/>
    <x v="0"/>
    <x v="2845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d v="2015-04-14T16:36:34"/>
    <x v="1"/>
    <s v="plays"/>
    <x v="0"/>
    <x v="2846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d v="2016-03-24T19:21:05"/>
    <x v="1"/>
    <s v="plays"/>
    <x v="2"/>
    <x v="2847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d v="2015-04-29T15:34:19"/>
    <x v="1"/>
    <s v="plays"/>
    <x v="0"/>
    <x v="2848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d v="2016-03-24T10:16:40"/>
    <x v="1"/>
    <s v="plays"/>
    <x v="2"/>
    <x v="2849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d v="2014-08-07T00:10:11"/>
    <x v="1"/>
    <s v="plays"/>
    <x v="3"/>
    <x v="2850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d v="2016-01-21T00:03:49"/>
    <x v="1"/>
    <s v="plays"/>
    <x v="2"/>
    <x v="2851"/>
    <d v="2016-01-21T00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d v="2014-05-22T01:05:03"/>
    <x v="1"/>
    <s v="plays"/>
    <x v="3"/>
    <x v="2852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d v="2014-07-16T04:34:57"/>
    <x v="1"/>
    <s v="plays"/>
    <x v="3"/>
    <x v="2853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d v="2015-04-17T17:11:59"/>
    <x v="1"/>
    <s v="plays"/>
    <x v="0"/>
    <x v="2854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d v="2016-01-01T00:11:11"/>
    <x v="1"/>
    <s v="plays"/>
    <x v="2"/>
    <x v="2855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d v="2015-06-10T00:54:07"/>
    <x v="1"/>
    <s v="plays"/>
    <x v="0"/>
    <x v="2856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d v="2016-12-22T22:04:55"/>
    <x v="1"/>
    <s v="plays"/>
    <x v="2"/>
    <x v="2857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d v="2014-11-11T13:04:55"/>
    <x v="1"/>
    <s v="plays"/>
    <x v="3"/>
    <x v="2858"/>
    <d v="2014-11-11T13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d v="2015-08-17T08:41:44"/>
    <x v="1"/>
    <s v="plays"/>
    <x v="0"/>
    <x v="2859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d v="2016-04-20T19:12:56"/>
    <x v="1"/>
    <s v="plays"/>
    <x v="2"/>
    <x v="2860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d v="2015-09-10T14:10:48"/>
    <x v="1"/>
    <s v="plays"/>
    <x v="0"/>
    <x v="2861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d v="2014-05-25T18:57:09"/>
    <x v="1"/>
    <s v="plays"/>
    <x v="3"/>
    <x v="2862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d v="2014-07-11T16:12:03"/>
    <x v="1"/>
    <s v="plays"/>
    <x v="3"/>
    <x v="2863"/>
    <d v="2014-07-11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d v="2015-06-17T14:43:27"/>
    <x v="1"/>
    <s v="plays"/>
    <x v="0"/>
    <x v="2864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d v="2014-11-07T02:44:19"/>
    <x v="1"/>
    <s v="plays"/>
    <x v="3"/>
    <x v="2865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d v="2016-09-14T22:55:21"/>
    <x v="1"/>
    <s v="plays"/>
    <x v="2"/>
    <x v="2866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d v="2016-06-10T04:41:12"/>
    <x v="1"/>
    <s v="plays"/>
    <x v="2"/>
    <x v="2867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d v="2016-09-05T19:50:54"/>
    <x v="1"/>
    <s v="plays"/>
    <x v="2"/>
    <x v="2868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d v="2016-06-19T14:14:41"/>
    <x v="1"/>
    <s v="plays"/>
    <x v="2"/>
    <x v="2869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d v="2014-04-17T04:32:45"/>
    <x v="1"/>
    <s v="plays"/>
    <x v="3"/>
    <x v="2870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d v="2014-12-01T17:43:33"/>
    <x v="1"/>
    <s v="plays"/>
    <x v="3"/>
    <x v="2871"/>
    <d v="2014-12-0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d v="2015-04-21T02:47:18"/>
    <x v="1"/>
    <s v="plays"/>
    <x v="0"/>
    <x v="2872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d v="2014-12-29T19:37:11"/>
    <x v="1"/>
    <s v="plays"/>
    <x v="3"/>
    <x v="2873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d v="2016-12-18T20:16:26"/>
    <x v="1"/>
    <s v="plays"/>
    <x v="2"/>
    <x v="2874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d v="2016-04-05T03:04:53"/>
    <x v="1"/>
    <s v="plays"/>
    <x v="2"/>
    <x v="2875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d v="2015-06-16T17:51:19"/>
    <x v="1"/>
    <s v="plays"/>
    <x v="0"/>
    <x v="2876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d v="2016-10-29T22:55:24"/>
    <x v="1"/>
    <s v="plays"/>
    <x v="2"/>
    <x v="2877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d v="2015-05-04T14:46:35"/>
    <x v="1"/>
    <s v="plays"/>
    <x v="0"/>
    <x v="2878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d v="2015-12-21T17:24:21"/>
    <x v="1"/>
    <s v="plays"/>
    <x v="0"/>
    <x v="2879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d v="2015-07-07T21:44:12"/>
    <x v="1"/>
    <s v="plays"/>
    <x v="0"/>
    <x v="2880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d v="2014-10-04T14:20:36"/>
    <x v="1"/>
    <s v="plays"/>
    <x v="3"/>
    <x v="2881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d v="2016-04-01T14:18:38"/>
    <x v="1"/>
    <s v="plays"/>
    <x v="2"/>
    <x v="2882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d v="2016-01-01T21:40:37"/>
    <x v="1"/>
    <s v="plays"/>
    <x v="2"/>
    <x v="2883"/>
    <d v="2016-01-01T21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d v="2014-11-05T17:27:15"/>
    <x v="1"/>
    <s v="plays"/>
    <x v="3"/>
    <x v="2884"/>
    <d v="2014-11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d v="2015-02-12T01:50:01"/>
    <x v="1"/>
    <s v="plays"/>
    <x v="0"/>
    <x v="2885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d v="2015-09-14T15:11:24"/>
    <x v="1"/>
    <s v="plays"/>
    <x v="0"/>
    <x v="2886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d v="2014-12-12T10:15:24"/>
    <x v="1"/>
    <s v="plays"/>
    <x v="3"/>
    <x v="2887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d v="2014-10-10T12:50:40"/>
    <x v="1"/>
    <s v="plays"/>
    <x v="3"/>
    <x v="2888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d v="2014-07-30T20:43:05"/>
    <x v="1"/>
    <s v="plays"/>
    <x v="3"/>
    <x v="2889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d v="2014-07-11T17:49:52"/>
    <x v="1"/>
    <s v="plays"/>
    <x v="3"/>
    <x v="2890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d v="2016-02-15T21:12:08"/>
    <x v="1"/>
    <s v="plays"/>
    <x v="2"/>
    <x v="2891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d v="2014-08-18T17:08:24"/>
    <x v="1"/>
    <s v="plays"/>
    <x v="3"/>
    <x v="2892"/>
    <d v="2014-08-18T17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d v="2014-11-10T18:33:15"/>
    <x v="1"/>
    <s v="plays"/>
    <x v="3"/>
    <x v="2893"/>
    <d v="2014-11-10T18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d v="2015-02-02T23:40:15"/>
    <x v="1"/>
    <s v="plays"/>
    <x v="0"/>
    <x v="2894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d v="2014-06-21T13:19:52"/>
    <x v="1"/>
    <s v="plays"/>
    <x v="3"/>
    <x v="2895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d v="2016-11-27T21:48:41"/>
    <x v="1"/>
    <s v="plays"/>
    <x v="2"/>
    <x v="2896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d v="2015-09-11T15:30:58"/>
    <x v="1"/>
    <s v="plays"/>
    <x v="0"/>
    <x v="2897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d v="2015-10-01T15:57:33"/>
    <x v="1"/>
    <s v="plays"/>
    <x v="0"/>
    <x v="2898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d v="2016-05-25T01:52:38"/>
    <x v="1"/>
    <s v="plays"/>
    <x v="2"/>
    <x v="2899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d v="2014-07-10T05:37:12"/>
    <x v="1"/>
    <s v="plays"/>
    <x v="3"/>
    <x v="2900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d v="2014-12-09T21:42:19"/>
    <x v="1"/>
    <s v="plays"/>
    <x v="3"/>
    <x v="2901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d v="2015-07-25T10:33:16"/>
    <x v="1"/>
    <s v="plays"/>
    <x v="0"/>
    <x v="2902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d v="2015-07-11T04:00:18"/>
    <x v="1"/>
    <s v="plays"/>
    <x v="0"/>
    <x v="2903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d v="2014-10-28T23:13:51"/>
    <x v="1"/>
    <s v="plays"/>
    <x v="3"/>
    <x v="2904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d v="2016-08-24T01:21:53"/>
    <x v="1"/>
    <s v="plays"/>
    <x v="2"/>
    <x v="2905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d v="2015-07-14T15:34:26"/>
    <x v="1"/>
    <s v="plays"/>
    <x v="0"/>
    <x v="2906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d v="2016-03-15T21:03:57"/>
    <x v="1"/>
    <s v="plays"/>
    <x v="2"/>
    <x v="2907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d v="2016-05-09T17:33:39"/>
    <x v="1"/>
    <s v="plays"/>
    <x v="2"/>
    <x v="2908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d v="2014-10-17T06:23:21"/>
    <x v="1"/>
    <s v="plays"/>
    <x v="3"/>
    <x v="2909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d v="2015-04-13T20:11:27"/>
    <x v="1"/>
    <s v="plays"/>
    <x v="0"/>
    <x v="2910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d v="2015-05-18T18:27:06"/>
    <x v="1"/>
    <s v="plays"/>
    <x v="0"/>
    <x v="2911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d v="2015-12-16T03:09:34"/>
    <x v="1"/>
    <s v="plays"/>
    <x v="0"/>
    <x v="2912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d v="2014-07-08T22:08:59"/>
    <x v="1"/>
    <s v="plays"/>
    <x v="3"/>
    <x v="2913"/>
    <d v="2014-07-08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d v="2015-01-13T21:46:34"/>
    <x v="1"/>
    <s v="plays"/>
    <x v="0"/>
    <x v="2914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d v="2016-02-15T09:33:10"/>
    <x v="1"/>
    <s v="plays"/>
    <x v="2"/>
    <x v="2915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d v="2014-04-26T11:26:29"/>
    <x v="1"/>
    <s v="plays"/>
    <x v="3"/>
    <x v="2916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d v="2015-08-29T05:37:27"/>
    <x v="1"/>
    <s v="plays"/>
    <x v="0"/>
    <x v="2917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d v="2015-10-01T15:06:47"/>
    <x v="1"/>
    <s v="plays"/>
    <x v="0"/>
    <x v="2918"/>
    <d v="2015-10-01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d v="2014-07-06T14:52:09"/>
    <x v="1"/>
    <s v="plays"/>
    <x v="3"/>
    <x v="2919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d v="2015-02-23T19:01:10"/>
    <x v="1"/>
    <s v="plays"/>
    <x v="0"/>
    <x v="2920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d v="2014-08-26T21:16:44"/>
    <x v="1"/>
    <s v="musical"/>
    <x v="3"/>
    <x v="2921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d v="2015-04-03T20:58:47"/>
    <x v="1"/>
    <s v="musical"/>
    <x v="0"/>
    <x v="2922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d v="2015-01-09T03:39:39"/>
    <x v="1"/>
    <s v="musical"/>
    <x v="0"/>
    <x v="2923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d v="2015-04-09T13:21:50"/>
    <x v="1"/>
    <s v="musical"/>
    <x v="0"/>
    <x v="2924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d v="2014-08-12T14:01:08"/>
    <x v="1"/>
    <s v="musical"/>
    <x v="3"/>
    <x v="2925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d v="2015-02-09T18:22:59"/>
    <x v="1"/>
    <s v="musical"/>
    <x v="0"/>
    <x v="2926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d v="2014-06-16T16:03:49"/>
    <x v="1"/>
    <s v="musical"/>
    <x v="3"/>
    <x v="2927"/>
    <d v="2014-06-16T16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d v="2016-02-03T23:57:26"/>
    <x v="1"/>
    <s v="musical"/>
    <x v="2"/>
    <x v="2928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d v="2014-04-25T13:32:38"/>
    <x v="1"/>
    <s v="musical"/>
    <x v="3"/>
    <x v="2929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d v="2015-04-07T14:01:04"/>
    <x v="1"/>
    <s v="musical"/>
    <x v="0"/>
    <x v="2930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d v="2014-08-21T06:59:23"/>
    <x v="1"/>
    <s v="musical"/>
    <x v="3"/>
    <x v="2931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d v="2015-01-21T03:57:17"/>
    <x v="1"/>
    <s v="musical"/>
    <x v="0"/>
    <x v="2932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d v="2016-05-05T22:57:33"/>
    <x v="1"/>
    <s v="musical"/>
    <x v="2"/>
    <x v="2933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d v="2014-05-16T15:16:04"/>
    <x v="1"/>
    <s v="musical"/>
    <x v="3"/>
    <x v="2934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d v="2016-07-02T14:00:08"/>
    <x v="1"/>
    <s v="musical"/>
    <x v="2"/>
    <x v="2935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d v="2014-09-30T15:37:03"/>
    <x v="1"/>
    <s v="musical"/>
    <x v="3"/>
    <x v="2936"/>
    <d v="2014-09-30T15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d v="2014-06-13T10:58:33"/>
    <x v="1"/>
    <s v="musical"/>
    <x v="3"/>
    <x v="2937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d v="2014-12-31T16:53:34"/>
    <x v="1"/>
    <s v="musical"/>
    <x v="3"/>
    <x v="2938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d v="2014-07-25T19:25:12"/>
    <x v="1"/>
    <s v="musical"/>
    <x v="3"/>
    <x v="2939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d v="2014-12-09T18:33:38"/>
    <x v="1"/>
    <s v="musical"/>
    <x v="3"/>
    <x v="2940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d v="2015-01-30T23:02:35"/>
    <x v="1"/>
    <s v="spaces"/>
    <x v="0"/>
    <x v="2941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d v="2015-11-26T19:17:39"/>
    <x v="1"/>
    <s v="spaces"/>
    <x v="0"/>
    <x v="2942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d v="2015-03-14T03:06:20"/>
    <x v="1"/>
    <s v="spaces"/>
    <x v="0"/>
    <x v="2943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d v="2015-05-08T21:56:38"/>
    <x v="1"/>
    <s v="spaces"/>
    <x v="0"/>
    <x v="2944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d v="2015-04-24T03:21:00"/>
    <x v="1"/>
    <s v="spaces"/>
    <x v="0"/>
    <x v="2945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d v="2016-07-16T12:44:52"/>
    <x v="1"/>
    <s v="spaces"/>
    <x v="2"/>
    <x v="2946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d v="2016-10-06T13:29:27"/>
    <x v="1"/>
    <s v="spaces"/>
    <x v="2"/>
    <x v="2947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d v="2015-04-03T15:34:53"/>
    <x v="1"/>
    <s v="spaces"/>
    <x v="0"/>
    <x v="2948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d v="2015-10-20T19:45:17"/>
    <x v="1"/>
    <s v="spaces"/>
    <x v="0"/>
    <x v="2949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d v="2015-12-24T08:45:52"/>
    <x v="1"/>
    <s v="spaces"/>
    <x v="0"/>
    <x v="2950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d v="2014-08-21T19:16:13"/>
    <x v="1"/>
    <s v="spaces"/>
    <x v="3"/>
    <x v="2951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d v="2016-09-15T16:33:59"/>
    <x v="1"/>
    <s v="spaces"/>
    <x v="2"/>
    <x v="2952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d v="2015-09-08T19:00:21"/>
    <x v="1"/>
    <s v="spaces"/>
    <x v="0"/>
    <x v="2953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d v="2017-02-24T14:00:03"/>
    <x v="1"/>
    <s v="spaces"/>
    <x v="1"/>
    <x v="2954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d v="2015-05-17T17:47:29"/>
    <x v="1"/>
    <s v="spaces"/>
    <x v="0"/>
    <x v="2955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d v="2016-04-04T23:00:50"/>
    <x v="1"/>
    <s v="spaces"/>
    <x v="2"/>
    <x v="2956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d v="2015-01-27T00:16:12"/>
    <x v="1"/>
    <s v="spaces"/>
    <x v="0"/>
    <x v="2957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d v="2016-03-09T18:41:57"/>
    <x v="1"/>
    <s v="spaces"/>
    <x v="2"/>
    <x v="2958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d v="2016-05-08T00:12:05"/>
    <x v="1"/>
    <s v="spaces"/>
    <x v="2"/>
    <x v="2959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d v="2014-08-12T18:10:23"/>
    <x v="1"/>
    <s v="spaces"/>
    <x v="3"/>
    <x v="2960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d v="2015-02-26T05:05:59"/>
    <x v="1"/>
    <s v="plays"/>
    <x v="0"/>
    <x v="2961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d v="2015-02-01T05:51:46"/>
    <x v="1"/>
    <s v="plays"/>
    <x v="0"/>
    <x v="2962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d v="2015-06-02T11:17:04"/>
    <x v="1"/>
    <s v="plays"/>
    <x v="0"/>
    <x v="2963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d v="2014-07-07T21:50:19"/>
    <x v="1"/>
    <s v="plays"/>
    <x v="3"/>
    <x v="2964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d v="2015-06-07T17:30:33"/>
    <x v="1"/>
    <s v="plays"/>
    <x v="0"/>
    <x v="2965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d v="2015-08-17T17:43:32"/>
    <x v="1"/>
    <s v="plays"/>
    <x v="0"/>
    <x v="2966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d v="2015-02-07T04:44:52"/>
    <x v="1"/>
    <s v="plays"/>
    <x v="0"/>
    <x v="2967"/>
    <d v="2015-02-07T04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d v="2016-08-03T12:34:20"/>
    <x v="1"/>
    <s v="plays"/>
    <x v="2"/>
    <x v="2968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d v="2015-04-03T18:52:33"/>
    <x v="1"/>
    <s v="plays"/>
    <x v="0"/>
    <x v="2969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d v="2014-06-18T16:04:11"/>
    <x v="1"/>
    <s v="plays"/>
    <x v="3"/>
    <x v="2970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d v="2014-08-01T15:47:58"/>
    <x v="1"/>
    <s v="plays"/>
    <x v="3"/>
    <x v="2971"/>
    <d v="2014-08-0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d v="2016-11-20T02:38:40"/>
    <x v="1"/>
    <s v="plays"/>
    <x v="2"/>
    <x v="2972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d v="2015-12-03T19:38:28"/>
    <x v="1"/>
    <s v="plays"/>
    <x v="0"/>
    <x v="2973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d v="2014-08-29T01:27:51"/>
    <x v="1"/>
    <s v="plays"/>
    <x v="3"/>
    <x v="2974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d v="2014-10-29T16:24:46"/>
    <x v="1"/>
    <s v="plays"/>
    <x v="3"/>
    <x v="2975"/>
    <d v="2014-10-29T16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d v="2016-02-25T17:32:10"/>
    <x v="1"/>
    <s v="plays"/>
    <x v="2"/>
    <x v="2976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d v="2015-01-22T21:08:54"/>
    <x v="1"/>
    <s v="plays"/>
    <x v="0"/>
    <x v="2977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d v="2014-10-10T15:22:27"/>
    <x v="1"/>
    <s v="plays"/>
    <x v="3"/>
    <x v="2978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d v="2014-12-20T19:47:03"/>
    <x v="1"/>
    <s v="plays"/>
    <x v="3"/>
    <x v="2979"/>
    <d v="2014-12-20T19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d v="2015-08-03T21:58:50"/>
    <x v="1"/>
    <s v="plays"/>
    <x v="0"/>
    <x v="2980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d v="2015-08-09T13:25:56"/>
    <x v="1"/>
    <s v="spaces"/>
    <x v="0"/>
    <x v="2981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d v="2016-01-12T16:29:03"/>
    <x v="1"/>
    <s v="spaces"/>
    <x v="2"/>
    <x v="2982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d v="2014-09-12T15:10:36"/>
    <x v="1"/>
    <s v="spaces"/>
    <x v="3"/>
    <x v="2983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d v="2016-07-25T06:41:21"/>
    <x v="1"/>
    <s v="spaces"/>
    <x v="2"/>
    <x v="2984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d v="2016-10-11T23:22:08"/>
    <x v="1"/>
    <s v="spaces"/>
    <x v="2"/>
    <x v="2985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d v="2016-03-02T12:00:06"/>
    <x v="1"/>
    <s v="spaces"/>
    <x v="2"/>
    <x v="2986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d v="2016-09-14T07:22:31"/>
    <x v="1"/>
    <s v="spaces"/>
    <x v="2"/>
    <x v="2987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d v="2016-05-21T08:41:21"/>
    <x v="1"/>
    <s v="spaces"/>
    <x v="2"/>
    <x v="2988"/>
    <d v="2016-05-21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d v="2015-11-29T00:29:22"/>
    <x v="1"/>
    <s v="spaces"/>
    <x v="0"/>
    <x v="2989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d v="2015-12-03T13:47:00"/>
    <x v="1"/>
    <s v="spaces"/>
    <x v="0"/>
    <x v="2990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d v="2017-01-05T20:05:30"/>
    <x v="1"/>
    <s v="spaces"/>
    <x v="1"/>
    <x v="2991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d v="2016-09-09T18:25:10"/>
    <x v="1"/>
    <s v="spaces"/>
    <x v="2"/>
    <x v="2992"/>
    <d v="2016-09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d v="2016-01-21T20:07:47"/>
    <x v="1"/>
    <s v="spaces"/>
    <x v="2"/>
    <x v="2993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d v="2014-09-03T11:29:32"/>
    <x v="1"/>
    <s v="spaces"/>
    <x v="3"/>
    <x v="2994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d v="2016-12-20T15:57:51"/>
    <x v="1"/>
    <s v="spaces"/>
    <x v="2"/>
    <x v="2995"/>
    <d v="2016-12-20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d v="2015-03-27T21:54:00"/>
    <x v="1"/>
    <s v="spaces"/>
    <x v="0"/>
    <x v="2996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d v="2017-02-09T17:36:33"/>
    <x v="1"/>
    <s v="spaces"/>
    <x v="1"/>
    <x v="2997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d v="2014-05-19T04:38:49"/>
    <x v="1"/>
    <s v="spaces"/>
    <x v="3"/>
    <x v="2998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d v="2017-02-14T17:46:00"/>
    <x v="1"/>
    <s v="spaces"/>
    <x v="1"/>
    <x v="2999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d v="2017-01-17T19:51:10"/>
    <x v="1"/>
    <s v="spaces"/>
    <x v="1"/>
    <x v="3000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d v="2016-06-13T21:29:42"/>
    <x v="1"/>
    <s v="spaces"/>
    <x v="2"/>
    <x v="3001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d v="2012-11-26T20:04:12"/>
    <x v="1"/>
    <s v="spaces"/>
    <x v="5"/>
    <x v="3002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d v="2016-01-29T20:22:56"/>
    <x v="1"/>
    <s v="spaces"/>
    <x v="2"/>
    <x v="3003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d v="2014-10-16T21:08:44"/>
    <x v="1"/>
    <s v="spaces"/>
    <x v="3"/>
    <x v="3004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d v="2014-09-06T16:11:45"/>
    <x v="1"/>
    <s v="spaces"/>
    <x v="3"/>
    <x v="3005"/>
    <d v="2014-09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d v="2014-11-14T18:09:51"/>
    <x v="1"/>
    <s v="spaces"/>
    <x v="3"/>
    <x v="3006"/>
    <d v="2014-11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d v="2015-04-04T05:11:23"/>
    <x v="1"/>
    <s v="spaces"/>
    <x v="0"/>
    <x v="3007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d v="2015-12-22T05:05:19"/>
    <x v="1"/>
    <s v="spaces"/>
    <x v="0"/>
    <x v="3008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d v="2014-10-27T13:40:40"/>
    <x v="1"/>
    <s v="spaces"/>
    <x v="3"/>
    <x v="3009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d v="2014-12-23T19:58:39"/>
    <x v="1"/>
    <s v="spaces"/>
    <x v="3"/>
    <x v="3010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d v="2015-11-26T11:15:16"/>
    <x v="1"/>
    <s v="spaces"/>
    <x v="0"/>
    <x v="3011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d v="2015-01-20T16:52:10"/>
    <x v="1"/>
    <s v="spaces"/>
    <x v="0"/>
    <x v="3012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d v="2015-05-22T20:04:09"/>
    <x v="1"/>
    <s v="spaces"/>
    <x v="0"/>
    <x v="3013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d v="2014-10-08T02:58:00"/>
    <x v="1"/>
    <s v="spaces"/>
    <x v="3"/>
    <x v="3014"/>
    <d v="2014-10-08T02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d v="2014-05-26T17:27:18"/>
    <x v="1"/>
    <s v="spaces"/>
    <x v="3"/>
    <x v="3015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d v="2014-05-19T13:09:12"/>
    <x v="1"/>
    <s v="spaces"/>
    <x v="3"/>
    <x v="3016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d v="2014-07-21T20:24:03"/>
    <x v="1"/>
    <s v="spaces"/>
    <x v="3"/>
    <x v="3017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d v="2015-06-08T07:09:36"/>
    <x v="1"/>
    <s v="spaces"/>
    <x v="0"/>
    <x v="3018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d v="2014-04-29T20:00:20"/>
    <x v="1"/>
    <s v="spaces"/>
    <x v="3"/>
    <x v="3019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d v="2015-06-15T20:18:53"/>
    <x v="1"/>
    <s v="spaces"/>
    <x v="0"/>
    <x v="3020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d v="2016-10-17T14:51:09"/>
    <x v="1"/>
    <s v="spaces"/>
    <x v="2"/>
    <x v="3021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d v="2016-07-13T22:53:29"/>
    <x v="1"/>
    <s v="spaces"/>
    <x v="2"/>
    <x v="3022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d v="2015-04-27T16:13:06"/>
    <x v="1"/>
    <s v="spaces"/>
    <x v="0"/>
    <x v="3023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d v="2012-09-06T23:51:15"/>
    <x v="1"/>
    <s v="spaces"/>
    <x v="5"/>
    <x v="3024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d v="2014-05-02T12:13:33"/>
    <x v="1"/>
    <s v="spaces"/>
    <x v="3"/>
    <x v="3025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d v="2017-02-17T11:01:32"/>
    <x v="1"/>
    <s v="spaces"/>
    <x v="1"/>
    <x v="3026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d v="2015-02-18T16:54:11"/>
    <x v="1"/>
    <s v="spaces"/>
    <x v="0"/>
    <x v="3027"/>
    <d v="2015-02-18T16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d v="2016-07-16T06:20:25"/>
    <x v="1"/>
    <s v="spaces"/>
    <x v="2"/>
    <x v="3028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d v="2014-10-20T17:00:47"/>
    <x v="1"/>
    <s v="spaces"/>
    <x v="3"/>
    <x v="3029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d v="2015-08-17T17:56:11"/>
    <x v="1"/>
    <s v="spaces"/>
    <x v="0"/>
    <x v="3030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d v="2016-08-15T21:10:47"/>
    <x v="1"/>
    <s v="spaces"/>
    <x v="2"/>
    <x v="3031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d v="2015-08-12T01:04:19"/>
    <x v="1"/>
    <s v="spaces"/>
    <x v="0"/>
    <x v="3032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d v="2016-07-19T02:38:45"/>
    <x v="1"/>
    <s v="spaces"/>
    <x v="2"/>
    <x v="3033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d v="2016-10-01T12:50:55"/>
    <x v="1"/>
    <s v="spaces"/>
    <x v="2"/>
    <x v="3034"/>
    <d v="2016-10-01T12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d v="2013-04-04T13:26:49"/>
    <x v="1"/>
    <s v="spaces"/>
    <x v="4"/>
    <x v="3035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d v="2013-07-11T18:50:44"/>
    <x v="1"/>
    <s v="spaces"/>
    <x v="4"/>
    <x v="3036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d v="2010-07-19T21:26:13"/>
    <x v="1"/>
    <s v="spaces"/>
    <x v="7"/>
    <x v="3037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d v="2016-01-04T06:03:17"/>
    <x v="1"/>
    <s v="spaces"/>
    <x v="2"/>
    <x v="3038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d v="2013-12-02T19:03:58"/>
    <x v="1"/>
    <s v="spaces"/>
    <x v="4"/>
    <x v="3039"/>
    <d v="2013-12-02T19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d v="2015-06-22T19:00:21"/>
    <x v="1"/>
    <s v="spaces"/>
    <x v="0"/>
    <x v="3040"/>
    <d v="2015-06-22T19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d v="2015-12-21T20:50:48"/>
    <x v="1"/>
    <s v="spaces"/>
    <x v="0"/>
    <x v="3041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d v="2015-09-06T16:30:47"/>
    <x v="1"/>
    <s v="spaces"/>
    <x v="0"/>
    <x v="3042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d v="2015-03-20T01:41:39"/>
    <x v="1"/>
    <s v="spaces"/>
    <x v="0"/>
    <x v="3043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d v="2016-01-18T17:26:38"/>
    <x v="1"/>
    <s v="spaces"/>
    <x v="2"/>
    <x v="3044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d v="2014-07-23T03:44:15"/>
    <x v="1"/>
    <s v="spaces"/>
    <x v="3"/>
    <x v="3045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d v="2014-08-11T19:16:26"/>
    <x v="1"/>
    <s v="spaces"/>
    <x v="3"/>
    <x v="3046"/>
    <d v="2014-08-11T19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d v="2016-03-14T23:44:14"/>
    <x v="1"/>
    <s v="spaces"/>
    <x v="2"/>
    <x v="3047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d v="2014-12-02T21:37:42"/>
    <x v="1"/>
    <s v="spaces"/>
    <x v="3"/>
    <x v="3048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d v="2015-05-15T00:20:55"/>
    <x v="1"/>
    <s v="spaces"/>
    <x v="0"/>
    <x v="3049"/>
    <d v="2015-05-15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d v="2016-04-05T04:02:40"/>
    <x v="1"/>
    <s v="spaces"/>
    <x v="2"/>
    <x v="3050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d v="2017-01-09T09:59:05"/>
    <x v="1"/>
    <s v="spaces"/>
    <x v="1"/>
    <x v="3051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d v="2015-04-28T16:04:54"/>
    <x v="1"/>
    <s v="spaces"/>
    <x v="0"/>
    <x v="3052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d v="2014-08-11T18:16:53"/>
    <x v="1"/>
    <s v="spaces"/>
    <x v="3"/>
    <x v="3053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d v="2015-01-23T19:59:14"/>
    <x v="1"/>
    <s v="spaces"/>
    <x v="0"/>
    <x v="3054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d v="2014-11-10T22:59:50"/>
    <x v="1"/>
    <s v="spaces"/>
    <x v="3"/>
    <x v="3055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d v="2014-07-31T15:16:24"/>
    <x v="1"/>
    <s v="spaces"/>
    <x v="3"/>
    <x v="3056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d v="2016-03-04T15:36:51"/>
    <x v="1"/>
    <s v="spaces"/>
    <x v="2"/>
    <x v="3057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d v="2016-03-31T08:59:00"/>
    <x v="1"/>
    <s v="spaces"/>
    <x v="2"/>
    <x v="3058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d v="2014-07-09T22:27:26"/>
    <x v="1"/>
    <s v="spaces"/>
    <x v="3"/>
    <x v="3059"/>
    <d v="2014-07-09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d v="2015-08-29T06:35:34"/>
    <x v="1"/>
    <s v="spaces"/>
    <x v="0"/>
    <x v="3060"/>
    <d v="2015-08-29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d v="2014-07-14T18:49:08"/>
    <x v="1"/>
    <s v="spaces"/>
    <x v="3"/>
    <x v="3061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d v="2015-09-01T12:51:32"/>
    <x v="1"/>
    <s v="spaces"/>
    <x v="0"/>
    <x v="3062"/>
    <d v="2015-09-01T12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d v="2016-09-17T22:08:58"/>
    <x v="1"/>
    <s v="spaces"/>
    <x v="2"/>
    <x v="3063"/>
    <d v="2016-09-17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d v="2015-10-22T03:07:26"/>
    <x v="1"/>
    <s v="spaces"/>
    <x v="0"/>
    <x v="3064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d v="2014-07-05T01:19:32"/>
    <x v="1"/>
    <s v="spaces"/>
    <x v="3"/>
    <x v="3065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d v="2016-06-10T05:28:57"/>
    <x v="1"/>
    <s v="spaces"/>
    <x v="2"/>
    <x v="3066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d v="2015-08-10T22:31:19"/>
    <x v="1"/>
    <s v="spaces"/>
    <x v="0"/>
    <x v="3067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d v="2015-09-16T16:35:52"/>
    <x v="1"/>
    <s v="spaces"/>
    <x v="0"/>
    <x v="3068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d v="2014-11-14T20:00:34"/>
    <x v="1"/>
    <s v="spaces"/>
    <x v="3"/>
    <x v="3069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d v="2016-11-16T17:36:09"/>
    <x v="1"/>
    <s v="spaces"/>
    <x v="2"/>
    <x v="3070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d v="2015-04-03T17:34:41"/>
    <x v="1"/>
    <s v="spaces"/>
    <x v="0"/>
    <x v="3071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d v="2016-10-15T16:34:22"/>
    <x v="1"/>
    <s v="spaces"/>
    <x v="2"/>
    <x v="3072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d v="2015-04-17T16:25:00"/>
    <x v="1"/>
    <s v="spaces"/>
    <x v="0"/>
    <x v="3073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d v="2016-02-09T13:42:39"/>
    <x v="1"/>
    <s v="spaces"/>
    <x v="2"/>
    <x v="3074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d v="2016-06-30T02:27:20"/>
    <x v="1"/>
    <s v="spaces"/>
    <x v="2"/>
    <x v="3075"/>
    <d v="2016-06-30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d v="2015-08-10T15:38:43"/>
    <x v="1"/>
    <s v="spaces"/>
    <x v="0"/>
    <x v="3076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d v="2017-01-31T22:57:58"/>
    <x v="1"/>
    <s v="spaces"/>
    <x v="1"/>
    <x v="3077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d v="2015-01-27T03:19:55"/>
    <x v="1"/>
    <s v="spaces"/>
    <x v="0"/>
    <x v="3078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d v="2015-02-20T17:07:15"/>
    <x v="1"/>
    <s v="spaces"/>
    <x v="0"/>
    <x v="3079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d v="2014-10-28T00:40:44"/>
    <x v="1"/>
    <s v="spaces"/>
    <x v="3"/>
    <x v="3080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d v="2015-08-21T04:21:31"/>
    <x v="1"/>
    <s v="spaces"/>
    <x v="0"/>
    <x v="3081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d v="2015-10-16T22:09:06"/>
    <x v="1"/>
    <s v="spaces"/>
    <x v="0"/>
    <x v="3082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d v="2014-08-02T13:31:18"/>
    <x v="1"/>
    <s v="spaces"/>
    <x v="3"/>
    <x v="3083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d v="2015-04-06T17:22:11"/>
    <x v="1"/>
    <s v="spaces"/>
    <x v="0"/>
    <x v="3084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d v="2015-08-30T21:12:39"/>
    <x v="1"/>
    <s v="spaces"/>
    <x v="0"/>
    <x v="3085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d v="2015-06-18T16:05:59"/>
    <x v="1"/>
    <s v="spaces"/>
    <x v="0"/>
    <x v="3086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d v="2016-10-22T03:36:30"/>
    <x v="1"/>
    <s v="spaces"/>
    <x v="2"/>
    <x v="3087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d v="2014-12-08T13:44:07"/>
    <x v="1"/>
    <s v="spaces"/>
    <x v="3"/>
    <x v="3088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d v="2016-06-07T13:01:23"/>
    <x v="1"/>
    <s v="spaces"/>
    <x v="2"/>
    <x v="3089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d v="2015-03-02T19:39:05"/>
    <x v="1"/>
    <s v="spaces"/>
    <x v="0"/>
    <x v="3090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d v="2016-07-15T22:45:43"/>
    <x v="1"/>
    <s v="spaces"/>
    <x v="2"/>
    <x v="3091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d v="2015-09-08T14:51:52"/>
    <x v="1"/>
    <s v="spaces"/>
    <x v="0"/>
    <x v="3092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d v="2014-05-01T21:49:01"/>
    <x v="1"/>
    <s v="spaces"/>
    <x v="3"/>
    <x v="3093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d v="2015-07-22T19:05:56"/>
    <x v="1"/>
    <s v="spaces"/>
    <x v="0"/>
    <x v="3094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d v="2016-06-02T00:36:20"/>
    <x v="1"/>
    <s v="spaces"/>
    <x v="2"/>
    <x v="3095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d v="2015-04-20T19:48:46"/>
    <x v="1"/>
    <s v="spaces"/>
    <x v="0"/>
    <x v="3096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d v="2016-09-16T12:05:01"/>
    <x v="1"/>
    <s v="spaces"/>
    <x v="2"/>
    <x v="3097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d v="2015-12-21T19:00:49"/>
    <x v="1"/>
    <s v="spaces"/>
    <x v="0"/>
    <x v="3098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d v="2016-01-13T04:33:11"/>
    <x v="1"/>
    <s v="spaces"/>
    <x v="2"/>
    <x v="3099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d v="2014-09-20T14:56:15"/>
    <x v="1"/>
    <s v="spaces"/>
    <x v="3"/>
    <x v="3100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d v="2015-06-16T09:12:17"/>
    <x v="1"/>
    <s v="spaces"/>
    <x v="0"/>
    <x v="3101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d v="2016-07-04T08:10:18"/>
    <x v="1"/>
    <s v="spaces"/>
    <x v="2"/>
    <x v="3102"/>
    <d v="2016-07-04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d v="2015-04-13T03:45:06"/>
    <x v="1"/>
    <s v="spaces"/>
    <x v="0"/>
    <x v="3103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d v="2015-01-02T21:48:31"/>
    <x v="1"/>
    <s v="spaces"/>
    <x v="0"/>
    <x v="3104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d v="2014-08-25T17:15:16"/>
    <x v="1"/>
    <s v="spaces"/>
    <x v="3"/>
    <x v="3105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d v="2015-08-25T10:17:56"/>
    <x v="1"/>
    <s v="spaces"/>
    <x v="0"/>
    <x v="3106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d v="2015-05-04T19:32:31"/>
    <x v="1"/>
    <s v="spaces"/>
    <x v="0"/>
    <x v="3107"/>
    <d v="2015-05-04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d v="2015-02-27T16:19:54"/>
    <x v="1"/>
    <s v="spaces"/>
    <x v="0"/>
    <x v="3108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d v="2014-07-24T03:00:10"/>
    <x v="1"/>
    <s v="spaces"/>
    <x v="3"/>
    <x v="3109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d v="2017-01-10T00:45:19"/>
    <x v="1"/>
    <s v="spaces"/>
    <x v="1"/>
    <x v="3110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d v="2014-09-03T14:17:00"/>
    <x v="1"/>
    <s v="spaces"/>
    <x v="3"/>
    <x v="3111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d v="2016-09-02T02:55:34"/>
    <x v="1"/>
    <s v="spaces"/>
    <x v="2"/>
    <x v="3112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d v="2015-03-18T17:33:02"/>
    <x v="1"/>
    <s v="spaces"/>
    <x v="0"/>
    <x v="3113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d v="2014-07-23T15:10:50"/>
    <x v="1"/>
    <s v="spaces"/>
    <x v="3"/>
    <x v="3114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d v="2016-05-06T10:43:47"/>
    <x v="1"/>
    <s v="spaces"/>
    <x v="2"/>
    <x v="3115"/>
    <d v="2016-05-06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d v="2015-03-18T12:22:05"/>
    <x v="1"/>
    <s v="spaces"/>
    <x v="0"/>
    <x v="3116"/>
    <d v="2015-03-18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d v="2016-05-19T08:59:20"/>
    <x v="1"/>
    <s v="spaces"/>
    <x v="2"/>
    <x v="3117"/>
    <d v="2016-05-19T08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d v="2016-06-13T15:35:23"/>
    <x v="1"/>
    <s v="spaces"/>
    <x v="2"/>
    <x v="3118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d v="2015-02-25T01:05:32"/>
    <x v="1"/>
    <s v="spaces"/>
    <x v="0"/>
    <x v="3119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d v="2016-03-06T22:36:36"/>
    <x v="1"/>
    <s v="spaces"/>
    <x v="2"/>
    <x v="3120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d v="2014-07-28T16:18:55"/>
    <x v="1"/>
    <s v="spaces"/>
    <x v="3"/>
    <x v="3121"/>
    <d v="2014-07-28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d v="2016-11-04T22:22:12"/>
    <x v="1"/>
    <s v="spaces"/>
    <x v="2"/>
    <x v="3122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d v="2016-06-09T23:49:58"/>
    <x v="1"/>
    <s v="spaces"/>
    <x v="2"/>
    <x v="3123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d v="2014-12-04T18:43:21"/>
    <x v="1"/>
    <s v="spaces"/>
    <x v="3"/>
    <x v="3124"/>
    <d v="2014-12-04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d v="2015-12-08T04:57:52"/>
    <x v="1"/>
    <s v="spaces"/>
    <x v="0"/>
    <x v="3125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d v="2016-02-27T00:26:02"/>
    <x v="1"/>
    <s v="spaces"/>
    <x v="2"/>
    <x v="3126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d v="2015-01-30T20:33:49"/>
    <x v="1"/>
    <s v="spaces"/>
    <x v="0"/>
    <x v="3127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d v="2017-02-14T19:49:01"/>
    <x v="1"/>
    <s v="plays"/>
    <x v="1"/>
    <x v="3128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d v="2017-03-09T20:13:39"/>
    <x v="1"/>
    <s v="plays"/>
    <x v="1"/>
    <x v="3129"/>
    <d v="2017-03-09T2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d v="2017-03-14T15:21:56"/>
    <x v="1"/>
    <s v="plays"/>
    <x v="1"/>
    <x v="3130"/>
    <d v="2017-03-14T15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d v="2017-03-09T13:54:05"/>
    <x v="1"/>
    <s v="plays"/>
    <x v="1"/>
    <x v="3131"/>
    <d v="2017-03-09T13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d v="2017-02-20T08:24:20"/>
    <x v="1"/>
    <s v="plays"/>
    <x v="1"/>
    <x v="3132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d v="2017-02-22T13:33:54"/>
    <x v="1"/>
    <s v="plays"/>
    <x v="1"/>
    <x v="3133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d v="2017-03-06T17:16:59"/>
    <x v="1"/>
    <s v="plays"/>
    <x v="1"/>
    <x v="3134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d v="2017-03-13T03:38:41"/>
    <x v="1"/>
    <s v="plays"/>
    <x v="1"/>
    <x v="3135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d v="2017-02-23T11:05:54"/>
    <x v="1"/>
    <s v="plays"/>
    <x v="1"/>
    <x v="3136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d v="2017-03-13T21:14:29"/>
    <x v="1"/>
    <s v="plays"/>
    <x v="1"/>
    <x v="3137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d v="2017-03-15T15:30:07"/>
    <x v="1"/>
    <s v="plays"/>
    <x v="1"/>
    <x v="3138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d v="2017-02-19T06:29:20"/>
    <x v="1"/>
    <s v="plays"/>
    <x v="1"/>
    <x v="3139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d v="2017-03-08T17:15:03"/>
    <x v="1"/>
    <s v="plays"/>
    <x v="1"/>
    <x v="3140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d v="2017-03-06T18:04:48"/>
    <x v="1"/>
    <s v="plays"/>
    <x v="1"/>
    <x v="3141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d v="2017-02-17T12:18:59"/>
    <x v="1"/>
    <s v="plays"/>
    <x v="1"/>
    <x v="3142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d v="2017-03-14T08:35:56"/>
    <x v="1"/>
    <s v="plays"/>
    <x v="1"/>
    <x v="3143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d v="2017-03-02T12:55:07"/>
    <x v="1"/>
    <s v="plays"/>
    <x v="1"/>
    <x v="3144"/>
    <d v="2017-03-02T12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d v="2017-01-27T00:58:54"/>
    <x v="1"/>
    <s v="plays"/>
    <x v="1"/>
    <x v="3145"/>
    <d v="2017-01-27T00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d v="2017-03-02T16:22:46"/>
    <x v="1"/>
    <s v="plays"/>
    <x v="1"/>
    <x v="3146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d v="2014-09-27T23:15:55"/>
    <x v="1"/>
    <s v="plays"/>
    <x v="3"/>
    <x v="3147"/>
    <d v="2014-09-27T23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d v="2014-09-09T15:58:04"/>
    <x v="1"/>
    <s v="plays"/>
    <x v="3"/>
    <x v="3148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d v="2012-11-13T00:25:00"/>
    <x v="1"/>
    <s v="plays"/>
    <x v="5"/>
    <x v="3149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d v="2010-10-27T06:20:03"/>
    <x v="1"/>
    <s v="plays"/>
    <x v="7"/>
    <x v="3150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d v="2014-08-11T20:09:34"/>
    <x v="1"/>
    <s v="plays"/>
    <x v="3"/>
    <x v="3151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d v="2013-10-03T20:49:27"/>
    <x v="1"/>
    <s v="plays"/>
    <x v="4"/>
    <x v="3152"/>
    <d v="2013-10-03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d v="2011-03-31T03:42:17"/>
    <x v="1"/>
    <s v="plays"/>
    <x v="6"/>
    <x v="3153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d v="2012-03-02T21:00:58"/>
    <x v="1"/>
    <s v="plays"/>
    <x v="5"/>
    <x v="3154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d v="2012-11-20T11:58:45"/>
    <x v="1"/>
    <s v="plays"/>
    <x v="5"/>
    <x v="3155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d v="2012-04-27T22:52:24"/>
    <x v="1"/>
    <s v="plays"/>
    <x v="5"/>
    <x v="3156"/>
    <d v="2012-04-27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d v="2014-07-09T18:55:05"/>
    <x v="1"/>
    <s v="plays"/>
    <x v="3"/>
    <x v="3157"/>
    <d v="2014-07-09T18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d v="2013-06-22T20:09:12"/>
    <x v="1"/>
    <s v="plays"/>
    <x v="4"/>
    <x v="3158"/>
    <d v="2013-06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d v="2011-12-07T01:36:01"/>
    <x v="1"/>
    <s v="plays"/>
    <x v="6"/>
    <x v="3159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d v="2014-07-21T06:21:27"/>
    <x v="1"/>
    <s v="plays"/>
    <x v="3"/>
    <x v="3160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d v="2014-09-15T12:52:02"/>
    <x v="1"/>
    <s v="plays"/>
    <x v="3"/>
    <x v="3161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d v="2014-06-09T16:27:42"/>
    <x v="1"/>
    <s v="plays"/>
    <x v="3"/>
    <x v="3162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d v="2014-05-16T18:05:25"/>
    <x v="1"/>
    <s v="plays"/>
    <x v="3"/>
    <x v="3163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d v="2014-05-07T19:20:15"/>
    <x v="1"/>
    <s v="plays"/>
    <x v="3"/>
    <x v="3164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d v="2011-04-11T03:49:20"/>
    <x v="1"/>
    <s v="plays"/>
    <x v="6"/>
    <x v="3165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d v="2014-10-28T16:35:53"/>
    <x v="1"/>
    <s v="plays"/>
    <x v="3"/>
    <x v="3166"/>
    <d v="2014-10-28T16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d v="2014-07-19T04:13:01"/>
    <x v="1"/>
    <s v="plays"/>
    <x v="3"/>
    <x v="3167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d v="2014-05-13T02:32:33"/>
    <x v="1"/>
    <s v="plays"/>
    <x v="3"/>
    <x v="3168"/>
    <d v="2014-05-13T02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d v="2013-11-13T17:42:41"/>
    <x v="1"/>
    <s v="plays"/>
    <x v="4"/>
    <x v="3169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d v="2014-05-30T01:55:44"/>
    <x v="1"/>
    <s v="plays"/>
    <x v="3"/>
    <x v="3170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d v="2016-04-06T14:35:58"/>
    <x v="1"/>
    <s v="plays"/>
    <x v="2"/>
    <x v="3171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d v="2012-01-15T17:31:08"/>
    <x v="1"/>
    <s v="plays"/>
    <x v="5"/>
    <x v="3172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d v="2014-08-27T21:04:52"/>
    <x v="1"/>
    <s v="plays"/>
    <x v="3"/>
    <x v="3173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d v="2014-08-11T20:45:08"/>
    <x v="1"/>
    <s v="plays"/>
    <x v="3"/>
    <x v="3174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d v="2010-12-19T21:17:07"/>
    <x v="1"/>
    <s v="plays"/>
    <x v="7"/>
    <x v="3175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d v="2013-07-22T22:20:31"/>
    <x v="1"/>
    <s v="plays"/>
    <x v="4"/>
    <x v="3176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d v="2014-05-22T16:00:09"/>
    <x v="1"/>
    <s v="plays"/>
    <x v="3"/>
    <x v="3177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d v="2014-06-16T14:31:15"/>
    <x v="1"/>
    <s v="plays"/>
    <x v="3"/>
    <x v="3178"/>
    <d v="2014-06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d v="2013-04-11T16:51:11"/>
    <x v="1"/>
    <s v="plays"/>
    <x v="4"/>
    <x v="3179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d v="2014-05-21T09:54:09"/>
    <x v="1"/>
    <s v="plays"/>
    <x v="3"/>
    <x v="3180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d v="2014-05-20T07:26:27"/>
    <x v="1"/>
    <s v="plays"/>
    <x v="3"/>
    <x v="3181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d v="2011-12-06T22:47:01"/>
    <x v="1"/>
    <s v="plays"/>
    <x v="6"/>
    <x v="3182"/>
    <d v="2011-12-06T22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d v="2013-08-05T19:04:29"/>
    <x v="1"/>
    <s v="plays"/>
    <x v="4"/>
    <x v="3183"/>
    <d v="2013-08-05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d v="2014-06-01T23:50:31"/>
    <x v="1"/>
    <s v="plays"/>
    <x v="3"/>
    <x v="3184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d v="2014-07-09T23:27:21"/>
    <x v="1"/>
    <s v="plays"/>
    <x v="3"/>
    <x v="3185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d v="2014-08-17T22:10:38"/>
    <x v="1"/>
    <s v="plays"/>
    <x v="3"/>
    <x v="3186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d v="2014-07-15T15:59:33"/>
    <x v="1"/>
    <s v="plays"/>
    <x v="3"/>
    <x v="3187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d v="2015-05-20T09:58:22"/>
    <x v="1"/>
    <s v="musical"/>
    <x v="0"/>
    <x v="3188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d v="2015-04-24T08:18:52"/>
    <x v="1"/>
    <s v="musical"/>
    <x v="0"/>
    <x v="3189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d v="2016-11-09T03:37:55"/>
    <x v="1"/>
    <s v="musical"/>
    <x v="2"/>
    <x v="3190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d v="2016-06-17T18:07:49"/>
    <x v="1"/>
    <s v="musical"/>
    <x v="2"/>
    <x v="3191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d v="2015-01-14T22:34:19"/>
    <x v="1"/>
    <s v="musical"/>
    <x v="0"/>
    <x v="3192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d v="2015-01-06T23:14:16"/>
    <x v="1"/>
    <s v="musical"/>
    <x v="0"/>
    <x v="3193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d v="2015-06-27T01:29:58"/>
    <x v="1"/>
    <s v="musical"/>
    <x v="0"/>
    <x v="3194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d v="2015-01-13T14:15:42"/>
    <x v="1"/>
    <s v="musical"/>
    <x v="0"/>
    <x v="3195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d v="2015-06-02T14:21:15"/>
    <x v="1"/>
    <s v="musical"/>
    <x v="0"/>
    <x v="3196"/>
    <d v="2015-06-02T14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d v="2015-01-05T11:50:18"/>
    <x v="1"/>
    <s v="musical"/>
    <x v="0"/>
    <x v="3197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d v="2015-01-09T10:11:17"/>
    <x v="1"/>
    <s v="musical"/>
    <x v="0"/>
    <x v="3198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d v="2014-08-07T18:16:58"/>
    <x v="1"/>
    <s v="musical"/>
    <x v="3"/>
    <x v="3199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d v="2016-03-31T07:41:41"/>
    <x v="1"/>
    <s v="musical"/>
    <x v="2"/>
    <x v="3200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d v="2014-08-10T18:24:37"/>
    <x v="1"/>
    <s v="musical"/>
    <x v="3"/>
    <x v="3201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d v="2015-10-16T20:29:06"/>
    <x v="1"/>
    <s v="musical"/>
    <x v="0"/>
    <x v="3202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d v="2015-08-26T23:43:42"/>
    <x v="1"/>
    <s v="musical"/>
    <x v="0"/>
    <x v="3203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d v="2015-06-17T16:27:59"/>
    <x v="1"/>
    <s v="musical"/>
    <x v="0"/>
    <x v="3204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d v="2015-04-01T08:59:32"/>
    <x v="1"/>
    <s v="musical"/>
    <x v="0"/>
    <x v="3205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d v="2015-08-20T06:37:31"/>
    <x v="1"/>
    <s v="musical"/>
    <x v="0"/>
    <x v="3206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d v="2015-02-22T06:40:07"/>
    <x v="1"/>
    <s v="musical"/>
    <x v="0"/>
    <x v="3207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d v="2014-07-07T14:31:17"/>
    <x v="1"/>
    <s v="plays"/>
    <x v="3"/>
    <x v="3208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d v="2014-05-19T15:17:38"/>
    <x v="1"/>
    <s v="plays"/>
    <x v="3"/>
    <x v="3209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d v="2012-04-14T22:28:39"/>
    <x v="1"/>
    <s v="plays"/>
    <x v="5"/>
    <x v="3210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d v="2014-07-14T14:04:40"/>
    <x v="1"/>
    <s v="plays"/>
    <x v="3"/>
    <x v="3211"/>
    <d v="2014-07-14T14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d v="2014-07-09T19:05:51"/>
    <x v="1"/>
    <s v="plays"/>
    <x v="3"/>
    <x v="3212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d v="2015-06-16T18:19:19"/>
    <x v="1"/>
    <s v="plays"/>
    <x v="0"/>
    <x v="3213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d v="2015-11-29T19:01:13"/>
    <x v="1"/>
    <s v="plays"/>
    <x v="0"/>
    <x v="3214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d v="2015-08-03T15:57:51"/>
    <x v="1"/>
    <s v="plays"/>
    <x v="0"/>
    <x v="3215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d v="2015-06-10T11:06:11"/>
    <x v="1"/>
    <s v="plays"/>
    <x v="0"/>
    <x v="3216"/>
    <d v="2015-06-10T11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d v="2016-10-05T13:06:24"/>
    <x v="1"/>
    <s v="plays"/>
    <x v="2"/>
    <x v="3217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d v="2014-11-28T00:03:06"/>
    <x v="1"/>
    <s v="plays"/>
    <x v="3"/>
    <x v="3218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d v="2015-02-15T23:35:47"/>
    <x v="1"/>
    <s v="plays"/>
    <x v="0"/>
    <x v="3219"/>
    <d v="2015-02-15T23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d v="2017-02-06T20:00:04"/>
    <x v="1"/>
    <s v="plays"/>
    <x v="1"/>
    <x v="3220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d v="2015-05-31T16:43:23"/>
    <x v="1"/>
    <s v="plays"/>
    <x v="0"/>
    <x v="3221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d v="2015-09-23T13:58:17"/>
    <x v="1"/>
    <s v="plays"/>
    <x v="0"/>
    <x v="3222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d v="2015-07-21T20:02:56"/>
    <x v="1"/>
    <s v="plays"/>
    <x v="0"/>
    <x v="3223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d v="2016-11-23T20:25:13"/>
    <x v="1"/>
    <s v="plays"/>
    <x v="2"/>
    <x v="3224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d v="2016-05-13T13:25:38"/>
    <x v="1"/>
    <s v="plays"/>
    <x v="2"/>
    <x v="3225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d v="2015-09-30T14:00:12"/>
    <x v="1"/>
    <s v="plays"/>
    <x v="0"/>
    <x v="3226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d v="2016-12-18T21:10:36"/>
    <x v="1"/>
    <s v="plays"/>
    <x v="2"/>
    <x v="3227"/>
    <d v="2016-12-18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d v="2015-11-15T17:01:24"/>
    <x v="1"/>
    <s v="plays"/>
    <x v="0"/>
    <x v="3228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d v="2014-10-21T06:59:58"/>
    <x v="1"/>
    <s v="plays"/>
    <x v="3"/>
    <x v="3229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d v="2014-09-16T04:02:06"/>
    <x v="1"/>
    <s v="plays"/>
    <x v="3"/>
    <x v="3230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d v="2016-03-17T22:39:07"/>
    <x v="1"/>
    <s v="plays"/>
    <x v="2"/>
    <x v="3231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d v="2016-04-03T19:31:57"/>
    <x v="1"/>
    <s v="plays"/>
    <x v="2"/>
    <x v="3232"/>
    <d v="2016-04-03T19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d v="2017-01-31T19:19:15"/>
    <x v="1"/>
    <s v="plays"/>
    <x v="1"/>
    <x v="3233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d v="2016-12-30T18:56:48"/>
    <x v="1"/>
    <s v="plays"/>
    <x v="2"/>
    <x v="3234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d v="2016-06-01T08:20:51"/>
    <x v="1"/>
    <s v="plays"/>
    <x v="2"/>
    <x v="3235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d v="2016-11-28T22:00:33"/>
    <x v="1"/>
    <s v="plays"/>
    <x v="2"/>
    <x v="3236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d v="2015-09-05T11:23:04"/>
    <x v="1"/>
    <s v="plays"/>
    <x v="0"/>
    <x v="3237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d v="2015-06-01T12:14:58"/>
    <x v="1"/>
    <s v="plays"/>
    <x v="0"/>
    <x v="3238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d v="2015-10-01T02:08:13"/>
    <x v="1"/>
    <s v="plays"/>
    <x v="0"/>
    <x v="3239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d v="2017-01-19T16:39:08"/>
    <x v="1"/>
    <s v="plays"/>
    <x v="1"/>
    <x v="3240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d v="2014-09-11T07:47:50"/>
    <x v="1"/>
    <s v="plays"/>
    <x v="3"/>
    <x v="3241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d v="2014-08-20T18:08:12"/>
    <x v="1"/>
    <s v="plays"/>
    <x v="3"/>
    <x v="3242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d v="2015-09-15T02:19:22"/>
    <x v="1"/>
    <s v="plays"/>
    <x v="0"/>
    <x v="3243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d v="2016-11-01T16:39:42"/>
    <x v="1"/>
    <s v="plays"/>
    <x v="2"/>
    <x v="3244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d v="2015-05-11T14:24:18"/>
    <x v="1"/>
    <s v="plays"/>
    <x v="0"/>
    <x v="3245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d v="2015-08-14T11:20:00"/>
    <x v="1"/>
    <s v="plays"/>
    <x v="0"/>
    <x v="3246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d v="2015-06-12T10:25:12"/>
    <x v="1"/>
    <s v="plays"/>
    <x v="0"/>
    <x v="3247"/>
    <d v="2015-06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d v="2015-03-05T21:19:17"/>
    <x v="1"/>
    <s v="plays"/>
    <x v="0"/>
    <x v="3248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d v="2015-05-21T17:55:14"/>
    <x v="1"/>
    <s v="plays"/>
    <x v="0"/>
    <x v="3249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d v="2014-10-06T17:48:44"/>
    <x v="1"/>
    <s v="plays"/>
    <x v="3"/>
    <x v="3250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d v="2015-05-22T17:32:46"/>
    <x v="1"/>
    <s v="plays"/>
    <x v="0"/>
    <x v="3251"/>
    <d v="2015-05-22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d v="2016-08-08T11:20:40"/>
    <x v="1"/>
    <s v="plays"/>
    <x v="2"/>
    <x v="3252"/>
    <d v="2016-08-08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d v="2016-08-20T13:50:28"/>
    <x v="1"/>
    <s v="plays"/>
    <x v="2"/>
    <x v="3253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d v="2015-02-24T02:03:29"/>
    <x v="1"/>
    <s v="plays"/>
    <x v="0"/>
    <x v="3254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d v="2014-09-07T18:26:15"/>
    <x v="1"/>
    <s v="plays"/>
    <x v="3"/>
    <x v="3255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d v="2015-05-20T13:46:17"/>
    <x v="1"/>
    <s v="plays"/>
    <x v="0"/>
    <x v="3256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d v="2017-01-23T13:25:52"/>
    <x v="1"/>
    <s v="plays"/>
    <x v="1"/>
    <x v="3257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d v="2014-12-09T21:17:41"/>
    <x v="1"/>
    <s v="plays"/>
    <x v="3"/>
    <x v="3258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d v="2016-09-01T18:15:45"/>
    <x v="1"/>
    <s v="plays"/>
    <x v="2"/>
    <x v="3259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d v="2015-10-26T16:08:38"/>
    <x v="1"/>
    <s v="plays"/>
    <x v="0"/>
    <x v="3260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d v="2015-06-16T17:24:36"/>
    <x v="1"/>
    <s v="plays"/>
    <x v="0"/>
    <x v="3261"/>
    <d v="2015-06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d v="2014-11-21T07:34:22"/>
    <x v="1"/>
    <s v="plays"/>
    <x v="3"/>
    <x v="3262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d v="2015-10-07T12:23:08"/>
    <x v="1"/>
    <s v="plays"/>
    <x v="0"/>
    <x v="3263"/>
    <d v="2015-10-07T12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d v="2015-01-12T19:12:18"/>
    <x v="1"/>
    <s v="plays"/>
    <x v="0"/>
    <x v="3264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d v="2015-11-03T17:05:15"/>
    <x v="1"/>
    <s v="plays"/>
    <x v="0"/>
    <x v="3265"/>
    <d v="2015-11-03T17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d v="2015-05-12T12:52:02"/>
    <x v="1"/>
    <s v="plays"/>
    <x v="0"/>
    <x v="3266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d v="2015-06-17T18:11:00"/>
    <x v="1"/>
    <s v="plays"/>
    <x v="0"/>
    <x v="3267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d v="2016-08-08T21:42:08"/>
    <x v="1"/>
    <s v="plays"/>
    <x v="2"/>
    <x v="3268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d v="2015-05-13T09:29:57"/>
    <x v="1"/>
    <s v="plays"/>
    <x v="0"/>
    <x v="3269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d v="2015-06-12T12:47:45"/>
    <x v="1"/>
    <s v="plays"/>
    <x v="0"/>
    <x v="3270"/>
    <d v="2015-06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d v="2014-10-03T10:29:35"/>
    <x v="1"/>
    <s v="plays"/>
    <x v="3"/>
    <x v="3271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d v="2015-10-07T12:00:09"/>
    <x v="1"/>
    <s v="plays"/>
    <x v="0"/>
    <x v="3272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d v="2016-08-29T19:14:02"/>
    <x v="1"/>
    <s v="plays"/>
    <x v="2"/>
    <x v="3273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d v="2016-01-31T16:54:32"/>
    <x v="1"/>
    <s v="plays"/>
    <x v="2"/>
    <x v="3274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d v="2015-01-13T21:07:51"/>
    <x v="1"/>
    <s v="plays"/>
    <x v="0"/>
    <x v="3275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d v="2016-02-26T22:47:59"/>
    <x v="1"/>
    <s v="plays"/>
    <x v="2"/>
    <x v="3276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d v="2014-10-19T16:23:26"/>
    <x v="1"/>
    <s v="plays"/>
    <x v="3"/>
    <x v="3277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d v="2015-04-30T20:21:43"/>
    <x v="1"/>
    <s v="plays"/>
    <x v="0"/>
    <x v="3278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d v="2016-03-02T02:27:39"/>
    <x v="1"/>
    <s v="plays"/>
    <x v="2"/>
    <x v="3279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d v="2015-04-27T18:09:58"/>
    <x v="1"/>
    <s v="plays"/>
    <x v="0"/>
    <x v="3280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d v="2015-08-03T00:28:25"/>
    <x v="1"/>
    <s v="plays"/>
    <x v="0"/>
    <x v="3281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d v="2016-03-16T04:39:48"/>
    <x v="1"/>
    <s v="plays"/>
    <x v="2"/>
    <x v="3282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d v="2016-01-10T17:51:38"/>
    <x v="1"/>
    <s v="plays"/>
    <x v="2"/>
    <x v="3283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d v="2016-01-11T21:14:13"/>
    <x v="1"/>
    <s v="plays"/>
    <x v="2"/>
    <x v="3284"/>
    <d v="2016-01-11T21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d v="2017-01-27T22:37:06"/>
    <x v="1"/>
    <s v="plays"/>
    <x v="1"/>
    <x v="3285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d v="2016-07-16T20:09:42"/>
    <x v="1"/>
    <s v="plays"/>
    <x v="2"/>
    <x v="3286"/>
    <d v="2016-07-16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d v="2015-11-03T18:00:28"/>
    <x v="1"/>
    <s v="plays"/>
    <x v="0"/>
    <x v="3287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d v="2016-05-15T18:35:15"/>
    <x v="1"/>
    <s v="plays"/>
    <x v="2"/>
    <x v="3288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d v="2017-01-23T08:50:02"/>
    <x v="1"/>
    <s v="plays"/>
    <x v="1"/>
    <x v="3289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d v="2017-02-09T12:21:31"/>
    <x v="1"/>
    <s v="plays"/>
    <x v="1"/>
    <x v="3290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d v="2015-08-16T16:51:40"/>
    <x v="1"/>
    <s v="plays"/>
    <x v="0"/>
    <x v="3291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d v="2015-10-05T18:29:08"/>
    <x v="1"/>
    <s v="plays"/>
    <x v="0"/>
    <x v="3292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d v="2017-02-02T10:12:32"/>
    <x v="1"/>
    <s v="plays"/>
    <x v="1"/>
    <x v="3293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d v="2015-05-17T12:59:14"/>
    <x v="1"/>
    <s v="plays"/>
    <x v="0"/>
    <x v="3294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d v="2016-08-27T10:37:09"/>
    <x v="1"/>
    <s v="plays"/>
    <x v="2"/>
    <x v="3295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d v="2015-11-01T18:09:32"/>
    <x v="1"/>
    <s v="plays"/>
    <x v="0"/>
    <x v="3296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d v="2015-07-08T18:30:56"/>
    <x v="1"/>
    <s v="plays"/>
    <x v="0"/>
    <x v="3297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d v="2015-08-23T22:59:28"/>
    <x v="1"/>
    <s v="plays"/>
    <x v="0"/>
    <x v="3298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d v="2015-09-14T22:01:03"/>
    <x v="1"/>
    <s v="plays"/>
    <x v="0"/>
    <x v="3299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d v="2015-04-08T17:51:02"/>
    <x v="1"/>
    <s v="plays"/>
    <x v="0"/>
    <x v="3300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d v="2016-06-17T17:39:36"/>
    <x v="1"/>
    <s v="plays"/>
    <x v="2"/>
    <x v="3301"/>
    <d v="2016-06-17T17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d v="2016-11-07T08:26:16"/>
    <x v="1"/>
    <s v="plays"/>
    <x v="2"/>
    <x v="3302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d v="2015-02-21T15:38:04"/>
    <x v="1"/>
    <s v="plays"/>
    <x v="0"/>
    <x v="3303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d v="2016-11-22T14:59:12"/>
    <x v="1"/>
    <s v="plays"/>
    <x v="2"/>
    <x v="3304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d v="2015-07-01T20:32:28"/>
    <x v="1"/>
    <s v="plays"/>
    <x v="0"/>
    <x v="3305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d v="2016-05-03T05:15:42"/>
    <x v="1"/>
    <s v="plays"/>
    <x v="2"/>
    <x v="3306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d v="2016-04-15T01:22:19"/>
    <x v="1"/>
    <s v="plays"/>
    <x v="2"/>
    <x v="3307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d v="2016-03-23T21:02:45"/>
    <x v="1"/>
    <s v="plays"/>
    <x v="2"/>
    <x v="3308"/>
    <d v="2016-03-2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d v="2016-09-15T15:36:18"/>
    <x v="1"/>
    <s v="plays"/>
    <x v="2"/>
    <x v="3309"/>
    <d v="2016-09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d v="2015-09-06T22:17:05"/>
    <x v="1"/>
    <s v="plays"/>
    <x v="0"/>
    <x v="3310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d v="2015-09-17T07:00:10"/>
    <x v="1"/>
    <s v="plays"/>
    <x v="0"/>
    <x v="3311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d v="2016-10-21T19:25:46"/>
    <x v="1"/>
    <s v="plays"/>
    <x v="2"/>
    <x v="3312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d v="2016-01-13T05:51:57"/>
    <x v="1"/>
    <s v="plays"/>
    <x v="2"/>
    <x v="3313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d v="2015-04-11T06:25:11"/>
    <x v="1"/>
    <s v="plays"/>
    <x v="0"/>
    <x v="3314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d v="2016-04-06T07:17:21"/>
    <x v="1"/>
    <s v="plays"/>
    <x v="2"/>
    <x v="3315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d v="2014-07-06T20:54:35"/>
    <x v="1"/>
    <s v="plays"/>
    <x v="3"/>
    <x v="3316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d v="2016-05-09T00:57:04"/>
    <x v="1"/>
    <s v="plays"/>
    <x v="2"/>
    <x v="3317"/>
    <d v="2016-05-09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d v="2016-03-02T07:14:53"/>
    <x v="1"/>
    <s v="plays"/>
    <x v="2"/>
    <x v="3318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d v="2014-12-17T14:03:06"/>
    <x v="1"/>
    <s v="plays"/>
    <x v="3"/>
    <x v="3319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d v="2016-05-23T01:05:57"/>
    <x v="1"/>
    <s v="plays"/>
    <x v="2"/>
    <x v="3320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d v="2014-10-02T02:24:25"/>
    <x v="1"/>
    <s v="plays"/>
    <x v="3"/>
    <x v="3321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d v="2016-05-31T00:14:56"/>
    <x v="1"/>
    <s v="plays"/>
    <x v="2"/>
    <x v="3322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d v="2016-08-26T08:46:48"/>
    <x v="1"/>
    <s v="plays"/>
    <x v="2"/>
    <x v="3323"/>
    <d v="2016-08-26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d v="2016-05-22T13:59:50"/>
    <x v="1"/>
    <s v="plays"/>
    <x v="2"/>
    <x v="3324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d v="2015-03-01T18:51:17"/>
    <x v="1"/>
    <s v="plays"/>
    <x v="0"/>
    <x v="3325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d v="2015-02-06T17:08:25"/>
    <x v="1"/>
    <s v="plays"/>
    <x v="0"/>
    <x v="3326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d v="2016-04-08T08:59:26"/>
    <x v="1"/>
    <s v="plays"/>
    <x v="2"/>
    <x v="3327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d v="2014-07-02T13:48:03"/>
    <x v="1"/>
    <s v="plays"/>
    <x v="3"/>
    <x v="3328"/>
    <d v="2014-07-02T13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d v="2014-07-17T07:45:08"/>
    <x v="1"/>
    <s v="plays"/>
    <x v="3"/>
    <x v="3329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d v="2015-03-02T21:17:48"/>
    <x v="1"/>
    <s v="plays"/>
    <x v="0"/>
    <x v="3330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d v="2015-09-01T16:44:46"/>
    <x v="1"/>
    <s v="plays"/>
    <x v="0"/>
    <x v="3331"/>
    <d v="2015-09-01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d v="2014-06-19T20:38:50"/>
    <x v="1"/>
    <s v="plays"/>
    <x v="3"/>
    <x v="3332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d v="2015-05-24T16:14:40"/>
    <x v="1"/>
    <s v="plays"/>
    <x v="0"/>
    <x v="3333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d v="2015-06-30T12:30:22"/>
    <x v="1"/>
    <s v="plays"/>
    <x v="0"/>
    <x v="3334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d v="2014-07-07T16:10:46"/>
    <x v="1"/>
    <s v="plays"/>
    <x v="3"/>
    <x v="3335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d v="2016-03-08T09:34:06"/>
    <x v="1"/>
    <s v="plays"/>
    <x v="2"/>
    <x v="3336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d v="2014-09-19T06:46:07"/>
    <x v="1"/>
    <s v="plays"/>
    <x v="3"/>
    <x v="3337"/>
    <d v="2014-09-19T06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d v="2017-02-03T13:48:00"/>
    <x v="1"/>
    <s v="plays"/>
    <x v="1"/>
    <x v="3338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d v="2016-06-28T15:58:38"/>
    <x v="1"/>
    <s v="plays"/>
    <x v="2"/>
    <x v="3339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d v="2016-11-11T23:22:34"/>
    <x v="1"/>
    <s v="plays"/>
    <x v="2"/>
    <x v="3340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d v="2016-05-20T19:10:21"/>
    <x v="1"/>
    <s v="plays"/>
    <x v="2"/>
    <x v="3341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d v="2015-02-27T07:06:50"/>
    <x v="1"/>
    <s v="plays"/>
    <x v="0"/>
    <x v="3342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d v="2016-03-23T21:59:44"/>
    <x v="1"/>
    <s v="plays"/>
    <x v="2"/>
    <x v="3343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d v="2014-07-31T04:48:13"/>
    <x v="1"/>
    <s v="plays"/>
    <x v="3"/>
    <x v="3344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d v="2015-02-18T02:32:48"/>
    <x v="1"/>
    <s v="plays"/>
    <x v="0"/>
    <x v="3345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d v="2015-02-19T00:35:10"/>
    <x v="1"/>
    <s v="plays"/>
    <x v="0"/>
    <x v="3346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d v="2016-04-24T13:14:14"/>
    <x v="1"/>
    <s v="plays"/>
    <x v="2"/>
    <x v="3347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d v="2016-04-06T13:24:40"/>
    <x v="1"/>
    <s v="plays"/>
    <x v="2"/>
    <x v="3348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d v="2016-05-23T02:39:32"/>
    <x v="1"/>
    <s v="plays"/>
    <x v="2"/>
    <x v="3349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d v="2015-10-25T16:50:11"/>
    <x v="1"/>
    <s v="plays"/>
    <x v="0"/>
    <x v="3350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d v="2014-06-16T09:29:25"/>
    <x v="1"/>
    <s v="plays"/>
    <x v="3"/>
    <x v="3351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d v="2016-05-05T23:49:38"/>
    <x v="1"/>
    <s v="plays"/>
    <x v="2"/>
    <x v="3352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d v="2016-04-19T10:22:30"/>
    <x v="1"/>
    <s v="plays"/>
    <x v="2"/>
    <x v="3353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d v="2015-09-23T17:26:46"/>
    <x v="1"/>
    <s v="plays"/>
    <x v="0"/>
    <x v="3354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d v="2016-04-29T14:52:07"/>
    <x v="1"/>
    <s v="plays"/>
    <x v="2"/>
    <x v="3355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d v="2016-06-15T19:34:32"/>
    <x v="1"/>
    <s v="plays"/>
    <x v="2"/>
    <x v="3356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d v="2014-07-02T10:01:50"/>
    <x v="1"/>
    <s v="plays"/>
    <x v="3"/>
    <x v="3357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d v="2014-10-20T07:27:59"/>
    <x v="1"/>
    <s v="plays"/>
    <x v="3"/>
    <x v="3358"/>
    <d v="2014-10-20T07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d v="2017-01-11T01:22:14"/>
    <x v="1"/>
    <s v="plays"/>
    <x v="1"/>
    <x v="3359"/>
    <d v="2017-01-11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d v="2016-11-23T01:59:03"/>
    <x v="1"/>
    <s v="plays"/>
    <x v="2"/>
    <x v="3360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d v="2014-08-15T00:36:30"/>
    <x v="1"/>
    <s v="plays"/>
    <x v="3"/>
    <x v="3361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d v="2015-02-21T02:11:57"/>
    <x v="1"/>
    <s v="plays"/>
    <x v="0"/>
    <x v="3362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d v="2014-07-31T18:30:45"/>
    <x v="1"/>
    <s v="plays"/>
    <x v="3"/>
    <x v="3363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d v="2016-02-22T23:27:29"/>
    <x v="1"/>
    <s v="plays"/>
    <x v="2"/>
    <x v="3364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d v="2015-11-13T02:26:32"/>
    <x v="1"/>
    <s v="plays"/>
    <x v="0"/>
    <x v="3365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d v="2015-04-13T01:37:17"/>
    <x v="1"/>
    <s v="plays"/>
    <x v="0"/>
    <x v="3366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d v="2015-07-07T22:24:54"/>
    <x v="1"/>
    <s v="plays"/>
    <x v="0"/>
    <x v="3367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d v="2014-11-26T04:47:39"/>
    <x v="1"/>
    <s v="plays"/>
    <x v="3"/>
    <x v="3368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d v="2016-11-16T00:59:40"/>
    <x v="1"/>
    <s v="plays"/>
    <x v="2"/>
    <x v="3369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d v="2016-11-16T08:01:25"/>
    <x v="1"/>
    <s v="plays"/>
    <x v="2"/>
    <x v="3370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d v="2015-11-04T20:59:25"/>
    <x v="1"/>
    <s v="plays"/>
    <x v="0"/>
    <x v="3371"/>
    <d v="2015-11-04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d v="2014-08-04T13:09:16"/>
    <x v="1"/>
    <s v="plays"/>
    <x v="3"/>
    <x v="3372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d v="2015-06-24T20:30:40"/>
    <x v="1"/>
    <s v="plays"/>
    <x v="0"/>
    <x v="337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d v="2015-09-28T17:33:36"/>
    <x v="1"/>
    <s v="plays"/>
    <x v="0"/>
    <x v="337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d v="2014-05-06T14:39:33"/>
    <x v="1"/>
    <s v="plays"/>
    <x v="3"/>
    <x v="337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d v="2015-02-24T16:49:54"/>
    <x v="1"/>
    <s v="plays"/>
    <x v="0"/>
    <x v="337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d v="2015-02-18T17:34:59"/>
    <x v="1"/>
    <s v="plays"/>
    <x v="0"/>
    <x v="337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d v="2014-08-07T08:31:46"/>
    <x v="1"/>
    <s v="plays"/>
    <x v="3"/>
    <x v="337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d v="2015-08-09T12:20:00"/>
    <x v="1"/>
    <s v="plays"/>
    <x v="0"/>
    <x v="337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d v="2014-10-25T22:52:58"/>
    <x v="1"/>
    <s v="plays"/>
    <x v="3"/>
    <x v="338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d v="2015-02-09T04:26:23"/>
    <x v="1"/>
    <s v="plays"/>
    <x v="0"/>
    <x v="338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d v="2016-07-08T10:20:56"/>
    <x v="1"/>
    <s v="plays"/>
    <x v="2"/>
    <x v="338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d v="2016-06-03T18:47:00"/>
    <x v="1"/>
    <s v="plays"/>
    <x v="2"/>
    <x v="338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d v="2015-10-15T02:06:08"/>
    <x v="1"/>
    <s v="plays"/>
    <x v="0"/>
    <x v="338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d v="2014-11-10T20:49:12"/>
    <x v="1"/>
    <s v="plays"/>
    <x v="3"/>
    <x v="338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d v="2014-11-03T15:28:26"/>
    <x v="1"/>
    <s v="plays"/>
    <x v="3"/>
    <x v="338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d v="2014-11-04T18:18:08"/>
    <x v="1"/>
    <s v="plays"/>
    <x v="3"/>
    <x v="338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d v="2015-05-19T11:04:01"/>
    <x v="1"/>
    <s v="plays"/>
    <x v="0"/>
    <x v="338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d v="2016-05-04T13:31:22"/>
    <x v="1"/>
    <s v="plays"/>
    <x v="2"/>
    <x v="338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d v="2014-06-25T18:35:45"/>
    <x v="1"/>
    <s v="plays"/>
    <x v="3"/>
    <x v="339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d v="2014-07-10T13:05:48"/>
    <x v="1"/>
    <s v="plays"/>
    <x v="3"/>
    <x v="339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d v="2016-03-17T20:17:35"/>
    <x v="1"/>
    <s v="plays"/>
    <x v="2"/>
    <x v="339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d v="2014-10-11T22:07:10"/>
    <x v="1"/>
    <s v="plays"/>
    <x v="3"/>
    <x v="339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d v="2014-06-27T14:17:25"/>
    <x v="1"/>
    <s v="plays"/>
    <x v="3"/>
    <x v="3394"/>
    <d v="2014-06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d v="2015-05-16T17:05:44"/>
    <x v="1"/>
    <s v="plays"/>
    <x v="0"/>
    <x v="339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d v="2014-05-05T10:43:09"/>
    <x v="1"/>
    <s v="plays"/>
    <x v="3"/>
    <x v="339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d v="2016-01-09T11:28:49"/>
    <x v="1"/>
    <s v="plays"/>
    <x v="2"/>
    <x v="3397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d v="2014-10-29T18:02:56"/>
    <x v="1"/>
    <s v="plays"/>
    <x v="3"/>
    <x v="3398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d v="2015-01-22T22:05:25"/>
    <x v="1"/>
    <s v="plays"/>
    <x v="0"/>
    <x v="3399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d v="2014-07-14T22:53:34"/>
    <x v="1"/>
    <s v="plays"/>
    <x v="3"/>
    <x v="3400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d v="2015-07-08T17:22:26"/>
    <x v="1"/>
    <s v="plays"/>
    <x v="0"/>
    <x v="3401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d v="2015-10-13T14:50:43"/>
    <x v="1"/>
    <s v="plays"/>
    <x v="0"/>
    <x v="3402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d v="2015-05-26T11:05:24"/>
    <x v="1"/>
    <s v="plays"/>
    <x v="0"/>
    <x v="3403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d v="2015-05-28T12:05:02"/>
    <x v="1"/>
    <s v="plays"/>
    <x v="0"/>
    <x v="3404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d v="2016-02-10T00:24:46"/>
    <x v="1"/>
    <s v="plays"/>
    <x v="2"/>
    <x v="3405"/>
    <d v="2016-02-10T00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d v="2014-06-01T11:49:36"/>
    <x v="1"/>
    <s v="plays"/>
    <x v="3"/>
    <x v="3406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d v="2014-06-06T10:08:09"/>
    <x v="1"/>
    <s v="plays"/>
    <x v="3"/>
    <x v="3407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d v="2014-06-18T23:48:24"/>
    <x v="1"/>
    <s v="plays"/>
    <x v="3"/>
    <x v="3408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d v="2016-06-23T19:32:38"/>
    <x v="1"/>
    <s v="plays"/>
    <x v="2"/>
    <x v="3409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d v="2016-05-10T00:59:50"/>
    <x v="1"/>
    <s v="plays"/>
    <x v="2"/>
    <x v="3410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d v="2015-09-18T00:32:52"/>
    <x v="1"/>
    <s v="plays"/>
    <x v="0"/>
    <x v="3411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d v="2014-08-28T23:01:02"/>
    <x v="1"/>
    <s v="plays"/>
    <x v="3"/>
    <x v="3412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d v="2015-02-18T17:35:38"/>
    <x v="1"/>
    <s v="plays"/>
    <x v="0"/>
    <x v="3413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d v="2016-11-01T19:58:45"/>
    <x v="1"/>
    <s v="plays"/>
    <x v="2"/>
    <x v="3414"/>
    <d v="2016-11-01T19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d v="2016-04-07T03:27:36"/>
    <x v="1"/>
    <s v="plays"/>
    <x v="2"/>
    <x v="3415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d v="2015-03-26T09:54:05"/>
    <x v="1"/>
    <s v="plays"/>
    <x v="0"/>
    <x v="3416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d v="2014-09-12T21:55:48"/>
    <x v="1"/>
    <s v="plays"/>
    <x v="3"/>
    <x v="3417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d v="2014-04-23T20:01:47"/>
    <x v="1"/>
    <s v="plays"/>
    <x v="3"/>
    <x v="3418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d v="2016-03-19T19:43:05"/>
    <x v="1"/>
    <s v="plays"/>
    <x v="2"/>
    <x v="3419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d v="2016-02-05T02:10:02"/>
    <x v="1"/>
    <s v="plays"/>
    <x v="2"/>
    <x v="3420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d v="2015-02-02T18:59:23"/>
    <x v="1"/>
    <s v="plays"/>
    <x v="0"/>
    <x v="3421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d v="2015-11-15T13:29:36"/>
    <x v="1"/>
    <s v="plays"/>
    <x v="0"/>
    <x v="342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d v="2015-03-25T21:52:21"/>
    <x v="1"/>
    <s v="plays"/>
    <x v="0"/>
    <x v="3423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d v="2015-01-14T16:14:44"/>
    <x v="1"/>
    <s v="plays"/>
    <x v="0"/>
    <x v="3424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d v="2014-09-02T14:48:56"/>
    <x v="1"/>
    <s v="plays"/>
    <x v="3"/>
    <x v="3425"/>
    <d v="2014-09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d v="2014-09-02T01:21:43"/>
    <x v="1"/>
    <s v="plays"/>
    <x v="3"/>
    <x v="3426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d v="2014-06-02T15:29:12"/>
    <x v="1"/>
    <s v="plays"/>
    <x v="3"/>
    <x v="3427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d v="2015-02-03T17:17:27"/>
    <x v="1"/>
    <s v="plays"/>
    <x v="0"/>
    <x v="3428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d v="2016-10-19T00:31:01"/>
    <x v="1"/>
    <s v="plays"/>
    <x v="2"/>
    <x v="3429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d v="2014-06-30T22:41:41"/>
    <x v="1"/>
    <s v="plays"/>
    <x v="3"/>
    <x v="3430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d v="2014-07-19T17:32:33"/>
    <x v="1"/>
    <s v="plays"/>
    <x v="3"/>
    <x v="3431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d v="2016-01-11T13:56:54"/>
    <x v="1"/>
    <s v="plays"/>
    <x v="2"/>
    <x v="3432"/>
    <d v="2016-01-11T13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d v="2014-05-17T01:30:55"/>
    <x v="1"/>
    <s v="plays"/>
    <x v="3"/>
    <x v="3433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d v="2014-06-10T09:07:49"/>
    <x v="1"/>
    <s v="plays"/>
    <x v="3"/>
    <x v="3434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d v="2016-07-21T14:48:13"/>
    <x v="1"/>
    <s v="plays"/>
    <x v="2"/>
    <x v="3435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d v="2014-07-31T12:59:53"/>
    <x v="1"/>
    <s v="plays"/>
    <x v="3"/>
    <x v="3436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d v="2015-07-20T17:03:40"/>
    <x v="1"/>
    <s v="plays"/>
    <x v="0"/>
    <x v="3437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d v="2015-04-06T22:16:07"/>
    <x v="1"/>
    <s v="plays"/>
    <x v="0"/>
    <x v="3438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d v="2016-01-05T21:52:10"/>
    <x v="1"/>
    <s v="plays"/>
    <x v="2"/>
    <x v="3439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d v="2014-06-19T02:57:08"/>
    <x v="1"/>
    <s v="plays"/>
    <x v="3"/>
    <x v="3440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d v="2015-10-17T10:18:41"/>
    <x v="1"/>
    <s v="plays"/>
    <x v="0"/>
    <x v="3441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d v="2015-04-30T20:11:12"/>
    <x v="1"/>
    <s v="plays"/>
    <x v="0"/>
    <x v="3442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d v="2014-08-10T12:35:46"/>
    <x v="1"/>
    <s v="plays"/>
    <x v="3"/>
    <x v="3443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d v="2016-05-31T06:59:46"/>
    <x v="1"/>
    <s v="plays"/>
    <x v="2"/>
    <x v="3444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d v="2015-09-25T12:43:56"/>
    <x v="1"/>
    <s v="plays"/>
    <x v="0"/>
    <x v="3445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d v="2015-01-12T19:58:45"/>
    <x v="1"/>
    <s v="plays"/>
    <x v="0"/>
    <x v="3446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d v="2016-02-02T21:20:12"/>
    <x v="1"/>
    <s v="plays"/>
    <x v="2"/>
    <x v="3447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d v="2014-11-17T02:51:29"/>
    <x v="1"/>
    <s v="plays"/>
    <x v="3"/>
    <x v="3448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d v="2016-06-11T01:15:38"/>
    <x v="1"/>
    <s v="plays"/>
    <x v="2"/>
    <x v="3449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d v="2015-02-01T16:54:31"/>
    <x v="1"/>
    <s v="plays"/>
    <x v="0"/>
    <x v="3450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d v="2015-03-25T17:22:07"/>
    <x v="1"/>
    <s v="plays"/>
    <x v="0"/>
    <x v="3451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d v="2014-06-30T15:20:26"/>
    <x v="1"/>
    <s v="plays"/>
    <x v="3"/>
    <x v="3452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d v="2016-06-14T23:29:16"/>
    <x v="1"/>
    <s v="plays"/>
    <x v="2"/>
    <x v="3453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d v="2014-07-01T16:45:59"/>
    <x v="1"/>
    <s v="plays"/>
    <x v="3"/>
    <x v="3454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d v="2016-09-13T18:00:27"/>
    <x v="1"/>
    <s v="plays"/>
    <x v="2"/>
    <x v="3455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d v="2014-07-01T04:56:07"/>
    <x v="1"/>
    <s v="plays"/>
    <x v="3"/>
    <x v="3456"/>
    <d v="2014-07-01T04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d v="2015-01-12T16:57:37"/>
    <x v="1"/>
    <s v="plays"/>
    <x v="0"/>
    <x v="3457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d v="2015-01-07T04:51:43"/>
    <x v="1"/>
    <s v="plays"/>
    <x v="0"/>
    <x v="3458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d v="2016-04-20T11:31:00"/>
    <x v="1"/>
    <s v="plays"/>
    <x v="2"/>
    <x v="3459"/>
    <d v="2016-04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d v="2014-08-01T12:39:12"/>
    <x v="1"/>
    <s v="plays"/>
    <x v="3"/>
    <x v="3460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d v="2016-09-30T15:11:19"/>
    <x v="1"/>
    <s v="plays"/>
    <x v="2"/>
    <x v="3461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d v="2015-06-24T21:33:48"/>
    <x v="1"/>
    <s v="plays"/>
    <x v="0"/>
    <x v="3462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d v="2016-08-30T22:03:05"/>
    <x v="1"/>
    <s v="plays"/>
    <x v="2"/>
    <x v="3463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d v="2016-07-24T03:07:17"/>
    <x v="1"/>
    <s v="plays"/>
    <x v="2"/>
    <x v="3464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d v="2015-07-15T15:01:12"/>
    <x v="1"/>
    <s v="plays"/>
    <x v="0"/>
    <x v="3465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d v="2016-02-20T00:27:30"/>
    <x v="1"/>
    <s v="plays"/>
    <x v="2"/>
    <x v="3466"/>
    <d v="2016-02-20T00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d v="2015-02-18T16:07:12"/>
    <x v="1"/>
    <s v="plays"/>
    <x v="0"/>
    <x v="3467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d v="2016-08-23T18:22:09"/>
    <x v="1"/>
    <s v="plays"/>
    <x v="2"/>
    <x v="3468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d v="2016-03-29T15:24:05"/>
    <x v="1"/>
    <s v="plays"/>
    <x v="2"/>
    <x v="3469"/>
    <d v="2016-03-29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d v="2016-06-08T00:31:42"/>
    <x v="1"/>
    <s v="plays"/>
    <x v="2"/>
    <x v="3470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d v="2014-07-21T19:41:30"/>
    <x v="1"/>
    <s v="plays"/>
    <x v="3"/>
    <x v="3471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d v="2014-10-16T04:05:31"/>
    <x v="1"/>
    <s v="plays"/>
    <x v="3"/>
    <x v="3472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d v="2015-02-27T20:01:36"/>
    <x v="1"/>
    <s v="plays"/>
    <x v="0"/>
    <x v="3473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d v="2016-06-20T12:02:11"/>
    <x v="1"/>
    <s v="plays"/>
    <x v="2"/>
    <x v="3474"/>
    <d v="2016-06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d v="2014-10-06T21:08:24"/>
    <x v="1"/>
    <s v="plays"/>
    <x v="3"/>
    <x v="3475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d v="2014-10-09T06:43:10"/>
    <x v="1"/>
    <s v="plays"/>
    <x v="3"/>
    <x v="3476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d v="2015-05-04T17:40:43"/>
    <x v="1"/>
    <s v="plays"/>
    <x v="0"/>
    <x v="3477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d v="2015-02-18T22:00:22"/>
    <x v="1"/>
    <s v="plays"/>
    <x v="0"/>
    <x v="3478"/>
    <d v="2015-02-18T22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d v="2014-05-22T20:31:20"/>
    <x v="1"/>
    <s v="plays"/>
    <x v="3"/>
    <x v="3479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d v="2015-06-16T07:37:07"/>
    <x v="1"/>
    <s v="plays"/>
    <x v="0"/>
    <x v="3480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d v="2014-12-16T05:56:28"/>
    <x v="1"/>
    <s v="plays"/>
    <x v="3"/>
    <x v="3481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d v="2014-06-06T18:31:06"/>
    <x v="1"/>
    <s v="plays"/>
    <x v="3"/>
    <x v="3482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d v="2014-06-03T16:03:01"/>
    <x v="1"/>
    <s v="plays"/>
    <x v="3"/>
    <x v="3483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d v="2016-05-16T18:14:59"/>
    <x v="1"/>
    <s v="plays"/>
    <x v="2"/>
    <x v="3484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d v="2016-01-03T16:38:00"/>
    <x v="1"/>
    <s v="plays"/>
    <x v="2"/>
    <x v="3485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d v="2015-05-02T21:00:01"/>
    <x v="1"/>
    <s v="plays"/>
    <x v="0"/>
    <x v="3486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d v="2015-05-25T22:34:12"/>
    <x v="1"/>
    <s v="plays"/>
    <x v="0"/>
    <x v="3487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d v="2015-03-24T18:26:00"/>
    <x v="1"/>
    <s v="plays"/>
    <x v="0"/>
    <x v="3488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d v="2014-04-24T15:15:31"/>
    <x v="1"/>
    <s v="plays"/>
    <x v="3"/>
    <x v="3489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d v="2016-03-14T19:15:24"/>
    <x v="1"/>
    <s v="plays"/>
    <x v="2"/>
    <x v="3490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d v="2015-04-27T05:59:44"/>
    <x v="1"/>
    <s v="plays"/>
    <x v="0"/>
    <x v="3491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d v="2015-09-21T00:13:17"/>
    <x v="1"/>
    <s v="plays"/>
    <x v="0"/>
    <x v="3492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d v="2014-07-28T20:47:16"/>
    <x v="1"/>
    <s v="plays"/>
    <x v="3"/>
    <x v="3493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d v="2016-11-15T05:09:35"/>
    <x v="1"/>
    <s v="plays"/>
    <x v="2"/>
    <x v="3494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d v="2014-10-03T18:18:29"/>
    <x v="1"/>
    <s v="plays"/>
    <x v="3"/>
    <x v="3495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d v="2016-08-02T20:19:26"/>
    <x v="1"/>
    <s v="plays"/>
    <x v="2"/>
    <x v="3496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d v="2016-05-21T17:48:24"/>
    <x v="1"/>
    <s v="plays"/>
    <x v="2"/>
    <x v="3497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d v="2016-03-30T03:48:24"/>
    <x v="1"/>
    <s v="plays"/>
    <x v="2"/>
    <x v="3498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d v="2015-05-08T00:52:05"/>
    <x v="1"/>
    <s v="plays"/>
    <x v="0"/>
    <x v="3499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d v="2016-02-19T22:03:58"/>
    <x v="1"/>
    <s v="plays"/>
    <x v="2"/>
    <x v="3500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d v="2015-08-17T18:19:55"/>
    <x v="1"/>
    <s v="plays"/>
    <x v="0"/>
    <x v="3501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d v="2016-03-01T20:08:44"/>
    <x v="1"/>
    <s v="plays"/>
    <x v="2"/>
    <x v="3502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d v="2016-06-24T11:28:48"/>
    <x v="1"/>
    <s v="plays"/>
    <x v="2"/>
    <x v="3503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d v="2015-10-20T17:58:11"/>
    <x v="1"/>
    <s v="plays"/>
    <x v="0"/>
    <x v="3504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d v="2014-05-01T22:27:25"/>
    <x v="1"/>
    <s v="plays"/>
    <x v="3"/>
    <x v="3505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d v="2014-07-09T17:37:20"/>
    <x v="1"/>
    <s v="plays"/>
    <x v="3"/>
    <x v="3506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d v="2016-05-01T22:08:57"/>
    <x v="1"/>
    <s v="plays"/>
    <x v="2"/>
    <x v="3507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d v="2016-04-17T17:30:53"/>
    <x v="1"/>
    <s v="plays"/>
    <x v="2"/>
    <x v="3508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d v="2014-11-07T20:37:46"/>
    <x v="1"/>
    <s v="plays"/>
    <x v="3"/>
    <x v="3509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d v="2014-06-12T14:54:06"/>
    <x v="1"/>
    <s v="plays"/>
    <x v="3"/>
    <x v="3510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d v="2014-10-15T20:58:15"/>
    <x v="1"/>
    <s v="plays"/>
    <x v="3"/>
    <x v="3511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d v="2015-02-22T12:53:12"/>
    <x v="1"/>
    <s v="plays"/>
    <x v="0"/>
    <x v="3512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d v="2014-05-22T02:18:32"/>
    <x v="1"/>
    <s v="plays"/>
    <x v="3"/>
    <x v="3513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d v="2015-01-16T20:19:12"/>
    <x v="1"/>
    <s v="plays"/>
    <x v="0"/>
    <x v="3514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d v="2015-05-01T18:32:51"/>
    <x v="1"/>
    <s v="plays"/>
    <x v="0"/>
    <x v="3515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d v="2014-08-05T00:14:30"/>
    <x v="1"/>
    <s v="plays"/>
    <x v="3"/>
    <x v="3516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d v="2014-06-04T19:37:14"/>
    <x v="1"/>
    <s v="plays"/>
    <x v="3"/>
    <x v="3517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d v="2014-09-11T18:48:19"/>
    <x v="1"/>
    <s v="plays"/>
    <x v="3"/>
    <x v="3518"/>
    <d v="2014-09-11T18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d v="2015-02-02T14:22:30"/>
    <x v="1"/>
    <s v="plays"/>
    <x v="0"/>
    <x v="3519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d v="2015-08-11T19:46:52"/>
    <x v="1"/>
    <s v="plays"/>
    <x v="0"/>
    <x v="3520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d v="2014-08-30T08:40:20"/>
    <x v="1"/>
    <s v="plays"/>
    <x v="3"/>
    <x v="3521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d v="2015-08-18T18:57:26"/>
    <x v="1"/>
    <s v="plays"/>
    <x v="0"/>
    <x v="3522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d v="2016-07-30T09:32:28"/>
    <x v="1"/>
    <s v="plays"/>
    <x v="2"/>
    <x v="3523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d v="2014-08-29T18:19:33"/>
    <x v="1"/>
    <s v="plays"/>
    <x v="3"/>
    <x v="3524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d v="2015-07-29T16:41:46"/>
    <x v="1"/>
    <s v="plays"/>
    <x v="0"/>
    <x v="3525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d v="2016-03-31T08:02:51"/>
    <x v="1"/>
    <s v="plays"/>
    <x v="2"/>
    <x v="3526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d v="2015-06-12T00:33:25"/>
    <x v="1"/>
    <s v="plays"/>
    <x v="0"/>
    <x v="3527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d v="2016-12-29T12:01:58"/>
    <x v="1"/>
    <s v="plays"/>
    <x v="2"/>
    <x v="3528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d v="2015-06-22T18:16:58"/>
    <x v="1"/>
    <s v="plays"/>
    <x v="0"/>
    <x v="3529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d v="2016-03-13T14:57:37"/>
    <x v="1"/>
    <s v="plays"/>
    <x v="2"/>
    <x v="3530"/>
    <d v="2016-03-13T14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d v="2016-05-31T15:42:14"/>
    <x v="1"/>
    <s v="plays"/>
    <x v="2"/>
    <x v="3531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d v="2014-09-02T14:23:47"/>
    <x v="1"/>
    <s v="plays"/>
    <x v="3"/>
    <x v="3532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d v="2015-10-12T18:16:07"/>
    <x v="1"/>
    <s v="plays"/>
    <x v="0"/>
    <x v="3533"/>
    <d v="2015-10-12T18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d v="2015-08-27T15:00:23"/>
    <x v="1"/>
    <s v="plays"/>
    <x v="0"/>
    <x v="3534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d v="2015-09-01T15:21:50"/>
    <x v="1"/>
    <s v="plays"/>
    <x v="0"/>
    <x v="3535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d v="2015-11-20T17:27:05"/>
    <x v="1"/>
    <s v="plays"/>
    <x v="0"/>
    <x v="3536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d v="2014-10-11T08:30:16"/>
    <x v="1"/>
    <s v="plays"/>
    <x v="3"/>
    <x v="3537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d v="2016-07-20T10:05:40"/>
    <x v="1"/>
    <s v="plays"/>
    <x v="2"/>
    <x v="3538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d v="2016-08-18T18:08:42"/>
    <x v="1"/>
    <s v="plays"/>
    <x v="2"/>
    <x v="3539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d v="2016-05-27T00:04:51"/>
    <x v="1"/>
    <s v="plays"/>
    <x v="2"/>
    <x v="3540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d v="2015-08-06T17:31:15"/>
    <x v="1"/>
    <s v="plays"/>
    <x v="0"/>
    <x v="3541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d v="2014-07-09T14:23:42"/>
    <x v="1"/>
    <s v="plays"/>
    <x v="3"/>
    <x v="3542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d v="2015-05-26T18:07:39"/>
    <x v="1"/>
    <s v="plays"/>
    <x v="0"/>
    <x v="3543"/>
    <d v="2015-05-26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d v="2015-02-05T19:57:37"/>
    <x v="1"/>
    <s v="plays"/>
    <x v="0"/>
    <x v="3544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d v="2015-03-12T19:22:39"/>
    <x v="1"/>
    <s v="plays"/>
    <x v="0"/>
    <x v="3545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d v="2015-03-10T15:51:24"/>
    <x v="1"/>
    <s v="plays"/>
    <x v="0"/>
    <x v="3546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d v="2016-04-20T01:53:21"/>
    <x v="1"/>
    <s v="plays"/>
    <x v="2"/>
    <x v="3547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d v="2016-02-11T22:36:54"/>
    <x v="1"/>
    <s v="plays"/>
    <x v="2"/>
    <x v="3548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d v="2015-08-07T09:27:53"/>
    <x v="1"/>
    <s v="plays"/>
    <x v="0"/>
    <x v="3549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d v="2016-04-02T21:26:38"/>
    <x v="1"/>
    <s v="plays"/>
    <x v="2"/>
    <x v="3550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d v="2014-04-24T12:22:50"/>
    <x v="1"/>
    <s v="plays"/>
    <x v="3"/>
    <x v="3551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d v="2014-05-29T14:05:24"/>
    <x v="1"/>
    <s v="plays"/>
    <x v="3"/>
    <x v="3552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d v="2015-07-11T00:41:20"/>
    <x v="1"/>
    <s v="plays"/>
    <x v="0"/>
    <x v="3553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d v="2015-01-12T01:12:39"/>
    <x v="1"/>
    <s v="plays"/>
    <x v="0"/>
    <x v="3554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d v="2016-10-18T10:36:34"/>
    <x v="1"/>
    <s v="plays"/>
    <x v="2"/>
    <x v="3555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d v="2014-06-18T15:35:24"/>
    <x v="1"/>
    <s v="plays"/>
    <x v="3"/>
    <x v="3556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d v="2014-04-01T06:38:31"/>
    <x v="1"/>
    <s v="plays"/>
    <x v="3"/>
    <x v="3557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d v="2015-05-15T19:36:15"/>
    <x v="1"/>
    <s v="plays"/>
    <x v="0"/>
    <x v="3558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d v="2015-07-09T02:18:28"/>
    <x v="1"/>
    <s v="plays"/>
    <x v="0"/>
    <x v="3559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d v="2015-04-21T21:21:06"/>
    <x v="1"/>
    <s v="plays"/>
    <x v="0"/>
    <x v="3560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d v="2015-07-18T16:19:38"/>
    <x v="1"/>
    <s v="plays"/>
    <x v="0"/>
    <x v="3561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d v="2016-03-04T18:17:07"/>
    <x v="1"/>
    <s v="plays"/>
    <x v="2"/>
    <x v="3562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d v="2016-07-04T16:07:36"/>
    <x v="1"/>
    <s v="plays"/>
    <x v="2"/>
    <x v="3563"/>
    <d v="2016-07-04T16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d v="2015-08-20T14:57:29"/>
    <x v="1"/>
    <s v="plays"/>
    <x v="0"/>
    <x v="3564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d v="2014-12-01T17:50:08"/>
    <x v="1"/>
    <s v="plays"/>
    <x v="3"/>
    <x v="3565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d v="2014-12-24T12:11:23"/>
    <x v="1"/>
    <s v="plays"/>
    <x v="3"/>
    <x v="3566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d v="2015-05-11T19:27:24"/>
    <x v="1"/>
    <s v="plays"/>
    <x v="0"/>
    <x v="3567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d v="2014-08-18T17:46:34"/>
    <x v="1"/>
    <s v="plays"/>
    <x v="3"/>
    <x v="3568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d v="2014-12-09T16:31:36"/>
    <x v="1"/>
    <s v="plays"/>
    <x v="3"/>
    <x v="3569"/>
    <d v="2014-12-09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d v="2014-12-03T07:58:03"/>
    <x v="1"/>
    <s v="plays"/>
    <x v="3"/>
    <x v="3570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d v="2014-09-30T20:36:53"/>
    <x v="1"/>
    <s v="plays"/>
    <x v="3"/>
    <x v="3571"/>
    <d v="2014-09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d v="2015-05-22T13:41:22"/>
    <x v="1"/>
    <s v="plays"/>
    <x v="0"/>
    <x v="3572"/>
    <d v="2015-05-22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d v="2014-10-09T09:00:46"/>
    <x v="1"/>
    <s v="plays"/>
    <x v="3"/>
    <x v="3573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d v="2014-10-14T22:37:28"/>
    <x v="1"/>
    <s v="plays"/>
    <x v="3"/>
    <x v="3574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d v="2016-07-10T18:48:47"/>
    <x v="1"/>
    <s v="plays"/>
    <x v="2"/>
    <x v="3575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d v="2016-10-06T13:10:54"/>
    <x v="1"/>
    <s v="plays"/>
    <x v="2"/>
    <x v="3576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d v="2015-03-30T18:53:03"/>
    <x v="1"/>
    <s v="plays"/>
    <x v="0"/>
    <x v="3577"/>
    <d v="2015-03-30T18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d v="2016-03-31T17:36:17"/>
    <x v="1"/>
    <s v="plays"/>
    <x v="2"/>
    <x v="3578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d v="2016-03-01T18:17:36"/>
    <x v="1"/>
    <s v="plays"/>
    <x v="2"/>
    <x v="3579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d v="2015-01-22T04:13:42"/>
    <x v="1"/>
    <s v="plays"/>
    <x v="0"/>
    <x v="3580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d v="2014-07-16T11:18:30"/>
    <x v="1"/>
    <s v="plays"/>
    <x v="3"/>
    <x v="3581"/>
    <d v="2014-07-16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d v="2016-03-22T02:18:02"/>
    <x v="1"/>
    <s v="plays"/>
    <x v="2"/>
    <x v="3582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d v="2016-02-18T10:13:25"/>
    <x v="1"/>
    <s v="plays"/>
    <x v="2"/>
    <x v="3583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d v="2015-06-13T07:35:44"/>
    <x v="1"/>
    <s v="plays"/>
    <x v="0"/>
    <x v="3584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d v="2014-11-21T17:11:30"/>
    <x v="1"/>
    <s v="plays"/>
    <x v="3"/>
    <x v="3585"/>
    <d v="2014-11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d v="2016-07-25T16:44:30"/>
    <x v="1"/>
    <s v="plays"/>
    <x v="2"/>
    <x v="3586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d v="2016-05-13T12:57:34"/>
    <x v="1"/>
    <s v="plays"/>
    <x v="2"/>
    <x v="3587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d v="2015-04-07T19:53:30"/>
    <x v="1"/>
    <s v="plays"/>
    <x v="0"/>
    <x v="3588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d v="2015-05-01T15:32:27"/>
    <x v="1"/>
    <s v="plays"/>
    <x v="0"/>
    <x v="3589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d v="2014-09-20T08:00:34"/>
    <x v="1"/>
    <s v="plays"/>
    <x v="3"/>
    <x v="3590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d v="2014-12-30T22:45:44"/>
    <x v="1"/>
    <s v="plays"/>
    <x v="3"/>
    <x v="3591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d v="2014-12-15T19:55:07"/>
    <x v="1"/>
    <s v="plays"/>
    <x v="3"/>
    <x v="3592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d v="2014-12-01T21:33:59"/>
    <x v="1"/>
    <s v="plays"/>
    <x v="3"/>
    <x v="3593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d v="2016-08-10T01:36:22"/>
    <x v="1"/>
    <s v="plays"/>
    <x v="2"/>
    <x v="3594"/>
    <d v="2016-08-10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d v="2015-02-15T00:12:03"/>
    <x v="1"/>
    <s v="plays"/>
    <x v="0"/>
    <x v="3595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d v="2014-08-05T17:09:42"/>
    <x v="1"/>
    <s v="plays"/>
    <x v="3"/>
    <x v="3596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d v="2016-02-17T14:03:10"/>
    <x v="1"/>
    <s v="plays"/>
    <x v="2"/>
    <x v="3597"/>
    <d v="2016-02-17T14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d v="2014-08-15T19:10:22"/>
    <x v="1"/>
    <s v="plays"/>
    <x v="3"/>
    <x v="3598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d v="2015-08-04T19:04:37"/>
    <x v="1"/>
    <s v="plays"/>
    <x v="0"/>
    <x v="3599"/>
    <d v="2015-08-04T19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d v="2016-09-15T20:22:44"/>
    <x v="1"/>
    <s v="plays"/>
    <x v="2"/>
    <x v="3600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d v="2014-12-17T23:58:02"/>
    <x v="1"/>
    <s v="plays"/>
    <x v="3"/>
    <x v="3601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d v="2016-03-18T21:27:59"/>
    <x v="1"/>
    <s v="plays"/>
    <x v="2"/>
    <x v="3602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d v="2015-10-06T20:44:40"/>
    <x v="1"/>
    <s v="plays"/>
    <x v="0"/>
    <x v="3603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d v="2016-04-23T00:22:36"/>
    <x v="1"/>
    <s v="plays"/>
    <x v="2"/>
    <x v="3604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d v="2016-01-14T19:02:06"/>
    <x v="1"/>
    <s v="plays"/>
    <x v="2"/>
    <x v="3605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d v="2016-07-15T14:30:57"/>
    <x v="1"/>
    <s v="plays"/>
    <x v="2"/>
    <x v="3606"/>
    <d v="2016-07-15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d v="2015-11-30T23:08:02"/>
    <x v="1"/>
    <s v="plays"/>
    <x v="0"/>
    <x v="3607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d v="2016-05-16T17:01:30"/>
    <x v="1"/>
    <s v="plays"/>
    <x v="2"/>
    <x v="3608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d v="2016-02-29T23:48:05"/>
    <x v="1"/>
    <s v="plays"/>
    <x v="2"/>
    <x v="3609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d v="2015-07-18T10:22:16"/>
    <x v="1"/>
    <s v="plays"/>
    <x v="0"/>
    <x v="3610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d v="2015-03-09T08:53:21"/>
    <x v="1"/>
    <s v="plays"/>
    <x v="0"/>
    <x v="3611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d v="2014-05-30T17:26:51"/>
    <x v="1"/>
    <s v="plays"/>
    <x v="3"/>
    <x v="3612"/>
    <d v="2014-05-30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d v="2014-05-29T14:09:34"/>
    <x v="1"/>
    <s v="plays"/>
    <x v="3"/>
    <x v="3613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d v="2015-05-20T01:00:16"/>
    <x v="1"/>
    <s v="plays"/>
    <x v="0"/>
    <x v="3614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d v="2015-11-10T14:14:56"/>
    <x v="1"/>
    <s v="plays"/>
    <x v="0"/>
    <x v="3615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d v="2015-02-17T22:47:44"/>
    <x v="1"/>
    <s v="plays"/>
    <x v="0"/>
    <x v="3616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d v="2017-02-13T14:38:49"/>
    <x v="1"/>
    <s v="plays"/>
    <x v="1"/>
    <x v="3617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d v="2015-05-04T15:04:10"/>
    <x v="1"/>
    <s v="plays"/>
    <x v="0"/>
    <x v="3618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d v="2016-10-18T03:10:26"/>
    <x v="1"/>
    <s v="plays"/>
    <x v="2"/>
    <x v="3619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d v="2015-02-02T22:31:01"/>
    <x v="1"/>
    <s v="plays"/>
    <x v="0"/>
    <x v="3620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d v="2016-09-06T22:27:24"/>
    <x v="1"/>
    <s v="plays"/>
    <x v="2"/>
    <x v="3621"/>
    <d v="2016-09-06T22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d v="2014-08-26T05:19:31"/>
    <x v="1"/>
    <s v="plays"/>
    <x v="3"/>
    <x v="3622"/>
    <d v="2014-08-26T05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d v="2014-07-08T17:41:10"/>
    <x v="1"/>
    <s v="plays"/>
    <x v="3"/>
    <x v="3623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d v="2016-06-24T18:34:50"/>
    <x v="1"/>
    <s v="plays"/>
    <x v="2"/>
    <x v="3624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d v="2015-06-02T15:39:37"/>
    <x v="1"/>
    <s v="plays"/>
    <x v="0"/>
    <x v="3625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d v="2014-07-26T16:00:57"/>
    <x v="1"/>
    <s v="plays"/>
    <x v="3"/>
    <x v="3626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d v="2016-03-31T17:48:07"/>
    <x v="1"/>
    <s v="plays"/>
    <x v="2"/>
    <x v="3627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d v="2015-10-14T19:59:56"/>
    <x v="1"/>
    <s v="musical"/>
    <x v="0"/>
    <x v="3628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d v="2016-03-08T02:16:04"/>
    <x v="1"/>
    <s v="musical"/>
    <x v="2"/>
    <x v="3629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d v="2014-10-30T20:19:50"/>
    <x v="1"/>
    <s v="musical"/>
    <x v="3"/>
    <x v="3630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d v="2014-08-29T18:04:57"/>
    <x v="1"/>
    <s v="musical"/>
    <x v="3"/>
    <x v="3631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d v="2014-11-03T22:29:09"/>
    <x v="1"/>
    <s v="musical"/>
    <x v="3"/>
    <x v="3632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d v="2016-10-06T14:57:47"/>
    <x v="1"/>
    <s v="musical"/>
    <x v="2"/>
    <x v="3633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d v="2016-11-27T03:59:34"/>
    <x v="1"/>
    <s v="musical"/>
    <x v="2"/>
    <x v="3634"/>
    <d v="2016-11-27T03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d v="2016-03-21T21:11:16"/>
    <x v="1"/>
    <s v="musical"/>
    <x v="2"/>
    <x v="3635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d v="2015-08-10T16:40:29"/>
    <x v="1"/>
    <s v="musical"/>
    <x v="0"/>
    <x v="3636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d v="2014-12-02T16:48:55"/>
    <x v="1"/>
    <s v="musical"/>
    <x v="3"/>
    <x v="3637"/>
    <d v="2014-12-02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d v="2015-02-18T16:08:52"/>
    <x v="1"/>
    <s v="musical"/>
    <x v="0"/>
    <x v="3638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d v="2016-08-08T16:15:06"/>
    <x v="1"/>
    <s v="musical"/>
    <x v="2"/>
    <x v="3639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d v="2015-04-10T18:45:30"/>
    <x v="1"/>
    <s v="musical"/>
    <x v="0"/>
    <x v="3640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d v="2014-09-17T15:02:59"/>
    <x v="1"/>
    <s v="musical"/>
    <x v="3"/>
    <x v="3641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d v="2015-10-20T19:35:27"/>
    <x v="1"/>
    <s v="musical"/>
    <x v="0"/>
    <x v="3642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d v="2015-10-08T03:27:19"/>
    <x v="1"/>
    <s v="musical"/>
    <x v="0"/>
    <x v="3643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d v="2016-02-09T05:48:07"/>
    <x v="1"/>
    <s v="musical"/>
    <x v="2"/>
    <x v="3644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d v="2016-10-22T23:17:18"/>
    <x v="1"/>
    <s v="musical"/>
    <x v="2"/>
    <x v="3645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d v="2015-05-16T10:06:42"/>
    <x v="1"/>
    <s v="musical"/>
    <x v="0"/>
    <x v="3646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d v="2016-08-16T17:58:47"/>
    <x v="1"/>
    <s v="musical"/>
    <x v="2"/>
    <x v="3647"/>
    <d v="2016-08-16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d v="2014-09-05T07:00:45"/>
    <x v="1"/>
    <s v="plays"/>
    <x v="3"/>
    <x v="3648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d v="2014-05-21T17:06:34"/>
    <x v="1"/>
    <s v="plays"/>
    <x v="3"/>
    <x v="3649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d v="2016-01-12T11:29:44"/>
    <x v="1"/>
    <s v="plays"/>
    <x v="2"/>
    <x v="3650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d v="2014-07-08T15:30:42"/>
    <x v="1"/>
    <s v="plays"/>
    <x v="3"/>
    <x v="3651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d v="2016-08-14T15:28:22"/>
    <x v="1"/>
    <s v="plays"/>
    <x v="2"/>
    <x v="3652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d v="2015-07-06T08:43:27"/>
    <x v="1"/>
    <s v="plays"/>
    <x v="0"/>
    <x v="3653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d v="2016-03-11T09:59:46"/>
    <x v="1"/>
    <s v="plays"/>
    <x v="2"/>
    <x v="3654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d v="2015-06-18T19:16:38"/>
    <x v="1"/>
    <s v="plays"/>
    <x v="0"/>
    <x v="3655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d v="2017-01-02T21:50:36"/>
    <x v="1"/>
    <s v="plays"/>
    <x v="1"/>
    <x v="3656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d v="2016-05-09T15:06:59"/>
    <x v="1"/>
    <s v="plays"/>
    <x v="2"/>
    <x v="3657"/>
    <d v="2016-05-09T15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d v="2014-05-16T20:36:20"/>
    <x v="1"/>
    <s v="plays"/>
    <x v="3"/>
    <x v="3658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d v="2015-02-20T06:39:10"/>
    <x v="1"/>
    <s v="plays"/>
    <x v="0"/>
    <x v="3659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d v="2014-11-28T21:08:45"/>
    <x v="1"/>
    <s v="plays"/>
    <x v="3"/>
    <x v="3660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d v="2016-03-18T21:31:12"/>
    <x v="1"/>
    <s v="plays"/>
    <x v="2"/>
    <x v="3661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d v="2015-03-01T05:16:54"/>
    <x v="1"/>
    <s v="plays"/>
    <x v="0"/>
    <x v="3662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d v="2016-10-22T10:50:30"/>
    <x v="1"/>
    <s v="plays"/>
    <x v="2"/>
    <x v="3663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d v="2016-06-02T05:58:09"/>
    <x v="1"/>
    <s v="plays"/>
    <x v="2"/>
    <x v="3664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d v="2015-10-17T19:23:42"/>
    <x v="1"/>
    <s v="plays"/>
    <x v="0"/>
    <x v="3665"/>
    <d v="2015-10-17T19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d v="2014-07-02T21:43:02"/>
    <x v="1"/>
    <s v="plays"/>
    <x v="3"/>
    <x v="3666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d v="2015-06-18T23:16:59"/>
    <x v="1"/>
    <s v="plays"/>
    <x v="0"/>
    <x v="3667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d v="2015-06-30T13:20:52"/>
    <x v="1"/>
    <s v="plays"/>
    <x v="0"/>
    <x v="3668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d v="2015-05-12T16:12:17"/>
    <x v="1"/>
    <s v="plays"/>
    <x v="0"/>
    <x v="3669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d v="2015-05-18T12:20:11"/>
    <x v="1"/>
    <s v="plays"/>
    <x v="0"/>
    <x v="3670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d v="2014-06-30T15:04:27"/>
    <x v="1"/>
    <s v="plays"/>
    <x v="3"/>
    <x v="3671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d v="2014-08-27T22:43:04"/>
    <x v="1"/>
    <s v="plays"/>
    <x v="3"/>
    <x v="3672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d v="2014-10-02T07:04:57"/>
    <x v="1"/>
    <s v="plays"/>
    <x v="3"/>
    <x v="3673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d v="2016-07-05T20:57:09"/>
    <x v="1"/>
    <s v="plays"/>
    <x v="2"/>
    <x v="3674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d v="2016-05-03T14:19:42"/>
    <x v="1"/>
    <s v="plays"/>
    <x v="2"/>
    <x v="3675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d v="2014-08-25T19:34:44"/>
    <x v="1"/>
    <s v="plays"/>
    <x v="3"/>
    <x v="3676"/>
    <d v="2014-08-25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d v="2014-06-12T13:46:58"/>
    <x v="1"/>
    <s v="plays"/>
    <x v="3"/>
    <x v="3677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d v="2015-04-26T12:44:58"/>
    <x v="1"/>
    <s v="plays"/>
    <x v="0"/>
    <x v="3678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d v="2014-05-27T18:16:21"/>
    <x v="1"/>
    <s v="plays"/>
    <x v="3"/>
    <x v="3679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d v="2016-09-14T10:53:54"/>
    <x v="1"/>
    <s v="plays"/>
    <x v="2"/>
    <x v="3680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d v="2016-01-05T15:38:10"/>
    <x v="1"/>
    <s v="plays"/>
    <x v="2"/>
    <x v="3681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d v="2014-05-13T16:26:58"/>
    <x v="1"/>
    <s v="plays"/>
    <x v="3"/>
    <x v="3682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d v="2016-09-20T02:48:16"/>
    <x v="1"/>
    <s v="plays"/>
    <x v="2"/>
    <x v="3683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d v="2015-08-03T04:19:46"/>
    <x v="1"/>
    <s v="plays"/>
    <x v="0"/>
    <x v="3684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d v="2014-04-24T14:14:19"/>
    <x v="1"/>
    <s v="plays"/>
    <x v="3"/>
    <x v="3685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d v="2015-08-14T15:54:20"/>
    <x v="1"/>
    <s v="plays"/>
    <x v="0"/>
    <x v="3686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d v="2014-05-28T05:14:15"/>
    <x v="1"/>
    <s v="plays"/>
    <x v="3"/>
    <x v="3687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d v="2014-07-09T18:53:24"/>
    <x v="1"/>
    <s v="plays"/>
    <x v="3"/>
    <x v="3688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d v="2015-05-23T19:50:39"/>
    <x v="1"/>
    <s v="plays"/>
    <x v="0"/>
    <x v="3689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d v="2014-10-28T14:21:23"/>
    <x v="1"/>
    <s v="plays"/>
    <x v="3"/>
    <x v="3690"/>
    <d v="2014-10-28T14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d v="2015-01-16T16:48:49"/>
    <x v="1"/>
    <s v="plays"/>
    <x v="0"/>
    <x v="3691"/>
    <d v="2015-01-16T16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d v="2014-09-09T23:09:39"/>
    <x v="1"/>
    <s v="plays"/>
    <x v="3"/>
    <x v="3692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d v="2015-11-01T04:35:29"/>
    <x v="1"/>
    <s v="plays"/>
    <x v="0"/>
    <x v="3693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d v="2016-04-30T03:12:47"/>
    <x v="1"/>
    <s v="plays"/>
    <x v="2"/>
    <x v="3694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d v="2014-12-22T20:53:30"/>
    <x v="1"/>
    <s v="plays"/>
    <x v="3"/>
    <x v="3695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d v="2014-12-15T14:48:36"/>
    <x v="1"/>
    <s v="plays"/>
    <x v="3"/>
    <x v="3696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d v="2016-04-19T11:10:48"/>
    <x v="1"/>
    <s v="plays"/>
    <x v="2"/>
    <x v="3697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d v="2016-02-01T19:21:27"/>
    <x v="1"/>
    <s v="plays"/>
    <x v="2"/>
    <x v="3698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d v="2014-09-15T14:26:56"/>
    <x v="1"/>
    <s v="plays"/>
    <x v="3"/>
    <x v="3699"/>
    <d v="2014-09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d v="2014-08-31T14:03:20"/>
    <x v="1"/>
    <s v="plays"/>
    <x v="3"/>
    <x v="3700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d v="2015-05-05T12:59:53"/>
    <x v="1"/>
    <s v="plays"/>
    <x v="0"/>
    <x v="3701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d v="2016-06-03T12:54:44"/>
    <x v="1"/>
    <s v="plays"/>
    <x v="2"/>
    <x v="3702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d v="2016-07-05T12:06:28"/>
    <x v="1"/>
    <s v="plays"/>
    <x v="2"/>
    <x v="3703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d v="2016-04-01T16:33:14"/>
    <x v="1"/>
    <s v="plays"/>
    <x v="2"/>
    <x v="3704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d v="2014-06-02T13:01:54"/>
    <x v="1"/>
    <s v="plays"/>
    <x v="3"/>
    <x v="3705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d v="2014-08-28T21:55:49"/>
    <x v="1"/>
    <s v="plays"/>
    <x v="3"/>
    <x v="3706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d v="2016-07-01T01:09:38"/>
    <x v="1"/>
    <s v="plays"/>
    <x v="2"/>
    <x v="3707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d v="2014-06-20T03:24:46"/>
    <x v="1"/>
    <s v="plays"/>
    <x v="3"/>
    <x v="3708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d v="2014-05-26T16:59:06"/>
    <x v="1"/>
    <s v="plays"/>
    <x v="3"/>
    <x v="3709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d v="2015-03-09T13:49:48"/>
    <x v="1"/>
    <s v="plays"/>
    <x v="0"/>
    <x v="3710"/>
    <d v="2015-03-09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d v="2014-05-20T17:22:53"/>
    <x v="1"/>
    <s v="plays"/>
    <x v="3"/>
    <x v="3711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d v="2015-05-10T04:07:47"/>
    <x v="1"/>
    <s v="plays"/>
    <x v="0"/>
    <x v="3712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d v="2016-05-15T17:42:46"/>
    <x v="1"/>
    <s v="plays"/>
    <x v="2"/>
    <x v="3713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d v="2015-04-24T13:21:07"/>
    <x v="1"/>
    <s v="plays"/>
    <x v="0"/>
    <x v="3714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d v="2015-02-01T23:53:39"/>
    <x v="1"/>
    <s v="plays"/>
    <x v="0"/>
    <x v="3715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d v="2015-12-22T21:18:29"/>
    <x v="1"/>
    <s v="plays"/>
    <x v="0"/>
    <x v="3716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d v="2015-04-08T20:47:29"/>
    <x v="1"/>
    <s v="plays"/>
    <x v="0"/>
    <x v="3717"/>
    <d v="2015-04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d v="2015-01-28T17:11:15"/>
    <x v="1"/>
    <s v="plays"/>
    <x v="0"/>
    <x v="3718"/>
    <d v="2015-01-28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d v="2015-05-23T17:31:06"/>
    <x v="1"/>
    <s v="plays"/>
    <x v="0"/>
    <x v="3719"/>
    <d v="2015-05-23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d v="2015-06-10T23:50:06"/>
    <x v="1"/>
    <s v="plays"/>
    <x v="0"/>
    <x v="3720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d v="2014-10-15T22:28:04"/>
    <x v="1"/>
    <s v="plays"/>
    <x v="3"/>
    <x v="3721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d v="2016-01-12T16:07:27"/>
    <x v="1"/>
    <s v="plays"/>
    <x v="2"/>
    <x v="3722"/>
    <d v="2016-01-12T16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d v="2014-10-31T18:04:22"/>
    <x v="1"/>
    <s v="plays"/>
    <x v="3"/>
    <x v="3723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d v="2016-04-05T11:47:40"/>
    <x v="1"/>
    <s v="plays"/>
    <x v="2"/>
    <x v="3724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d v="2016-02-01T22:41:07"/>
    <x v="1"/>
    <s v="plays"/>
    <x v="2"/>
    <x v="3725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d v="2016-04-02T03:22:51"/>
    <x v="1"/>
    <s v="plays"/>
    <x v="2"/>
    <x v="3726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d v="2016-09-19T08:21:34"/>
    <x v="1"/>
    <s v="plays"/>
    <x v="2"/>
    <x v="3727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d v="2015-07-20T04:06:16"/>
    <x v="1"/>
    <s v="plays"/>
    <x v="0"/>
    <x v="3728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d v="2015-02-06T04:55:12"/>
    <x v="1"/>
    <s v="plays"/>
    <x v="0"/>
    <x v="3729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d v="2015-07-18T16:15:59"/>
    <x v="1"/>
    <s v="plays"/>
    <x v="0"/>
    <x v="3730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d v="2014-12-10T18:04:06"/>
    <x v="1"/>
    <s v="plays"/>
    <x v="3"/>
    <x v="3731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d v="2014-11-25T16:15:33"/>
    <x v="1"/>
    <s v="plays"/>
    <x v="3"/>
    <x v="3732"/>
    <d v="2014-11-25T16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d v="2015-04-09T00:35:08"/>
    <x v="1"/>
    <s v="plays"/>
    <x v="0"/>
    <x v="3733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d v="2015-03-26T21:38:16"/>
    <x v="1"/>
    <s v="plays"/>
    <x v="0"/>
    <x v="3734"/>
    <d v="2015-03-26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d v="2015-04-28T16:38:09"/>
    <x v="1"/>
    <s v="plays"/>
    <x v="0"/>
    <x v="3735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d v="2015-02-13T17:04:53"/>
    <x v="1"/>
    <s v="plays"/>
    <x v="0"/>
    <x v="3736"/>
    <d v="2015-02-13T17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d v="2015-10-20T16:35:03"/>
    <x v="1"/>
    <s v="plays"/>
    <x v="0"/>
    <x v="3737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d v="2014-06-23T22:31:45"/>
    <x v="1"/>
    <s v="plays"/>
    <x v="3"/>
    <x v="3738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d v="2016-06-27T10:47:48"/>
    <x v="1"/>
    <s v="plays"/>
    <x v="2"/>
    <x v="3739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d v="2014-07-13T02:09:15"/>
    <x v="1"/>
    <s v="plays"/>
    <x v="3"/>
    <x v="3740"/>
    <d v="2014-07-13T02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d v="2015-11-17T22:05:50"/>
    <x v="1"/>
    <s v="plays"/>
    <x v="0"/>
    <x v="3741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d v="2014-08-07T05:09:04"/>
    <x v="1"/>
    <s v="plays"/>
    <x v="3"/>
    <x v="3742"/>
    <d v="2014-08-07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d v="2014-06-03T17:02:44"/>
    <x v="1"/>
    <s v="plays"/>
    <x v="3"/>
    <x v="3743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d v="2014-06-03T19:32:32"/>
    <x v="1"/>
    <s v="plays"/>
    <x v="3"/>
    <x v="3744"/>
    <d v="2014-06-03T19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d v="2014-07-11T16:45:02"/>
    <x v="1"/>
    <s v="plays"/>
    <x v="3"/>
    <x v="3745"/>
    <d v="2014-07-11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d v="2016-09-08T09:20:39"/>
    <x v="1"/>
    <s v="plays"/>
    <x v="2"/>
    <x v="3746"/>
    <d v="2016-09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d v="2015-06-09T07:11:36"/>
    <x v="1"/>
    <s v="plays"/>
    <x v="0"/>
    <x v="3747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d v="2016-01-26T16:57:16"/>
    <x v="1"/>
    <s v="musical"/>
    <x v="2"/>
    <x v="3748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d v="2016-03-29T03:03:08"/>
    <x v="1"/>
    <s v="musical"/>
    <x v="2"/>
    <x v="3749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d v="2015-01-12T23:33:28"/>
    <x v="1"/>
    <s v="musical"/>
    <x v="0"/>
    <x v="3750"/>
    <d v="2015-01-12T23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d v="2016-02-03T00:51:13"/>
    <x v="1"/>
    <s v="musical"/>
    <x v="2"/>
    <x v="3751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d v="2016-09-06T19:15:35"/>
    <x v="1"/>
    <s v="musical"/>
    <x v="2"/>
    <x v="3752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d v="2015-05-04T19:46:40"/>
    <x v="1"/>
    <s v="musical"/>
    <x v="0"/>
    <x v="3753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d v="2014-06-18T21:08:57"/>
    <x v="1"/>
    <s v="musical"/>
    <x v="3"/>
    <x v="3754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d v="2016-03-16T20:48:27"/>
    <x v="1"/>
    <s v="musical"/>
    <x v="2"/>
    <x v="3755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d v="2014-05-12T19:33:18"/>
    <x v="1"/>
    <s v="musical"/>
    <x v="3"/>
    <x v="3756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d v="2014-11-11T20:25:15"/>
    <x v="1"/>
    <s v="musical"/>
    <x v="3"/>
    <x v="3757"/>
    <d v="2014-11-1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d v="2014-04-18T11:18:58"/>
    <x v="1"/>
    <s v="musical"/>
    <x v="3"/>
    <x v="3758"/>
    <d v="2014-04-18T11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d v="2015-06-27T02:35:53"/>
    <x v="1"/>
    <s v="musical"/>
    <x v="0"/>
    <x v="3759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d v="2014-04-10T12:36:26"/>
    <x v="1"/>
    <s v="musical"/>
    <x v="3"/>
    <x v="3760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d v="2015-06-18T11:12:17"/>
    <x v="1"/>
    <s v="musical"/>
    <x v="0"/>
    <x v="3761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d v="2015-07-08T19:31:29"/>
    <x v="1"/>
    <s v="musical"/>
    <x v="0"/>
    <x v="3762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d v="2015-03-02T18:00:26"/>
    <x v="1"/>
    <s v="musical"/>
    <x v="0"/>
    <x v="3763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d v="2016-05-09T20:13:52"/>
    <x v="1"/>
    <s v="musical"/>
    <x v="2"/>
    <x v="3764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d v="2014-06-30T18:38:02"/>
    <x v="1"/>
    <s v="musical"/>
    <x v="3"/>
    <x v="3765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d v="2014-05-29T04:00:45"/>
    <x v="1"/>
    <s v="musical"/>
    <x v="3"/>
    <x v="3766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d v="2015-02-15T00:28:17"/>
    <x v="1"/>
    <s v="musical"/>
    <x v="0"/>
    <x v="3767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d v="2014-05-13T17:28:10"/>
    <x v="1"/>
    <s v="musical"/>
    <x v="3"/>
    <x v="3768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d v="2016-03-16T14:21:19"/>
    <x v="1"/>
    <s v="musical"/>
    <x v="2"/>
    <x v="3769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d v="2015-05-14T22:20:10"/>
    <x v="1"/>
    <s v="musical"/>
    <x v="0"/>
    <x v="3770"/>
    <d v="2015-05-14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d v="2016-05-03T20:34:12"/>
    <x v="1"/>
    <s v="musical"/>
    <x v="2"/>
    <x v="3771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d v="2016-11-08T14:48:26"/>
    <x v="1"/>
    <s v="musical"/>
    <x v="2"/>
    <x v="3772"/>
    <d v="2016-11-08T14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d v="2016-10-13T00:07:27"/>
    <x v="1"/>
    <s v="musical"/>
    <x v="2"/>
    <x v="3773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d v="2015-03-24T19:00:55"/>
    <x v="1"/>
    <s v="musical"/>
    <x v="0"/>
    <x v="3774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d v="2015-03-12T22:37:23"/>
    <x v="1"/>
    <s v="musical"/>
    <x v="0"/>
    <x v="3775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d v="2014-06-24T08:49:38"/>
    <x v="1"/>
    <s v="musical"/>
    <x v="3"/>
    <x v="3776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d v="2014-09-05T02:40:21"/>
    <x v="1"/>
    <s v="musical"/>
    <x v="3"/>
    <x v="3777"/>
    <d v="2014-09-05T02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d v="2014-12-16T19:39:40"/>
    <x v="1"/>
    <s v="musical"/>
    <x v="3"/>
    <x v="3778"/>
    <d v="2014-12-16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d v="2016-02-25T17:39:00"/>
    <x v="1"/>
    <s v="musical"/>
    <x v="2"/>
    <x v="3779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d v="2015-06-11T05:16:25"/>
    <x v="1"/>
    <s v="musical"/>
    <x v="0"/>
    <x v="3780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d v="2014-08-14T21:11:25"/>
    <x v="1"/>
    <s v="musical"/>
    <x v="3"/>
    <x v="3781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d v="2016-06-25T20:41:37"/>
    <x v="1"/>
    <s v="musical"/>
    <x v="2"/>
    <x v="3782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d v="2016-02-20T03:22:00"/>
    <x v="1"/>
    <s v="musical"/>
    <x v="2"/>
    <x v="3783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d v="2016-06-10T23:32:12"/>
    <x v="1"/>
    <s v="musical"/>
    <x v="2"/>
    <x v="3784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d v="2016-06-27T15:19:29"/>
    <x v="1"/>
    <s v="musical"/>
    <x v="2"/>
    <x v="3785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d v="2016-04-27T00:54:35"/>
    <x v="1"/>
    <s v="musical"/>
    <x v="2"/>
    <x v="3786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d v="2015-06-12T12:50:06"/>
    <x v="1"/>
    <s v="musical"/>
    <x v="0"/>
    <x v="3787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d v="2015-11-25T16:41:59"/>
    <x v="1"/>
    <s v="musical"/>
    <x v="0"/>
    <x v="3788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d v="2015-05-14T19:10:18"/>
    <x v="1"/>
    <s v="musical"/>
    <x v="0"/>
    <x v="3789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d v="2016-10-23T16:00:23"/>
    <x v="1"/>
    <s v="musical"/>
    <x v="2"/>
    <x v="3790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d v="2014-05-07T16:36:32"/>
    <x v="1"/>
    <s v="musical"/>
    <x v="3"/>
    <x v="3791"/>
    <d v="2014-05-07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d v="2015-06-15T10:43:42"/>
    <x v="1"/>
    <s v="musical"/>
    <x v="0"/>
    <x v="3792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d v="2014-11-25T22:32:09"/>
    <x v="1"/>
    <s v="musical"/>
    <x v="3"/>
    <x v="3793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d v="2015-05-08T13:55:54"/>
    <x v="1"/>
    <s v="musical"/>
    <x v="0"/>
    <x v="3794"/>
    <d v="2015-05-08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d v="2015-07-16T10:28:10"/>
    <x v="1"/>
    <s v="musical"/>
    <x v="0"/>
    <x v="3795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d v="2016-11-15T00:42:36"/>
    <x v="1"/>
    <s v="musical"/>
    <x v="2"/>
    <x v="3796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d v="2015-03-21T21:09:25"/>
    <x v="1"/>
    <s v="musical"/>
    <x v="0"/>
    <x v="3797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d v="2014-07-11T17:20:48"/>
    <x v="1"/>
    <s v="musical"/>
    <x v="3"/>
    <x v="3798"/>
    <d v="2014-07-11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d v="2016-02-10T22:20:43"/>
    <x v="1"/>
    <s v="musical"/>
    <x v="2"/>
    <x v="3799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d v="2014-12-09T17:41:23"/>
    <x v="1"/>
    <s v="musical"/>
    <x v="3"/>
    <x v="3800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d v="2014-12-02T16:13:36"/>
    <x v="1"/>
    <s v="musical"/>
    <x v="3"/>
    <x v="3801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d v="2015-09-22T03:01:46"/>
    <x v="1"/>
    <s v="musical"/>
    <x v="0"/>
    <x v="3802"/>
    <d v="2015-09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d v="2016-02-03T23:19:28"/>
    <x v="1"/>
    <s v="musical"/>
    <x v="2"/>
    <x v="3803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d v="2016-06-06T00:13:44"/>
    <x v="1"/>
    <s v="musical"/>
    <x v="2"/>
    <x v="3804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d v="2014-07-29T21:17:20"/>
    <x v="1"/>
    <s v="musical"/>
    <x v="3"/>
    <x v="3805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d v="2014-06-09T06:13:01"/>
    <x v="1"/>
    <s v="musical"/>
    <x v="3"/>
    <x v="3806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d v="2015-03-27T21:48:59"/>
    <x v="1"/>
    <s v="musical"/>
    <x v="0"/>
    <x v="3807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d v="2015-02-24T10:53:39"/>
    <x v="1"/>
    <s v="plays"/>
    <x v="0"/>
    <x v="3808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d v="2014-06-10T12:38:27"/>
    <x v="1"/>
    <s v="plays"/>
    <x v="3"/>
    <x v="3809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d v="2015-02-19T20:22:38"/>
    <x v="1"/>
    <s v="plays"/>
    <x v="0"/>
    <x v="3810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d v="2016-04-27T15:02:53"/>
    <x v="1"/>
    <s v="plays"/>
    <x v="2"/>
    <x v="3811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d v="2015-04-15T18:01:48"/>
    <x v="1"/>
    <s v="plays"/>
    <x v="0"/>
    <x v="3812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d v="2016-05-07T06:37:01"/>
    <x v="1"/>
    <s v="plays"/>
    <x v="2"/>
    <x v="3813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d v="2015-02-23T21:41:52"/>
    <x v="1"/>
    <s v="plays"/>
    <x v="0"/>
    <x v="3814"/>
    <d v="2015-02-23T21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d v="2015-07-22T06:14:17"/>
    <x v="1"/>
    <s v="plays"/>
    <x v="0"/>
    <x v="3815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d v="2014-06-17T16:33:43"/>
    <x v="1"/>
    <s v="plays"/>
    <x v="3"/>
    <x v="3816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d v="2015-10-07T16:43:36"/>
    <x v="1"/>
    <s v="plays"/>
    <x v="0"/>
    <x v="3817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d v="2015-02-10T20:13:02"/>
    <x v="1"/>
    <s v="plays"/>
    <x v="0"/>
    <x v="3818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d v="2015-06-29T05:01:44"/>
    <x v="1"/>
    <s v="plays"/>
    <x v="0"/>
    <x v="3819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d v="2015-06-05T15:38:37"/>
    <x v="1"/>
    <s v="plays"/>
    <x v="0"/>
    <x v="3820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d v="2015-12-03T04:20:07"/>
    <x v="1"/>
    <s v="plays"/>
    <x v="0"/>
    <x v="3821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d v="2015-11-21T20:06:57"/>
    <x v="1"/>
    <s v="plays"/>
    <x v="0"/>
    <x v="3822"/>
    <d v="2015-11-21T20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d v="2015-06-15T21:50:44"/>
    <x v="1"/>
    <s v="plays"/>
    <x v="0"/>
    <x v="3823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d v="2016-07-20T15:01:43"/>
    <x v="1"/>
    <s v="plays"/>
    <x v="2"/>
    <x v="3824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d v="2015-05-27T01:40:14"/>
    <x v="1"/>
    <s v="plays"/>
    <x v="0"/>
    <x v="3825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d v="2015-04-07T10:09:54"/>
    <x v="1"/>
    <s v="plays"/>
    <x v="0"/>
    <x v="3826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d v="2015-01-30T22:16:41"/>
    <x v="1"/>
    <s v="plays"/>
    <x v="0"/>
    <x v="3827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d v="2014-11-01T12:39:47"/>
    <x v="1"/>
    <s v="plays"/>
    <x v="3"/>
    <x v="3828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d v="2016-08-11T20:46:11"/>
    <x v="1"/>
    <s v="plays"/>
    <x v="2"/>
    <x v="3829"/>
    <d v="2016-08-1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d v="2016-05-13T17:46:51"/>
    <x v="1"/>
    <s v="plays"/>
    <x v="2"/>
    <x v="3830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d v="2014-10-15T20:22:25"/>
    <x v="1"/>
    <s v="plays"/>
    <x v="3"/>
    <x v="3831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d v="2016-01-06T02:45:35"/>
    <x v="1"/>
    <s v="plays"/>
    <x v="2"/>
    <x v="3832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d v="2014-11-20T20:56:12"/>
    <x v="1"/>
    <s v="plays"/>
    <x v="3"/>
    <x v="3833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d v="2015-05-19T10:41:07"/>
    <x v="1"/>
    <s v="plays"/>
    <x v="0"/>
    <x v="3834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d v="2016-03-31T22:36:48"/>
    <x v="1"/>
    <s v="plays"/>
    <x v="2"/>
    <x v="3835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d v="2016-07-02T22:14:12"/>
    <x v="1"/>
    <s v="plays"/>
    <x v="2"/>
    <x v="3836"/>
    <d v="2016-07-02T22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d v="2015-05-28T18:22:38"/>
    <x v="1"/>
    <s v="plays"/>
    <x v="0"/>
    <x v="3837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d v="2015-04-22T17:03:29"/>
    <x v="1"/>
    <s v="plays"/>
    <x v="0"/>
    <x v="3838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d v="2015-05-31T03:25:24"/>
    <x v="1"/>
    <s v="plays"/>
    <x v="0"/>
    <x v="3839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d v="2016-03-03T16:50:29"/>
    <x v="1"/>
    <s v="plays"/>
    <x v="2"/>
    <x v="3840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d v="2014-05-21T18:51:27"/>
    <x v="1"/>
    <s v="plays"/>
    <x v="3"/>
    <x v="3841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d v="2014-04-11T11:50:52"/>
    <x v="1"/>
    <s v="plays"/>
    <x v="3"/>
    <x v="3842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d v="2014-05-07T01:44:24"/>
    <x v="1"/>
    <s v="plays"/>
    <x v="3"/>
    <x v="3843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d v="2014-05-07T14:48:54"/>
    <x v="1"/>
    <s v="plays"/>
    <x v="3"/>
    <x v="3844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d v="2015-09-01T15:02:54"/>
    <x v="1"/>
    <s v="plays"/>
    <x v="0"/>
    <x v="3845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d v="2014-09-03T05:19:02"/>
    <x v="1"/>
    <s v="plays"/>
    <x v="3"/>
    <x v="3846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d v="2015-06-04T05:23:11"/>
    <x v="1"/>
    <s v="plays"/>
    <x v="0"/>
    <x v="3847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d v="2015-09-18T19:36:29"/>
    <x v="1"/>
    <s v="plays"/>
    <x v="0"/>
    <x v="3848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d v="2015-05-12T18:24:44"/>
    <x v="1"/>
    <s v="plays"/>
    <x v="0"/>
    <x v="3849"/>
    <d v="2015-05-12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d v="2014-12-02T02:59:03"/>
    <x v="1"/>
    <s v="plays"/>
    <x v="3"/>
    <x v="3850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d v="2015-06-17T10:32:59"/>
    <x v="1"/>
    <s v="plays"/>
    <x v="0"/>
    <x v="3851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d v="2015-03-02T04:34:36"/>
    <x v="1"/>
    <s v="plays"/>
    <x v="0"/>
    <x v="3852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d v="2014-07-28T20:09:38"/>
    <x v="1"/>
    <s v="plays"/>
    <x v="3"/>
    <x v="3853"/>
    <d v="2014-07-28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d v="2015-04-09T21:14:18"/>
    <x v="1"/>
    <s v="plays"/>
    <x v="0"/>
    <x v="3854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d v="2015-02-24T23:17:51"/>
    <x v="1"/>
    <s v="plays"/>
    <x v="0"/>
    <x v="3855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d v="2015-02-06T17:50:03"/>
    <x v="1"/>
    <s v="plays"/>
    <x v="0"/>
    <x v="3856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d v="2014-07-09T17:41:30"/>
    <x v="1"/>
    <s v="plays"/>
    <x v="3"/>
    <x v="3857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d v="2015-05-04T10:20:44"/>
    <x v="1"/>
    <s v="plays"/>
    <x v="0"/>
    <x v="3858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d v="2014-05-30T21:26:47"/>
    <x v="1"/>
    <s v="plays"/>
    <x v="3"/>
    <x v="3859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d v="2014-07-13T15:51:50"/>
    <x v="1"/>
    <s v="plays"/>
    <x v="3"/>
    <x v="3860"/>
    <d v="2014-07-13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d v="2014-10-02T14:09:37"/>
    <x v="1"/>
    <s v="plays"/>
    <x v="3"/>
    <x v="3861"/>
    <d v="2014-10-02T14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d v="2016-08-29T06:15:56"/>
    <x v="1"/>
    <s v="plays"/>
    <x v="2"/>
    <x v="3862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d v="2015-09-06T15:11:45"/>
    <x v="1"/>
    <s v="plays"/>
    <x v="0"/>
    <x v="3863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d v="2015-10-18T21:24:14"/>
    <x v="1"/>
    <s v="plays"/>
    <x v="0"/>
    <x v="3864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d v="2014-07-21T15:38:18"/>
    <x v="1"/>
    <s v="plays"/>
    <x v="3"/>
    <x v="3865"/>
    <d v="2014-07-21T15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d v="2016-02-02T22:43:41"/>
    <x v="1"/>
    <s v="plays"/>
    <x v="2"/>
    <x v="3866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d v="2016-05-19T19:32:19"/>
    <x v="1"/>
    <s v="plays"/>
    <x v="2"/>
    <x v="3867"/>
    <d v="2016-05-19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d v="2014-08-14T15:50:05"/>
    <x v="1"/>
    <s v="musical"/>
    <x v="3"/>
    <x v="3868"/>
    <d v="2014-08-14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d v="2015-02-12T17:23:12"/>
    <x v="1"/>
    <s v="musical"/>
    <x v="0"/>
    <x v="3869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d v="2014-06-03T04:07:58"/>
    <x v="1"/>
    <s v="musical"/>
    <x v="3"/>
    <x v="3870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d v="2017-01-28T18:44:10"/>
    <x v="1"/>
    <s v="musical"/>
    <x v="1"/>
    <x v="3871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d v="2015-06-25T03:29:56"/>
    <x v="1"/>
    <s v="musical"/>
    <x v="0"/>
    <x v="3872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d v="2015-09-08T16:42:15"/>
    <x v="1"/>
    <s v="musical"/>
    <x v="0"/>
    <x v="3873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d v="2015-01-03T00:23:42"/>
    <x v="1"/>
    <s v="musical"/>
    <x v="0"/>
    <x v="3874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d v="2016-09-02T08:19:25"/>
    <x v="1"/>
    <s v="musical"/>
    <x v="2"/>
    <x v="3875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d v="2016-01-03T14:58:48"/>
    <x v="1"/>
    <s v="musical"/>
    <x v="2"/>
    <x v="3876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d v="2016-11-08T16:15:52"/>
    <x v="1"/>
    <s v="musical"/>
    <x v="2"/>
    <x v="3877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d v="2015-05-30T19:39:06"/>
    <x v="1"/>
    <s v="musical"/>
    <x v="0"/>
    <x v="3878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d v="2014-12-26T20:39:56"/>
    <x v="1"/>
    <s v="musical"/>
    <x v="3"/>
    <x v="3879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d v="2014-06-25T19:33:40"/>
    <x v="1"/>
    <s v="musical"/>
    <x v="3"/>
    <x v="3880"/>
    <d v="2014-06-25T19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d v="2017-01-21T00:26:39"/>
    <x v="1"/>
    <s v="musical"/>
    <x v="1"/>
    <x v="388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d v="2016-01-04T23:36:10"/>
    <x v="1"/>
    <s v="musical"/>
    <x v="2"/>
    <x v="388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d v="2014-08-03T14:27:49"/>
    <x v="1"/>
    <s v="musical"/>
    <x v="3"/>
    <x v="388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d v="2015-03-02T18:59:52"/>
    <x v="1"/>
    <s v="musical"/>
    <x v="0"/>
    <x v="388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d v="2016-04-09T22:49:51"/>
    <x v="1"/>
    <s v="musical"/>
    <x v="2"/>
    <x v="3885"/>
    <d v="2016-04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d v="2014-11-11T05:28:22"/>
    <x v="1"/>
    <s v="musical"/>
    <x v="3"/>
    <x v="388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d v="2015-03-16T20:35:29"/>
    <x v="1"/>
    <s v="musical"/>
    <x v="0"/>
    <x v="388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d v="2017-01-27T13:05:58"/>
    <x v="1"/>
    <s v="plays"/>
    <x v="1"/>
    <x v="388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d v="2014-12-04T00:07:10"/>
    <x v="1"/>
    <s v="plays"/>
    <x v="3"/>
    <x v="388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d v="2015-06-16T18:12:24"/>
    <x v="1"/>
    <s v="plays"/>
    <x v="0"/>
    <x v="3890"/>
    <d v="2015-06-16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d v="2015-02-21T03:10:44"/>
    <x v="1"/>
    <s v="plays"/>
    <x v="0"/>
    <x v="389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d v="2014-08-16T15:39:17"/>
    <x v="1"/>
    <s v="plays"/>
    <x v="3"/>
    <x v="389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d v="2014-05-20T15:47:20"/>
    <x v="1"/>
    <s v="plays"/>
    <x v="3"/>
    <x v="389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d v="2016-11-05T23:00:12"/>
    <x v="1"/>
    <s v="plays"/>
    <x v="2"/>
    <x v="389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d v="2015-01-28T06:00:18"/>
    <x v="1"/>
    <s v="plays"/>
    <x v="0"/>
    <x v="389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d v="2014-06-03T04:36:18"/>
    <x v="1"/>
    <s v="plays"/>
    <x v="3"/>
    <x v="389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d v="2014-12-09T20:58:03"/>
    <x v="1"/>
    <s v="plays"/>
    <x v="3"/>
    <x v="389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d v="2015-07-08T11:34:30"/>
    <x v="1"/>
    <s v="plays"/>
    <x v="0"/>
    <x v="389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d v="2014-07-23T18:36:01"/>
    <x v="1"/>
    <s v="plays"/>
    <x v="3"/>
    <x v="389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d v="2015-05-12T02:13:11"/>
    <x v="1"/>
    <s v="plays"/>
    <x v="0"/>
    <x v="390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d v="2015-11-09T19:49:59"/>
    <x v="1"/>
    <s v="plays"/>
    <x v="0"/>
    <x v="390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d v="2016-10-20T11:14:02"/>
    <x v="1"/>
    <s v="plays"/>
    <x v="2"/>
    <x v="390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d v="2015-07-01T00:16:05"/>
    <x v="1"/>
    <s v="plays"/>
    <x v="0"/>
    <x v="3903"/>
    <d v="2015-07-01T00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d v="2015-04-01T05:30:00"/>
    <x v="1"/>
    <s v="plays"/>
    <x v="0"/>
    <x v="390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d v="2015-04-30T14:58:23"/>
    <x v="1"/>
    <s v="plays"/>
    <x v="0"/>
    <x v="390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d v="2015-05-19T22:01:33"/>
    <x v="1"/>
    <s v="plays"/>
    <x v="0"/>
    <x v="390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d v="2014-09-24T19:40:06"/>
    <x v="1"/>
    <s v="plays"/>
    <x v="3"/>
    <x v="390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d v="2014-07-14T03:14:56"/>
    <x v="1"/>
    <s v="plays"/>
    <x v="3"/>
    <x v="390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d v="2014-08-12T08:37:22"/>
    <x v="1"/>
    <s v="plays"/>
    <x v="3"/>
    <x v="390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d v="2015-08-08T18:09:57"/>
    <x v="1"/>
    <s v="plays"/>
    <x v="0"/>
    <x v="391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d v="2014-10-27T19:29:37"/>
    <x v="1"/>
    <s v="plays"/>
    <x v="3"/>
    <x v="391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d v="2015-02-24T06:28:50"/>
    <x v="1"/>
    <s v="plays"/>
    <x v="0"/>
    <x v="391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d v="2015-10-31T05:04:09"/>
    <x v="1"/>
    <s v="plays"/>
    <x v="0"/>
    <x v="391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d v="2015-04-20T19:39:16"/>
    <x v="1"/>
    <s v="plays"/>
    <x v="0"/>
    <x v="391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d v="2016-05-02T23:38:29"/>
    <x v="1"/>
    <s v="plays"/>
    <x v="2"/>
    <x v="391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d v="2016-05-04T11:19:12"/>
    <x v="1"/>
    <s v="plays"/>
    <x v="2"/>
    <x v="391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d v="2014-08-12T12:39:21"/>
    <x v="1"/>
    <s v="plays"/>
    <x v="3"/>
    <x v="391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d v="2014-07-23T15:57:03"/>
    <x v="1"/>
    <s v="plays"/>
    <x v="3"/>
    <x v="391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d v="2015-12-20T16:26:13"/>
    <x v="1"/>
    <s v="plays"/>
    <x v="0"/>
    <x v="391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d v="2016-10-14T09:17:40"/>
    <x v="1"/>
    <s v="plays"/>
    <x v="2"/>
    <x v="392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d v="2014-10-14T13:00:55"/>
    <x v="1"/>
    <s v="plays"/>
    <x v="3"/>
    <x v="392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d v="2015-01-16T18:26:50"/>
    <x v="1"/>
    <s v="plays"/>
    <x v="0"/>
    <x v="392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d v="2015-03-12T23:31:11"/>
    <x v="1"/>
    <s v="plays"/>
    <x v="0"/>
    <x v="392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d v="2014-05-27T23:02:02"/>
    <x v="1"/>
    <s v="plays"/>
    <x v="3"/>
    <x v="392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d v="2014-06-30T20:53:59"/>
    <x v="1"/>
    <s v="plays"/>
    <x v="3"/>
    <x v="392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d v="2014-11-27T02:02:28"/>
    <x v="1"/>
    <s v="plays"/>
    <x v="3"/>
    <x v="392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d v="2014-07-10T06:25:04"/>
    <x v="1"/>
    <s v="plays"/>
    <x v="3"/>
    <x v="392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d v="2015-09-18T16:23:47"/>
    <x v="1"/>
    <s v="plays"/>
    <x v="0"/>
    <x v="392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d v="2016-08-19T19:51:05"/>
    <x v="1"/>
    <s v="plays"/>
    <x v="2"/>
    <x v="392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d v="2016-03-04T08:07:48"/>
    <x v="1"/>
    <s v="plays"/>
    <x v="2"/>
    <x v="393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d v="2015-08-12T03:38:27"/>
    <x v="1"/>
    <s v="plays"/>
    <x v="0"/>
    <x v="393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d v="2016-02-15T04:02:44"/>
    <x v="1"/>
    <s v="plays"/>
    <x v="2"/>
    <x v="393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d v="2016-06-17T23:14:22"/>
    <x v="1"/>
    <s v="plays"/>
    <x v="2"/>
    <x v="393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d v="2015-08-17T16:07:19"/>
    <x v="1"/>
    <s v="plays"/>
    <x v="0"/>
    <x v="393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d v="2015-08-05T15:45:46"/>
    <x v="1"/>
    <s v="plays"/>
    <x v="0"/>
    <x v="393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d v="2016-11-01T06:18:40"/>
    <x v="1"/>
    <s v="plays"/>
    <x v="2"/>
    <x v="393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d v="2016-06-13T15:09:20"/>
    <x v="1"/>
    <s v="plays"/>
    <x v="2"/>
    <x v="393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d v="2015-05-27T21:44:14"/>
    <x v="1"/>
    <s v="plays"/>
    <x v="0"/>
    <x v="393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d v="2014-10-03T09:36:19"/>
    <x v="1"/>
    <s v="plays"/>
    <x v="3"/>
    <x v="393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d v="2014-11-18T11:49:11"/>
    <x v="1"/>
    <s v="plays"/>
    <x v="3"/>
    <x v="394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d v="2014-10-28T14:05:37"/>
    <x v="1"/>
    <s v="plays"/>
    <x v="3"/>
    <x v="394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d v="2015-04-17T21:41:54"/>
    <x v="1"/>
    <s v="plays"/>
    <x v="0"/>
    <x v="394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d v="2015-10-02T18:41:08"/>
    <x v="1"/>
    <s v="plays"/>
    <x v="0"/>
    <x v="394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d v="2015-07-28T15:54:35"/>
    <x v="1"/>
    <s v="plays"/>
    <x v="0"/>
    <x v="394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d v="2015-04-15T19:14:28"/>
    <x v="1"/>
    <s v="plays"/>
    <x v="0"/>
    <x v="3945"/>
    <d v="2015-04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d v="2015-01-27T20:00:22"/>
    <x v="1"/>
    <s v="plays"/>
    <x v="0"/>
    <x v="394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d v="2016-09-02T03:25:44"/>
    <x v="1"/>
    <s v="plays"/>
    <x v="2"/>
    <x v="394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d v="2014-07-09T07:48:43"/>
    <x v="1"/>
    <s v="plays"/>
    <x v="3"/>
    <x v="394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d v="2015-01-12T02:53:41"/>
    <x v="1"/>
    <s v="plays"/>
    <x v="0"/>
    <x v="394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d v="2016-03-10T16:51:20"/>
    <x v="1"/>
    <s v="plays"/>
    <x v="2"/>
    <x v="395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d v="2016-03-04T19:49:02"/>
    <x v="1"/>
    <s v="plays"/>
    <x v="2"/>
    <x v="395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d v="2015-08-27T18:58:10"/>
    <x v="1"/>
    <s v="plays"/>
    <x v="0"/>
    <x v="395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d v="2016-06-29T01:09:46"/>
    <x v="1"/>
    <s v="plays"/>
    <x v="2"/>
    <x v="395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d v="2014-05-15T15:37:44"/>
    <x v="1"/>
    <s v="plays"/>
    <x v="3"/>
    <x v="395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d v="2015-10-29T20:22:21"/>
    <x v="1"/>
    <s v="plays"/>
    <x v="0"/>
    <x v="395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d v="2016-03-28T22:22:07"/>
    <x v="1"/>
    <s v="plays"/>
    <x v="2"/>
    <x v="395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d v="2016-05-23T23:25:54"/>
    <x v="1"/>
    <s v="plays"/>
    <x v="2"/>
    <x v="395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d v="2014-06-26T22:48:32"/>
    <x v="1"/>
    <s v="plays"/>
    <x v="3"/>
    <x v="395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d v="2014-08-29T18:55:56"/>
    <x v="1"/>
    <s v="plays"/>
    <x v="3"/>
    <x v="395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d v="2015-12-04T20:17:36"/>
    <x v="1"/>
    <s v="plays"/>
    <x v="0"/>
    <x v="396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d v="2014-04-16T21:23:30"/>
    <x v="1"/>
    <s v="plays"/>
    <x v="3"/>
    <x v="396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d v="2015-11-03T14:54:54"/>
    <x v="1"/>
    <s v="plays"/>
    <x v="0"/>
    <x v="396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d v="2015-10-19T03:41:57"/>
    <x v="1"/>
    <s v="plays"/>
    <x v="0"/>
    <x v="396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d v="2015-02-18T17:19:46"/>
    <x v="1"/>
    <s v="plays"/>
    <x v="0"/>
    <x v="396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d v="2016-02-14T05:39:40"/>
    <x v="1"/>
    <s v="plays"/>
    <x v="2"/>
    <x v="396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d v="2014-06-11T17:04:38"/>
    <x v="1"/>
    <s v="plays"/>
    <x v="3"/>
    <x v="396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d v="2017-02-04T06:58:27"/>
    <x v="1"/>
    <s v="plays"/>
    <x v="1"/>
    <x v="396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d v="2016-03-23T19:34:33"/>
    <x v="1"/>
    <s v="plays"/>
    <x v="2"/>
    <x v="396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d v="2016-08-19T20:30:46"/>
    <x v="1"/>
    <s v="plays"/>
    <x v="2"/>
    <x v="396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d v="2016-03-18T20:43:31"/>
    <x v="1"/>
    <s v="plays"/>
    <x v="2"/>
    <x v="397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d v="2014-06-21T12:52:06"/>
    <x v="1"/>
    <s v="plays"/>
    <x v="3"/>
    <x v="3971"/>
    <d v="2014-06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d v="2014-12-08T01:37:14"/>
    <x v="1"/>
    <s v="plays"/>
    <x v="3"/>
    <x v="397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d v="2016-04-09T16:25:10"/>
    <x v="1"/>
    <s v="plays"/>
    <x v="2"/>
    <x v="397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d v="2016-05-03T13:07:28"/>
    <x v="1"/>
    <s v="plays"/>
    <x v="2"/>
    <x v="397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d v="2016-06-13T20:48:18"/>
    <x v="1"/>
    <s v="plays"/>
    <x v="2"/>
    <x v="397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d v="2014-07-10T20:36:01"/>
    <x v="1"/>
    <s v="plays"/>
    <x v="3"/>
    <x v="397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d v="2016-06-22T18:55:32"/>
    <x v="1"/>
    <s v="plays"/>
    <x v="2"/>
    <x v="397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d v="2014-12-02T15:25:53"/>
    <x v="1"/>
    <s v="plays"/>
    <x v="3"/>
    <x v="397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d v="2015-03-06T21:40:57"/>
    <x v="1"/>
    <s v="plays"/>
    <x v="0"/>
    <x v="397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d v="2014-06-05T14:22:27"/>
    <x v="1"/>
    <s v="plays"/>
    <x v="3"/>
    <x v="3980"/>
    <d v="2014-06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d v="2016-05-18T04:19:09"/>
    <x v="1"/>
    <s v="plays"/>
    <x v="2"/>
    <x v="398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d v="2015-05-08T19:26:20"/>
    <x v="1"/>
    <s v="plays"/>
    <x v="0"/>
    <x v="398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d v="2014-04-18T20:52:36"/>
    <x v="1"/>
    <s v="plays"/>
    <x v="3"/>
    <x v="398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d v="2014-10-08T23:07:24"/>
    <x v="1"/>
    <s v="plays"/>
    <x v="3"/>
    <x v="398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d v="2016-01-30T16:58:40"/>
    <x v="1"/>
    <s v="plays"/>
    <x v="2"/>
    <x v="398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d v="2016-04-07T13:09:54"/>
    <x v="1"/>
    <s v="plays"/>
    <x v="2"/>
    <x v="3986"/>
    <d v="2016-04-07T13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d v="2014-05-06T22:11:30"/>
    <x v="1"/>
    <s v="plays"/>
    <x v="3"/>
    <x v="3987"/>
    <d v="2014-05-0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d v="2015-08-14T01:56:53"/>
    <x v="1"/>
    <s v="plays"/>
    <x v="0"/>
    <x v="398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d v="2015-10-09T17:59:41"/>
    <x v="1"/>
    <s v="plays"/>
    <x v="0"/>
    <x v="398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d v="2016-02-01T16:08:13"/>
    <x v="1"/>
    <s v="plays"/>
    <x v="2"/>
    <x v="3990"/>
    <d v="2016-02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d v="2015-05-01T15:28:02"/>
    <x v="1"/>
    <s v="plays"/>
    <x v="0"/>
    <x v="399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d v="2015-10-12T22:34:19"/>
    <x v="1"/>
    <s v="plays"/>
    <x v="0"/>
    <x v="399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d v="2015-04-13T20:45:12"/>
    <x v="1"/>
    <s v="plays"/>
    <x v="0"/>
    <x v="3993"/>
    <d v="2015-04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d v="2014-06-19T09:21:30"/>
    <x v="1"/>
    <s v="plays"/>
    <x v="3"/>
    <x v="399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d v="2015-01-15T16:24:37"/>
    <x v="1"/>
    <s v="plays"/>
    <x v="0"/>
    <x v="399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d v="2014-11-07T06:24:24"/>
    <x v="1"/>
    <s v="plays"/>
    <x v="3"/>
    <x v="399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d v="2015-03-06T09:23:41"/>
    <x v="1"/>
    <s v="plays"/>
    <x v="0"/>
    <x v="399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d v="2015-02-26T23:07:06"/>
    <x v="1"/>
    <s v="plays"/>
    <x v="0"/>
    <x v="399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d v="2014-07-22T19:53:18"/>
    <x v="1"/>
    <s v="plays"/>
    <x v="3"/>
    <x v="3999"/>
    <d v="2014-07-22T19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d v="2016-03-08T15:29:18"/>
    <x v="1"/>
    <s v="plays"/>
    <x v="2"/>
    <x v="400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d v="2017-02-09T23:08:28"/>
    <x v="1"/>
    <s v="plays"/>
    <x v="1"/>
    <x v="4001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d v="2014-08-28T01:02:41"/>
    <x v="1"/>
    <s v="plays"/>
    <x v="3"/>
    <x v="4002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d v="2015-01-16T14:05:47"/>
    <x v="1"/>
    <s v="plays"/>
    <x v="0"/>
    <x v="4003"/>
    <d v="2015-01-16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d v="2014-09-08T03:54:17"/>
    <x v="1"/>
    <s v="plays"/>
    <x v="3"/>
    <x v="4004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d v="2014-08-21T19:23:05"/>
    <x v="1"/>
    <s v="plays"/>
    <x v="3"/>
    <x v="4005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d v="2016-01-22T18:33:07"/>
    <x v="1"/>
    <s v="plays"/>
    <x v="2"/>
    <x v="4006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d v="2014-07-28T18:33:01"/>
    <x v="1"/>
    <s v="plays"/>
    <x v="3"/>
    <x v="4007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d v="2015-06-22T23:08:27"/>
    <x v="1"/>
    <s v="plays"/>
    <x v="0"/>
    <x v="4008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d v="2014-07-31T16:49:20"/>
    <x v="1"/>
    <s v="plays"/>
    <x v="3"/>
    <x v="4009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d v="2014-10-09T18:29:26"/>
    <x v="1"/>
    <s v="plays"/>
    <x v="3"/>
    <x v="4010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d v="2014-12-29T13:04:38"/>
    <x v="1"/>
    <s v="plays"/>
    <x v="3"/>
    <x v="4011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d v="2015-04-02T13:04:09"/>
    <x v="1"/>
    <s v="plays"/>
    <x v="0"/>
    <x v="4012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d v="2015-01-17T07:13:43"/>
    <x v="1"/>
    <s v="plays"/>
    <x v="0"/>
    <x v="4013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d v="2016-02-19T05:54:29"/>
    <x v="1"/>
    <s v="plays"/>
    <x v="2"/>
    <x v="4014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d v="2015-06-19T18:44:23"/>
    <x v="1"/>
    <s v="plays"/>
    <x v="0"/>
    <x v="4015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d v="2014-08-18T20:56:40"/>
    <x v="1"/>
    <s v="plays"/>
    <x v="3"/>
    <x v="4016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d v="2014-08-05T16:07:54"/>
    <x v="1"/>
    <s v="plays"/>
    <x v="3"/>
    <x v="4017"/>
    <d v="2014-08-05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d v="2016-09-07T21:51:48"/>
    <x v="1"/>
    <s v="plays"/>
    <x v="2"/>
    <x v="4018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d v="2016-02-17T16:13:16"/>
    <x v="1"/>
    <s v="plays"/>
    <x v="2"/>
    <x v="4019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d v="2015-02-22T04:34:59"/>
    <x v="1"/>
    <s v="plays"/>
    <x v="0"/>
    <x v="4020"/>
    <d v="2015-02-22T04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d v="2014-08-27T21:52:38"/>
    <x v="1"/>
    <s v="plays"/>
    <x v="3"/>
    <x v="4021"/>
    <d v="2014-08-27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d v="2014-12-17T14:01:07"/>
    <x v="1"/>
    <s v="plays"/>
    <x v="3"/>
    <x v="4022"/>
    <d v="2014-12-17T14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d v="2016-02-08T23:59:23"/>
    <x v="1"/>
    <s v="plays"/>
    <x v="2"/>
    <x v="4023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d v="2015-08-01T16:04:57"/>
    <x v="1"/>
    <s v="plays"/>
    <x v="0"/>
    <x v="4024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d v="2015-05-27T05:42:16"/>
    <x v="1"/>
    <s v="plays"/>
    <x v="0"/>
    <x v="4025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d v="2015-10-05T15:43:59"/>
    <x v="1"/>
    <s v="plays"/>
    <x v="0"/>
    <x v="4026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d v="2017-02-02T23:18:01"/>
    <x v="1"/>
    <s v="plays"/>
    <x v="1"/>
    <x v="4027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d v="2014-05-06T22:31:40"/>
    <x v="1"/>
    <s v="plays"/>
    <x v="3"/>
    <x v="4028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d v="2015-11-14T00:36:10"/>
    <x v="1"/>
    <s v="plays"/>
    <x v="0"/>
    <x v="4029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d v="2016-01-05T15:43:19"/>
    <x v="1"/>
    <s v="plays"/>
    <x v="2"/>
    <x v="4030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d v="2014-10-29T14:02:44"/>
    <x v="1"/>
    <s v="plays"/>
    <x v="3"/>
    <x v="4031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d v="2015-10-16T19:25:16"/>
    <x v="1"/>
    <s v="plays"/>
    <x v="0"/>
    <x v="4032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d v="2016-09-01T06:27:04"/>
    <x v="1"/>
    <s v="plays"/>
    <x v="2"/>
    <x v="4033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d v="2015-03-04T22:44:10"/>
    <x v="1"/>
    <s v="plays"/>
    <x v="0"/>
    <x v="4034"/>
    <d v="2015-03-04T22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d v="2014-09-21T21:11:27"/>
    <x v="1"/>
    <s v="plays"/>
    <x v="3"/>
    <x v="4035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d v="2014-06-14T22:29:24"/>
    <x v="1"/>
    <s v="plays"/>
    <x v="3"/>
    <x v="4036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d v="2016-05-07T01:41:55"/>
    <x v="1"/>
    <s v="plays"/>
    <x v="2"/>
    <x v="4037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d v="2014-08-18T19:10:10"/>
    <x v="1"/>
    <s v="plays"/>
    <x v="3"/>
    <x v="4038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d v="2015-10-28T16:06:07"/>
    <x v="1"/>
    <s v="plays"/>
    <x v="0"/>
    <x v="4039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d v="2015-05-20T05:33:24"/>
    <x v="1"/>
    <s v="plays"/>
    <x v="0"/>
    <x v="4040"/>
    <d v="2015-05-20T05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d v="2016-07-08T11:22:34"/>
    <x v="1"/>
    <s v="plays"/>
    <x v="2"/>
    <x v="4041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d v="2014-12-22T02:01:04"/>
    <x v="1"/>
    <s v="plays"/>
    <x v="3"/>
    <x v="4042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d v="2014-11-05T22:58:45"/>
    <x v="1"/>
    <s v="plays"/>
    <x v="3"/>
    <x v="4043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d v="2015-03-11T05:16:22"/>
    <x v="1"/>
    <s v="plays"/>
    <x v="0"/>
    <x v="4044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d v="2014-07-22T04:49:49"/>
    <x v="1"/>
    <s v="plays"/>
    <x v="3"/>
    <x v="4045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d v="2014-09-22T15:36:50"/>
    <x v="1"/>
    <s v="plays"/>
    <x v="3"/>
    <x v="4046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d v="2014-12-18T00:32:23"/>
    <x v="1"/>
    <s v="plays"/>
    <x v="3"/>
    <x v="4047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d v="2016-03-07T12:13:07"/>
    <x v="1"/>
    <s v="plays"/>
    <x v="2"/>
    <x v="4048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d v="2015-06-14T23:00:15"/>
    <x v="1"/>
    <s v="plays"/>
    <x v="0"/>
    <x v="4049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d v="2014-09-23T15:16:31"/>
    <x v="1"/>
    <s v="plays"/>
    <x v="3"/>
    <x v="4050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d v="2014-05-02T19:26:37"/>
    <x v="1"/>
    <s v="plays"/>
    <x v="3"/>
    <x v="4051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d v="2014-08-14T21:05:16"/>
    <x v="1"/>
    <s v="plays"/>
    <x v="3"/>
    <x v="4052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d v="2014-10-16T16:33:48"/>
    <x v="1"/>
    <s v="plays"/>
    <x v="3"/>
    <x v="4053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d v="2016-08-31T20:11:25"/>
    <x v="1"/>
    <s v="plays"/>
    <x v="2"/>
    <x v="4054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d v="2014-05-20T15:33:51"/>
    <x v="1"/>
    <s v="plays"/>
    <x v="3"/>
    <x v="4055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d v="2016-06-13T22:23:59"/>
    <x v="1"/>
    <s v="plays"/>
    <x v="2"/>
    <x v="4056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d v="2015-11-02T23:14:40"/>
    <x v="1"/>
    <s v="plays"/>
    <x v="0"/>
    <x v="4057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d v="2016-03-17T01:27:24"/>
    <x v="1"/>
    <s v="plays"/>
    <x v="2"/>
    <x v="405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d v="2014-08-15T15:22:32"/>
    <x v="1"/>
    <s v="plays"/>
    <x v="3"/>
    <x v="4059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d v="2014-05-20T16:40:56"/>
    <x v="1"/>
    <s v="plays"/>
    <x v="3"/>
    <x v="4060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d v="2016-02-21T03:23:43"/>
    <x v="1"/>
    <s v="plays"/>
    <x v="2"/>
    <x v="4061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d v="2016-06-02T17:44:28"/>
    <x v="1"/>
    <s v="plays"/>
    <x v="2"/>
    <x v="4062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d v="2014-05-28T16:21:24"/>
    <x v="1"/>
    <s v="plays"/>
    <x v="3"/>
    <x v="4063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d v="2015-03-30T14:07:06"/>
    <x v="1"/>
    <s v="plays"/>
    <x v="0"/>
    <x v="4064"/>
    <d v="2015-03-30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d v="2014-07-13T22:50:11"/>
    <x v="1"/>
    <s v="plays"/>
    <x v="3"/>
    <x v="4065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d v="2016-04-19T00:56:28"/>
    <x v="1"/>
    <s v="plays"/>
    <x v="2"/>
    <x v="4066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d v="2015-08-19T02:49:10"/>
    <x v="1"/>
    <s v="plays"/>
    <x v="0"/>
    <x v="4067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d v="2016-12-14T23:07:35"/>
    <x v="1"/>
    <s v="plays"/>
    <x v="2"/>
    <x v="4068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d v="2015-01-18T15:52:36"/>
    <x v="1"/>
    <s v="plays"/>
    <x v="0"/>
    <x v="4069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d v="2015-01-27T16:00:20"/>
    <x v="1"/>
    <s v="plays"/>
    <x v="0"/>
    <x v="4070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d v="2016-11-26T19:18:51"/>
    <x v="1"/>
    <s v="plays"/>
    <x v="2"/>
    <x v="4071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d v="2014-06-22T18:35:11"/>
    <x v="1"/>
    <s v="plays"/>
    <x v="3"/>
    <x v="4072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d v="2015-03-15T08:17:06"/>
    <x v="1"/>
    <s v="plays"/>
    <x v="0"/>
    <x v="4073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d v="2015-10-06T13:16:15"/>
    <x v="1"/>
    <s v="plays"/>
    <x v="0"/>
    <x v="4074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d v="2014-05-20T01:06:09"/>
    <x v="1"/>
    <s v="plays"/>
    <x v="3"/>
    <x v="4075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d v="2014-09-23T19:05:49"/>
    <x v="1"/>
    <s v="plays"/>
    <x v="3"/>
    <x v="4076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d v="2016-11-21T17:03:14"/>
    <x v="1"/>
    <s v="plays"/>
    <x v="2"/>
    <x v="4077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d v="2016-12-28T18:54:02"/>
    <x v="1"/>
    <s v="plays"/>
    <x v="2"/>
    <x v="4078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d v="2016-05-20T22:32:01"/>
    <x v="1"/>
    <s v="plays"/>
    <x v="2"/>
    <x v="4079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d v="2016-05-21T16:45:16"/>
    <x v="1"/>
    <s v="plays"/>
    <x v="2"/>
    <x v="4080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d v="2015-02-06T13:57:05"/>
    <x v="1"/>
    <s v="plays"/>
    <x v="0"/>
    <x v="4081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d v="2015-10-30T04:32:33"/>
    <x v="1"/>
    <s v="plays"/>
    <x v="0"/>
    <x v="4082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d v="2015-12-15T18:16:56"/>
    <x v="1"/>
    <s v="plays"/>
    <x v="0"/>
    <x v="4083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d v="2016-09-09T10:28:26"/>
    <x v="1"/>
    <s v="plays"/>
    <x v="2"/>
    <x v="4084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d v="2015-02-23T14:29:35"/>
    <x v="1"/>
    <s v="plays"/>
    <x v="0"/>
    <x v="4085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d v="2015-10-27T22:34:59"/>
    <x v="1"/>
    <s v="plays"/>
    <x v="0"/>
    <x v="4086"/>
    <d v="2015-10-27T22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d v="2016-06-17T17:49:46"/>
    <x v="1"/>
    <s v="plays"/>
    <x v="2"/>
    <x v="4087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d v="2014-12-17T14:42:04"/>
    <x v="1"/>
    <s v="plays"/>
    <x v="3"/>
    <x v="4088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d v="2015-04-28T17:34:48"/>
    <x v="1"/>
    <s v="plays"/>
    <x v="0"/>
    <x v="4089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d v="2015-07-24T16:08:57"/>
    <x v="1"/>
    <s v="plays"/>
    <x v="0"/>
    <x v="4090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d v="2014-12-17T12:09:11"/>
    <x v="1"/>
    <s v="plays"/>
    <x v="3"/>
    <x v="4091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d v="2015-02-04T04:40:47"/>
    <x v="1"/>
    <s v="plays"/>
    <x v="0"/>
    <x v="4092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d v="2015-06-23T19:34:53"/>
    <x v="1"/>
    <s v="plays"/>
    <x v="0"/>
    <x v="4093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d v="2014-09-08T02:05:00"/>
    <x v="1"/>
    <s v="plays"/>
    <x v="3"/>
    <x v="4094"/>
    <d v="2014-09-08T02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d v="2016-11-19T00:45:50"/>
    <x v="1"/>
    <s v="plays"/>
    <x v="2"/>
    <x v="4095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d v="2017-01-15T12:43:39"/>
    <x v="1"/>
    <s v="plays"/>
    <x v="1"/>
    <x v="4096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d v="2015-12-06T19:47:17"/>
    <x v="1"/>
    <s v="plays"/>
    <x v="0"/>
    <x v="4097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d v="2016-05-05T17:19:57"/>
    <x v="1"/>
    <s v="plays"/>
    <x v="2"/>
    <x v="4098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d v="2016-07-19T20:24:33"/>
    <x v="1"/>
    <s v="plays"/>
    <x v="2"/>
    <x v="4099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d v="2014-10-15T02:59:50"/>
    <x v="1"/>
    <s v="plays"/>
    <x v="3"/>
    <x v="4100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d v="2016-12-26T21:41:22"/>
    <x v="1"/>
    <s v="plays"/>
    <x v="2"/>
    <x v="4101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d v="2016-04-15T20:21:13"/>
    <x v="1"/>
    <s v="plays"/>
    <x v="2"/>
    <x v="4102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d v="2015-07-03T19:59:26"/>
    <x v="1"/>
    <s v="plays"/>
    <x v="0"/>
    <x v="4103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d v="2016-09-27T06:40:34"/>
    <x v="1"/>
    <s v="plays"/>
    <x v="2"/>
    <x v="4104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d v="2016-11-23T00:15:09"/>
    <x v="1"/>
    <s v="plays"/>
    <x v="2"/>
    <x v="4105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d v="2015-02-18T01:11:06"/>
    <x v="1"/>
    <s v="plays"/>
    <x v="0"/>
    <x v="4106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d v="2014-09-01T22:00:01"/>
    <x v="1"/>
    <s v="plays"/>
    <x v="3"/>
    <x v="4107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d v="2017-02-01T00:45:37"/>
    <x v="1"/>
    <s v="plays"/>
    <x v="1"/>
    <x v="4108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d v="2015-10-30T12:56:44"/>
    <x v="1"/>
    <s v="plays"/>
    <x v="0"/>
    <x v="4109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d v="2016-05-22T15:02:31"/>
    <x v="1"/>
    <s v="plays"/>
    <x v="2"/>
    <x v="4110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d v="2015-01-25T03:15:40"/>
    <x v="1"/>
    <s v="plays"/>
    <x v="0"/>
    <x v="4111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d v="2016-01-31T22:43:06"/>
    <x v="1"/>
    <s v="plays"/>
    <x v="2"/>
    <x v="4112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d v="2015-12-20T13:45:23"/>
    <x v="1"/>
    <s v="plays"/>
    <x v="0"/>
    <x v="4113"/>
    <d v="2015-12-20T13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B38ACB-19EE-E249-A584-7A75494BE934}" name="PivotTable7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numFmtId="16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5" hier="-1"/>
    <pageField fld="17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pane xSplit="7" ySplit="1" topLeftCell="P4112" activePane="bottomRight" state="frozen"/>
      <selection pane="topRight" activeCell="H1" sqref="H1"/>
      <selection pane="bottomLeft" activeCell="A2" sqref="A2"/>
      <selection pane="bottomRight" activeCell="C4118" sqref="C411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36.5" customWidth="1"/>
    <col min="16" max="16" width="24.5" customWidth="1"/>
    <col min="17" max="17" width="23" customWidth="1"/>
    <col min="19" max="19" width="8.83203125" style="14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8309</v>
      </c>
      <c r="P1" s="1" t="s">
        <v>8306</v>
      </c>
      <c r="Q1" s="1" t="s">
        <v>8307</v>
      </c>
      <c r="R1" s="1" t="s">
        <v>8308</v>
      </c>
      <c r="S1" s="13" t="s">
        <v>8326</v>
      </c>
      <c r="T1" s="1" t="s">
        <v>8327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(((J2/60)/60)/24)+DATE(1970,1,1)</f>
        <v>42177.007071759261</v>
      </c>
      <c r="P2" t="str">
        <f t="shared" ref="P2:P65" si="1">LEFT(N2,SEARCH("/",N2)-1)</f>
        <v>film &amp; video</v>
      </c>
      <c r="Q2" t="str">
        <f t="shared" ref="Q2:Q65" si="2">RIGHT(N2,LEN(N2)-SEARCH("/",N2))</f>
        <v>television</v>
      </c>
      <c r="R2">
        <f>YEAR($O2)</f>
        <v>2015</v>
      </c>
      <c r="S2" s="15">
        <f>$O2</f>
        <v>42177.007071759261</v>
      </c>
      <c r="T2" s="16">
        <f>$O2</f>
        <v>42177.007071759261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42766.600497685184</v>
      </c>
      <c r="P3" t="str">
        <f t="shared" si="1"/>
        <v>film &amp; video</v>
      </c>
      <c r="Q3" t="str">
        <f t="shared" si="2"/>
        <v>television</v>
      </c>
      <c r="R3">
        <f t="shared" ref="R3:S66" si="3">YEAR($O3)</f>
        <v>2017</v>
      </c>
      <c r="S3" s="15">
        <f t="shared" ref="S3:T66" si="4">$O3</f>
        <v>42766.600497685184</v>
      </c>
      <c r="T3" s="16">
        <f t="shared" si="4"/>
        <v>42766.600497685184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42405.702349537038</v>
      </c>
      <c r="P4" t="str">
        <f t="shared" si="1"/>
        <v>film &amp; video</v>
      </c>
      <c r="Q4" t="str">
        <f t="shared" si="2"/>
        <v>television</v>
      </c>
      <c r="R4">
        <f t="shared" si="3"/>
        <v>2016</v>
      </c>
      <c r="S4" s="15">
        <f t="shared" si="4"/>
        <v>42405.702349537038</v>
      </c>
      <c r="T4" s="16">
        <f t="shared" si="4"/>
        <v>42405.702349537038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41828.515127314815</v>
      </c>
      <c r="P5" t="str">
        <f t="shared" si="1"/>
        <v>film &amp; video</v>
      </c>
      <c r="Q5" t="str">
        <f t="shared" si="2"/>
        <v>television</v>
      </c>
      <c r="R5">
        <f t="shared" si="3"/>
        <v>2014</v>
      </c>
      <c r="S5" s="15">
        <f t="shared" si="4"/>
        <v>41828.515127314815</v>
      </c>
      <c r="T5" s="16">
        <f t="shared" si="4"/>
        <v>41828.515127314815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42327.834247685183</v>
      </c>
      <c r="P6" t="str">
        <f t="shared" si="1"/>
        <v>film &amp; video</v>
      </c>
      <c r="Q6" t="str">
        <f t="shared" si="2"/>
        <v>television</v>
      </c>
      <c r="R6">
        <f t="shared" si="3"/>
        <v>2015</v>
      </c>
      <c r="S6" s="15">
        <f t="shared" si="4"/>
        <v>42327.834247685183</v>
      </c>
      <c r="T6" s="16">
        <f t="shared" si="4"/>
        <v>42327.834247685183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42563.932951388888</v>
      </c>
      <c r="P7" t="str">
        <f t="shared" si="1"/>
        <v>film &amp; video</v>
      </c>
      <c r="Q7" t="str">
        <f t="shared" si="2"/>
        <v>television</v>
      </c>
      <c r="R7">
        <f t="shared" si="3"/>
        <v>2016</v>
      </c>
      <c r="S7" s="15">
        <f t="shared" si="4"/>
        <v>42563.932951388888</v>
      </c>
      <c r="T7" s="16">
        <f t="shared" si="4"/>
        <v>42563.932951388888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41794.072337962964</v>
      </c>
      <c r="P8" t="str">
        <f t="shared" si="1"/>
        <v>film &amp; video</v>
      </c>
      <c r="Q8" t="str">
        <f t="shared" si="2"/>
        <v>television</v>
      </c>
      <c r="R8">
        <f t="shared" si="3"/>
        <v>2014</v>
      </c>
      <c r="S8" s="15">
        <f t="shared" si="4"/>
        <v>41794.072337962964</v>
      </c>
      <c r="T8" s="16">
        <f t="shared" si="4"/>
        <v>41794.072337962964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42516.047071759262</v>
      </c>
      <c r="P9" t="str">
        <f t="shared" si="1"/>
        <v>film &amp; video</v>
      </c>
      <c r="Q9" t="str">
        <f t="shared" si="2"/>
        <v>television</v>
      </c>
      <c r="R9">
        <f t="shared" si="3"/>
        <v>2016</v>
      </c>
      <c r="S9" s="15">
        <f t="shared" si="4"/>
        <v>42516.047071759262</v>
      </c>
      <c r="T9" s="16">
        <f t="shared" si="4"/>
        <v>42516.047071759262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42468.94458333333</v>
      </c>
      <c r="P10" t="str">
        <f t="shared" si="1"/>
        <v>film &amp; video</v>
      </c>
      <c r="Q10" t="str">
        <f t="shared" si="2"/>
        <v>television</v>
      </c>
      <c r="R10">
        <f t="shared" si="3"/>
        <v>2016</v>
      </c>
      <c r="S10" s="15">
        <f t="shared" si="4"/>
        <v>42468.94458333333</v>
      </c>
      <c r="T10" s="16">
        <f t="shared" si="4"/>
        <v>42468.94458333333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42447.103518518517</v>
      </c>
      <c r="P11" t="str">
        <f t="shared" si="1"/>
        <v>film &amp; video</v>
      </c>
      <c r="Q11" t="str">
        <f t="shared" si="2"/>
        <v>television</v>
      </c>
      <c r="R11">
        <f t="shared" si="3"/>
        <v>2016</v>
      </c>
      <c r="S11" s="15">
        <f t="shared" si="4"/>
        <v>42447.103518518517</v>
      </c>
      <c r="T11" s="16">
        <f t="shared" si="4"/>
        <v>42447.103518518517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41780.068043981482</v>
      </c>
      <c r="P12" t="str">
        <f t="shared" si="1"/>
        <v>film &amp; video</v>
      </c>
      <c r="Q12" t="str">
        <f t="shared" si="2"/>
        <v>television</v>
      </c>
      <c r="R12">
        <f t="shared" si="3"/>
        <v>2014</v>
      </c>
      <c r="S12" s="15">
        <f t="shared" si="4"/>
        <v>41780.068043981482</v>
      </c>
      <c r="T12" s="16">
        <f t="shared" si="4"/>
        <v>41780.068043981482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42572.778495370367</v>
      </c>
      <c r="P13" t="str">
        <f t="shared" si="1"/>
        <v>film &amp; video</v>
      </c>
      <c r="Q13" t="str">
        <f t="shared" si="2"/>
        <v>television</v>
      </c>
      <c r="R13">
        <f t="shared" si="3"/>
        <v>2016</v>
      </c>
      <c r="S13" s="15">
        <f t="shared" si="4"/>
        <v>42572.778495370367</v>
      </c>
      <c r="T13" s="16">
        <f t="shared" si="4"/>
        <v>42572.778495370367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41791.713252314818</v>
      </c>
      <c r="P14" t="str">
        <f t="shared" si="1"/>
        <v>film &amp; video</v>
      </c>
      <c r="Q14" t="str">
        <f t="shared" si="2"/>
        <v>television</v>
      </c>
      <c r="R14">
        <f t="shared" si="3"/>
        <v>2014</v>
      </c>
      <c r="S14" s="15">
        <f t="shared" si="4"/>
        <v>41791.713252314818</v>
      </c>
      <c r="T14" s="16">
        <f t="shared" si="4"/>
        <v>41791.713252314818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42508.677187499998</v>
      </c>
      <c r="P15" t="str">
        <f t="shared" si="1"/>
        <v>film &amp; video</v>
      </c>
      <c r="Q15" t="str">
        <f t="shared" si="2"/>
        <v>television</v>
      </c>
      <c r="R15">
        <f t="shared" si="3"/>
        <v>2016</v>
      </c>
      <c r="S15" s="15">
        <f t="shared" si="4"/>
        <v>42508.677187499998</v>
      </c>
      <c r="T15" s="16">
        <f t="shared" si="4"/>
        <v>42508.677187499998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41808.02648148148</v>
      </c>
      <c r="P16" t="str">
        <f t="shared" si="1"/>
        <v>film &amp; video</v>
      </c>
      <c r="Q16" t="str">
        <f t="shared" si="2"/>
        <v>television</v>
      </c>
      <c r="R16">
        <f t="shared" si="3"/>
        <v>2014</v>
      </c>
      <c r="S16" s="15">
        <f t="shared" si="4"/>
        <v>41808.02648148148</v>
      </c>
      <c r="T16" s="16">
        <f t="shared" si="4"/>
        <v>41808.02648148148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42256.391875000001</v>
      </c>
      <c r="P17" t="str">
        <f t="shared" si="1"/>
        <v>film &amp; video</v>
      </c>
      <c r="Q17" t="str">
        <f t="shared" si="2"/>
        <v>television</v>
      </c>
      <c r="R17">
        <f t="shared" si="3"/>
        <v>2015</v>
      </c>
      <c r="S17" s="15">
        <f t="shared" si="4"/>
        <v>42256.391875000001</v>
      </c>
      <c r="T17" s="16">
        <f t="shared" si="4"/>
        <v>42256.391875000001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41760.796423611115</v>
      </c>
      <c r="P18" t="str">
        <f t="shared" si="1"/>
        <v>film &amp; video</v>
      </c>
      <c r="Q18" t="str">
        <f t="shared" si="2"/>
        <v>television</v>
      </c>
      <c r="R18">
        <f t="shared" si="3"/>
        <v>2014</v>
      </c>
      <c r="S18" s="15">
        <f t="shared" si="4"/>
        <v>41760.796423611115</v>
      </c>
      <c r="T18" s="16">
        <f t="shared" si="4"/>
        <v>41760.796423611115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41917.731736111113</v>
      </c>
      <c r="P19" t="str">
        <f t="shared" si="1"/>
        <v>film &amp; video</v>
      </c>
      <c r="Q19" t="str">
        <f t="shared" si="2"/>
        <v>television</v>
      </c>
      <c r="R19">
        <f t="shared" si="3"/>
        <v>2014</v>
      </c>
      <c r="S19" s="15">
        <f t="shared" si="4"/>
        <v>41917.731736111113</v>
      </c>
      <c r="T19" s="16">
        <f t="shared" si="4"/>
        <v>41917.731736111113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41869.542314814818</v>
      </c>
      <c r="P20" t="str">
        <f t="shared" si="1"/>
        <v>film &amp; video</v>
      </c>
      <c r="Q20" t="str">
        <f t="shared" si="2"/>
        <v>television</v>
      </c>
      <c r="R20">
        <f t="shared" si="3"/>
        <v>2014</v>
      </c>
      <c r="S20" s="15">
        <f t="shared" si="4"/>
        <v>41869.542314814818</v>
      </c>
      <c r="T20" s="16">
        <f t="shared" si="4"/>
        <v>41869.542314814818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42175.816365740742</v>
      </c>
      <c r="P21" t="str">
        <f t="shared" si="1"/>
        <v>film &amp; video</v>
      </c>
      <c r="Q21" t="str">
        <f t="shared" si="2"/>
        <v>television</v>
      </c>
      <c r="R21">
        <f t="shared" si="3"/>
        <v>2015</v>
      </c>
      <c r="S21" s="15">
        <f t="shared" si="4"/>
        <v>42175.816365740742</v>
      </c>
      <c r="T21" s="16">
        <f t="shared" si="4"/>
        <v>42175.816365740742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42200.758240740746</v>
      </c>
      <c r="P22" t="str">
        <f t="shared" si="1"/>
        <v>film &amp; video</v>
      </c>
      <c r="Q22" t="str">
        <f t="shared" si="2"/>
        <v>television</v>
      </c>
      <c r="R22">
        <f t="shared" si="3"/>
        <v>2015</v>
      </c>
      <c r="S22" s="15">
        <f t="shared" si="4"/>
        <v>42200.758240740746</v>
      </c>
      <c r="T22" s="16">
        <f t="shared" si="4"/>
        <v>42200.758240740746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41878.627187500002</v>
      </c>
      <c r="P23" t="str">
        <f t="shared" si="1"/>
        <v>film &amp; video</v>
      </c>
      <c r="Q23" t="str">
        <f t="shared" si="2"/>
        <v>television</v>
      </c>
      <c r="R23">
        <f t="shared" si="3"/>
        <v>2014</v>
      </c>
      <c r="S23" s="15">
        <f t="shared" si="4"/>
        <v>41878.627187500002</v>
      </c>
      <c r="T23" s="16">
        <f t="shared" si="4"/>
        <v>41878.627187500002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41989.91134259259</v>
      </c>
      <c r="P24" t="str">
        <f t="shared" si="1"/>
        <v>film &amp; video</v>
      </c>
      <c r="Q24" t="str">
        <f t="shared" si="2"/>
        <v>television</v>
      </c>
      <c r="R24">
        <f t="shared" si="3"/>
        <v>2014</v>
      </c>
      <c r="S24" s="15">
        <f t="shared" si="4"/>
        <v>41989.91134259259</v>
      </c>
      <c r="T24" s="16">
        <f t="shared" si="4"/>
        <v>41989.91134259259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42097.778946759259</v>
      </c>
      <c r="P25" t="str">
        <f t="shared" si="1"/>
        <v>film &amp; video</v>
      </c>
      <c r="Q25" t="str">
        <f t="shared" si="2"/>
        <v>television</v>
      </c>
      <c r="R25">
        <f t="shared" si="3"/>
        <v>2015</v>
      </c>
      <c r="S25" s="15">
        <f t="shared" si="4"/>
        <v>42097.778946759259</v>
      </c>
      <c r="T25" s="16">
        <f t="shared" si="4"/>
        <v>42097.778946759259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42229.820173611108</v>
      </c>
      <c r="P26" t="str">
        <f t="shared" si="1"/>
        <v>film &amp; video</v>
      </c>
      <c r="Q26" t="str">
        <f t="shared" si="2"/>
        <v>television</v>
      </c>
      <c r="R26">
        <f t="shared" si="3"/>
        <v>2015</v>
      </c>
      <c r="S26" s="15">
        <f t="shared" si="4"/>
        <v>42229.820173611108</v>
      </c>
      <c r="T26" s="16">
        <f t="shared" si="4"/>
        <v>42229.820173611108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42318.025011574078</v>
      </c>
      <c r="P27" t="str">
        <f t="shared" si="1"/>
        <v>film &amp; video</v>
      </c>
      <c r="Q27" t="str">
        <f t="shared" si="2"/>
        <v>television</v>
      </c>
      <c r="R27">
        <f t="shared" si="3"/>
        <v>2015</v>
      </c>
      <c r="S27" s="15">
        <f t="shared" si="4"/>
        <v>42318.025011574078</v>
      </c>
      <c r="T27" s="16">
        <f t="shared" si="4"/>
        <v>42318.025011574078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41828.515555555554</v>
      </c>
      <c r="P28" t="str">
        <f t="shared" si="1"/>
        <v>film &amp; video</v>
      </c>
      <c r="Q28" t="str">
        <f t="shared" si="2"/>
        <v>television</v>
      </c>
      <c r="R28">
        <f t="shared" si="3"/>
        <v>2014</v>
      </c>
      <c r="S28" s="15">
        <f t="shared" si="4"/>
        <v>41828.515555555554</v>
      </c>
      <c r="T28" s="16">
        <f t="shared" si="4"/>
        <v>41828.515555555554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41929.164733796293</v>
      </c>
      <c r="P29" t="str">
        <f t="shared" si="1"/>
        <v>film &amp; video</v>
      </c>
      <c r="Q29" t="str">
        <f t="shared" si="2"/>
        <v>television</v>
      </c>
      <c r="R29">
        <f t="shared" si="3"/>
        <v>2014</v>
      </c>
      <c r="S29" s="15">
        <f t="shared" si="4"/>
        <v>41929.164733796293</v>
      </c>
      <c r="T29" s="16">
        <f t="shared" si="4"/>
        <v>41929.164733796293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42324.96393518518</v>
      </c>
      <c r="P30" t="str">
        <f t="shared" si="1"/>
        <v>film &amp; video</v>
      </c>
      <c r="Q30" t="str">
        <f t="shared" si="2"/>
        <v>television</v>
      </c>
      <c r="R30">
        <f t="shared" si="3"/>
        <v>2015</v>
      </c>
      <c r="S30" s="15">
        <f t="shared" si="4"/>
        <v>42324.96393518518</v>
      </c>
      <c r="T30" s="16">
        <f t="shared" si="4"/>
        <v>42324.96393518518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41812.67324074074</v>
      </c>
      <c r="P31" t="str">
        <f t="shared" si="1"/>
        <v>film &amp; video</v>
      </c>
      <c r="Q31" t="str">
        <f t="shared" si="2"/>
        <v>television</v>
      </c>
      <c r="R31">
        <f t="shared" si="3"/>
        <v>2014</v>
      </c>
      <c r="S31" s="15">
        <f t="shared" si="4"/>
        <v>41812.67324074074</v>
      </c>
      <c r="T31" s="16">
        <f t="shared" si="4"/>
        <v>41812.67324074074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41842.292997685188</v>
      </c>
      <c r="P32" t="str">
        <f t="shared" si="1"/>
        <v>film &amp; video</v>
      </c>
      <c r="Q32" t="str">
        <f t="shared" si="2"/>
        <v>television</v>
      </c>
      <c r="R32">
        <f t="shared" si="3"/>
        <v>2014</v>
      </c>
      <c r="S32" s="15">
        <f t="shared" si="4"/>
        <v>41842.292997685188</v>
      </c>
      <c r="T32" s="16">
        <f t="shared" si="4"/>
        <v>41842.292997685188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42376.79206018518</v>
      </c>
      <c r="P33" t="str">
        <f t="shared" si="1"/>
        <v>film &amp; video</v>
      </c>
      <c r="Q33" t="str">
        <f t="shared" si="2"/>
        <v>television</v>
      </c>
      <c r="R33">
        <f t="shared" si="3"/>
        <v>2016</v>
      </c>
      <c r="S33" s="15">
        <f t="shared" si="4"/>
        <v>42376.79206018518</v>
      </c>
      <c r="T33" s="16">
        <f t="shared" si="4"/>
        <v>42376.79206018518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42461.627511574072</v>
      </c>
      <c r="P34" t="str">
        <f t="shared" si="1"/>
        <v>film &amp; video</v>
      </c>
      <c r="Q34" t="str">
        <f t="shared" si="2"/>
        <v>television</v>
      </c>
      <c r="R34">
        <f t="shared" si="3"/>
        <v>2016</v>
      </c>
      <c r="S34" s="15">
        <f t="shared" si="4"/>
        <v>42461.627511574072</v>
      </c>
      <c r="T34" s="16">
        <f t="shared" si="4"/>
        <v>42461.627511574072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42286.660891203705</v>
      </c>
      <c r="P35" t="str">
        <f t="shared" si="1"/>
        <v>film &amp; video</v>
      </c>
      <c r="Q35" t="str">
        <f t="shared" si="2"/>
        <v>television</v>
      </c>
      <c r="R35">
        <f t="shared" si="3"/>
        <v>2015</v>
      </c>
      <c r="S35" s="15">
        <f t="shared" si="4"/>
        <v>42286.660891203705</v>
      </c>
      <c r="T35" s="16">
        <f t="shared" si="4"/>
        <v>42286.660891203705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41841.321770833332</v>
      </c>
      <c r="P36" t="str">
        <f t="shared" si="1"/>
        <v>film &amp; video</v>
      </c>
      <c r="Q36" t="str">
        <f t="shared" si="2"/>
        <v>television</v>
      </c>
      <c r="R36">
        <f t="shared" si="3"/>
        <v>2014</v>
      </c>
      <c r="S36" s="15">
        <f t="shared" si="4"/>
        <v>41841.321770833332</v>
      </c>
      <c r="T36" s="16">
        <f t="shared" si="4"/>
        <v>41841.321770833332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42098.291828703703</v>
      </c>
      <c r="P37" t="str">
        <f t="shared" si="1"/>
        <v>film &amp; video</v>
      </c>
      <c r="Q37" t="str">
        <f t="shared" si="2"/>
        <v>television</v>
      </c>
      <c r="R37">
        <f t="shared" si="3"/>
        <v>2015</v>
      </c>
      <c r="S37" s="15">
        <f t="shared" si="4"/>
        <v>42098.291828703703</v>
      </c>
      <c r="T37" s="16">
        <f t="shared" si="4"/>
        <v>42098.291828703703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42068.307002314818</v>
      </c>
      <c r="P38" t="str">
        <f t="shared" si="1"/>
        <v>film &amp; video</v>
      </c>
      <c r="Q38" t="str">
        <f t="shared" si="2"/>
        <v>television</v>
      </c>
      <c r="R38">
        <f t="shared" si="3"/>
        <v>2015</v>
      </c>
      <c r="S38" s="15">
        <f t="shared" si="4"/>
        <v>42068.307002314818</v>
      </c>
      <c r="T38" s="16">
        <f t="shared" si="4"/>
        <v>42068.307002314818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42032.693043981482</v>
      </c>
      <c r="P39" t="str">
        <f t="shared" si="1"/>
        <v>film &amp; video</v>
      </c>
      <c r="Q39" t="str">
        <f t="shared" si="2"/>
        <v>television</v>
      </c>
      <c r="R39">
        <f t="shared" si="3"/>
        <v>2015</v>
      </c>
      <c r="S39" s="15">
        <f t="shared" si="4"/>
        <v>42032.693043981482</v>
      </c>
      <c r="T39" s="16">
        <f t="shared" si="4"/>
        <v>42032.693043981482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41375.057222222218</v>
      </c>
      <c r="P40" t="str">
        <f t="shared" si="1"/>
        <v>film &amp; video</v>
      </c>
      <c r="Q40" t="str">
        <f t="shared" si="2"/>
        <v>television</v>
      </c>
      <c r="R40">
        <f t="shared" si="3"/>
        <v>2013</v>
      </c>
      <c r="S40" s="15">
        <f t="shared" si="4"/>
        <v>41375.057222222218</v>
      </c>
      <c r="T40" s="16">
        <f t="shared" si="4"/>
        <v>41375.057222222218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41754.047083333331</v>
      </c>
      <c r="P41" t="str">
        <f t="shared" si="1"/>
        <v>film &amp; video</v>
      </c>
      <c r="Q41" t="str">
        <f t="shared" si="2"/>
        <v>television</v>
      </c>
      <c r="R41">
        <f t="shared" si="3"/>
        <v>2014</v>
      </c>
      <c r="S41" s="15">
        <f t="shared" si="4"/>
        <v>41754.047083333331</v>
      </c>
      <c r="T41" s="16">
        <f t="shared" si="4"/>
        <v>41754.047083333331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41789.21398148148</v>
      </c>
      <c r="P42" t="str">
        <f t="shared" si="1"/>
        <v>film &amp; video</v>
      </c>
      <c r="Q42" t="str">
        <f t="shared" si="2"/>
        <v>television</v>
      </c>
      <c r="R42">
        <f t="shared" si="3"/>
        <v>2014</v>
      </c>
      <c r="S42" s="15">
        <f t="shared" si="4"/>
        <v>41789.21398148148</v>
      </c>
      <c r="T42" s="16">
        <f t="shared" si="4"/>
        <v>41789.21398148148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41887.568912037037</v>
      </c>
      <c r="P43" t="str">
        <f t="shared" si="1"/>
        <v>film &amp; video</v>
      </c>
      <c r="Q43" t="str">
        <f t="shared" si="2"/>
        <v>television</v>
      </c>
      <c r="R43">
        <f t="shared" si="3"/>
        <v>2014</v>
      </c>
      <c r="S43" s="15">
        <f t="shared" si="4"/>
        <v>41887.568912037037</v>
      </c>
      <c r="T43" s="16">
        <f t="shared" si="4"/>
        <v>41887.568912037037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41971.639189814814</v>
      </c>
      <c r="P44" t="str">
        <f t="shared" si="1"/>
        <v>film &amp; video</v>
      </c>
      <c r="Q44" t="str">
        <f t="shared" si="2"/>
        <v>television</v>
      </c>
      <c r="R44">
        <f t="shared" si="3"/>
        <v>2014</v>
      </c>
      <c r="S44" s="15">
        <f t="shared" si="4"/>
        <v>41971.639189814814</v>
      </c>
      <c r="T44" s="16">
        <f t="shared" si="4"/>
        <v>41971.639189814814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41802.790347222224</v>
      </c>
      <c r="P45" t="str">
        <f t="shared" si="1"/>
        <v>film &amp; video</v>
      </c>
      <c r="Q45" t="str">
        <f t="shared" si="2"/>
        <v>television</v>
      </c>
      <c r="R45">
        <f t="shared" si="3"/>
        <v>2014</v>
      </c>
      <c r="S45" s="15">
        <f t="shared" si="4"/>
        <v>41802.790347222224</v>
      </c>
      <c r="T45" s="16">
        <f t="shared" si="4"/>
        <v>41802.790347222224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41874.098807870374</v>
      </c>
      <c r="P46" t="str">
        <f t="shared" si="1"/>
        <v>film &amp; video</v>
      </c>
      <c r="Q46" t="str">
        <f t="shared" si="2"/>
        <v>television</v>
      </c>
      <c r="R46">
        <f t="shared" si="3"/>
        <v>2014</v>
      </c>
      <c r="S46" s="15">
        <f t="shared" si="4"/>
        <v>41874.098807870374</v>
      </c>
      <c r="T46" s="16">
        <f t="shared" si="4"/>
        <v>41874.098807870374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42457.623923611114</v>
      </c>
      <c r="P47" t="str">
        <f t="shared" si="1"/>
        <v>film &amp; video</v>
      </c>
      <c r="Q47" t="str">
        <f t="shared" si="2"/>
        <v>television</v>
      </c>
      <c r="R47">
        <f t="shared" si="3"/>
        <v>2016</v>
      </c>
      <c r="S47" s="15">
        <f t="shared" si="4"/>
        <v>42457.623923611114</v>
      </c>
      <c r="T47" s="16">
        <f t="shared" si="4"/>
        <v>42457.623923611114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42323.964976851858</v>
      </c>
      <c r="P48" t="str">
        <f t="shared" si="1"/>
        <v>film &amp; video</v>
      </c>
      <c r="Q48" t="str">
        <f t="shared" si="2"/>
        <v>television</v>
      </c>
      <c r="R48">
        <f t="shared" si="3"/>
        <v>2015</v>
      </c>
      <c r="S48" s="15">
        <f t="shared" si="4"/>
        <v>42323.964976851858</v>
      </c>
      <c r="T48" s="16">
        <f t="shared" si="4"/>
        <v>42323.964976851858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41932.819525462961</v>
      </c>
      <c r="P49" t="str">
        <f t="shared" si="1"/>
        <v>film &amp; video</v>
      </c>
      <c r="Q49" t="str">
        <f t="shared" si="2"/>
        <v>television</v>
      </c>
      <c r="R49">
        <f t="shared" si="3"/>
        <v>2014</v>
      </c>
      <c r="S49" s="15">
        <f t="shared" si="4"/>
        <v>41932.819525462961</v>
      </c>
      <c r="T49" s="16">
        <f t="shared" si="4"/>
        <v>41932.819525462961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42033.516898148147</v>
      </c>
      <c r="P50" t="str">
        <f t="shared" si="1"/>
        <v>film &amp; video</v>
      </c>
      <c r="Q50" t="str">
        <f t="shared" si="2"/>
        <v>television</v>
      </c>
      <c r="R50">
        <f t="shared" si="3"/>
        <v>2015</v>
      </c>
      <c r="S50" s="15">
        <f t="shared" si="4"/>
        <v>42033.516898148147</v>
      </c>
      <c r="T50" s="16">
        <f t="shared" si="4"/>
        <v>42033.516898148147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42271.176446759258</v>
      </c>
      <c r="P51" t="str">
        <f t="shared" si="1"/>
        <v>film &amp; video</v>
      </c>
      <c r="Q51" t="str">
        <f t="shared" si="2"/>
        <v>television</v>
      </c>
      <c r="R51">
        <f t="shared" si="3"/>
        <v>2015</v>
      </c>
      <c r="S51" s="15">
        <f t="shared" si="4"/>
        <v>42271.176446759258</v>
      </c>
      <c r="T51" s="16">
        <f t="shared" si="4"/>
        <v>42271.176446759258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41995.752986111111</v>
      </c>
      <c r="P52" t="str">
        <f t="shared" si="1"/>
        <v>film &amp; video</v>
      </c>
      <c r="Q52" t="str">
        <f t="shared" si="2"/>
        <v>television</v>
      </c>
      <c r="R52">
        <f t="shared" si="3"/>
        <v>2014</v>
      </c>
      <c r="S52" s="15">
        <f t="shared" si="4"/>
        <v>41995.752986111111</v>
      </c>
      <c r="T52" s="16">
        <f t="shared" si="4"/>
        <v>41995.752986111111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42196.928668981483</v>
      </c>
      <c r="P53" t="str">
        <f t="shared" si="1"/>
        <v>film &amp; video</v>
      </c>
      <c r="Q53" t="str">
        <f t="shared" si="2"/>
        <v>television</v>
      </c>
      <c r="R53">
        <f t="shared" si="3"/>
        <v>2015</v>
      </c>
      <c r="S53" s="15">
        <f t="shared" si="4"/>
        <v>42196.928668981483</v>
      </c>
      <c r="T53" s="16">
        <f t="shared" si="4"/>
        <v>42196.928668981483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41807.701921296299</v>
      </c>
      <c r="P54" t="str">
        <f t="shared" si="1"/>
        <v>film &amp; video</v>
      </c>
      <c r="Q54" t="str">
        <f t="shared" si="2"/>
        <v>television</v>
      </c>
      <c r="R54">
        <f t="shared" si="3"/>
        <v>2014</v>
      </c>
      <c r="S54" s="15">
        <f t="shared" si="4"/>
        <v>41807.701921296299</v>
      </c>
      <c r="T54" s="16">
        <f t="shared" si="4"/>
        <v>41807.701921296299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41719.549131944441</v>
      </c>
      <c r="P55" t="str">
        <f t="shared" si="1"/>
        <v>film &amp; video</v>
      </c>
      <c r="Q55" t="str">
        <f t="shared" si="2"/>
        <v>television</v>
      </c>
      <c r="R55">
        <f t="shared" si="3"/>
        <v>2014</v>
      </c>
      <c r="S55" s="15">
        <f t="shared" si="4"/>
        <v>41719.549131944441</v>
      </c>
      <c r="T55" s="16">
        <f t="shared" si="4"/>
        <v>41719.549131944441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42333.713206018518</v>
      </c>
      <c r="P56" t="str">
        <f t="shared" si="1"/>
        <v>film &amp; video</v>
      </c>
      <c r="Q56" t="str">
        <f t="shared" si="2"/>
        <v>television</v>
      </c>
      <c r="R56">
        <f t="shared" si="3"/>
        <v>2015</v>
      </c>
      <c r="S56" s="15">
        <f t="shared" si="4"/>
        <v>42333.713206018518</v>
      </c>
      <c r="T56" s="16">
        <f t="shared" si="4"/>
        <v>42333.713206018518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42496.968935185185</v>
      </c>
      <c r="P57" t="str">
        <f t="shared" si="1"/>
        <v>film &amp; video</v>
      </c>
      <c r="Q57" t="str">
        <f t="shared" si="2"/>
        <v>television</v>
      </c>
      <c r="R57">
        <f t="shared" si="3"/>
        <v>2016</v>
      </c>
      <c r="S57" s="15">
        <f t="shared" si="4"/>
        <v>42496.968935185185</v>
      </c>
      <c r="T57" s="16">
        <f t="shared" si="4"/>
        <v>42496.968935185185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42149.548888888887</v>
      </c>
      <c r="P58" t="str">
        <f t="shared" si="1"/>
        <v>film &amp; video</v>
      </c>
      <c r="Q58" t="str">
        <f t="shared" si="2"/>
        <v>television</v>
      </c>
      <c r="R58">
        <f t="shared" si="3"/>
        <v>2015</v>
      </c>
      <c r="S58" s="15">
        <f t="shared" si="4"/>
        <v>42149.548888888887</v>
      </c>
      <c r="T58" s="16">
        <f t="shared" si="4"/>
        <v>42149.548888888887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42089.83289351852</v>
      </c>
      <c r="P59" t="str">
        <f t="shared" si="1"/>
        <v>film &amp; video</v>
      </c>
      <c r="Q59" t="str">
        <f t="shared" si="2"/>
        <v>television</v>
      </c>
      <c r="R59">
        <f t="shared" si="3"/>
        <v>2015</v>
      </c>
      <c r="S59" s="15">
        <f t="shared" si="4"/>
        <v>42089.83289351852</v>
      </c>
      <c r="T59" s="16">
        <f t="shared" si="4"/>
        <v>42089.83289351852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41932.745046296295</v>
      </c>
      <c r="P60" t="str">
        <f t="shared" si="1"/>
        <v>film &amp; video</v>
      </c>
      <c r="Q60" t="str">
        <f t="shared" si="2"/>
        <v>television</v>
      </c>
      <c r="R60">
        <f t="shared" si="3"/>
        <v>2014</v>
      </c>
      <c r="S60" s="15">
        <f t="shared" si="4"/>
        <v>41932.745046296295</v>
      </c>
      <c r="T60" s="16">
        <f t="shared" si="4"/>
        <v>41932.745046296295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42230.23583333334</v>
      </c>
      <c r="P61" t="str">
        <f t="shared" si="1"/>
        <v>film &amp; video</v>
      </c>
      <c r="Q61" t="str">
        <f t="shared" si="2"/>
        <v>television</v>
      </c>
      <c r="R61">
        <f t="shared" si="3"/>
        <v>2015</v>
      </c>
      <c r="S61" s="15">
        <f t="shared" si="4"/>
        <v>42230.23583333334</v>
      </c>
      <c r="T61" s="16">
        <f t="shared" si="4"/>
        <v>42230.23583333334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41701.901817129627</v>
      </c>
      <c r="P62" t="str">
        <f t="shared" si="1"/>
        <v>film &amp; video</v>
      </c>
      <c r="Q62" t="str">
        <f t="shared" si="2"/>
        <v>shorts</v>
      </c>
      <c r="R62">
        <f t="shared" si="3"/>
        <v>2014</v>
      </c>
      <c r="S62" s="15">
        <f t="shared" si="4"/>
        <v>41701.901817129627</v>
      </c>
      <c r="T62" s="16">
        <f t="shared" si="4"/>
        <v>41701.901817129627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41409.814317129632</v>
      </c>
      <c r="P63" t="str">
        <f t="shared" si="1"/>
        <v>film &amp; video</v>
      </c>
      <c r="Q63" t="str">
        <f t="shared" si="2"/>
        <v>shorts</v>
      </c>
      <c r="R63">
        <f t="shared" si="3"/>
        <v>2013</v>
      </c>
      <c r="S63" s="15">
        <f t="shared" si="4"/>
        <v>41409.814317129632</v>
      </c>
      <c r="T63" s="16">
        <f t="shared" si="4"/>
        <v>41409.814317129632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41311.799513888887</v>
      </c>
      <c r="P64" t="str">
        <f t="shared" si="1"/>
        <v>film &amp; video</v>
      </c>
      <c r="Q64" t="str">
        <f t="shared" si="2"/>
        <v>shorts</v>
      </c>
      <c r="R64">
        <f t="shared" si="3"/>
        <v>2013</v>
      </c>
      <c r="S64" s="15">
        <f t="shared" si="4"/>
        <v>41311.799513888887</v>
      </c>
      <c r="T64" s="16">
        <f t="shared" si="4"/>
        <v>41311.799513888887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41612.912187499998</v>
      </c>
      <c r="P65" t="str">
        <f t="shared" si="1"/>
        <v>film &amp; video</v>
      </c>
      <c r="Q65" t="str">
        <f t="shared" si="2"/>
        <v>shorts</v>
      </c>
      <c r="R65">
        <f t="shared" si="3"/>
        <v>2013</v>
      </c>
      <c r="S65" s="15">
        <f t="shared" si="4"/>
        <v>41612.912187499998</v>
      </c>
      <c r="T65" s="16">
        <f t="shared" si="4"/>
        <v>41612.912187499998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5">(((J66/60)/60)/24)+DATE(1970,1,1)</f>
        <v>41433.01829861111</v>
      </c>
      <c r="P66" t="str">
        <f t="shared" ref="P66:P129" si="6">LEFT(N66,SEARCH("/",N66)-1)</f>
        <v>film &amp; video</v>
      </c>
      <c r="Q66" t="str">
        <f t="shared" ref="Q66:Q129" si="7">RIGHT(N66,LEN(N66)-SEARCH("/",N66))</f>
        <v>shorts</v>
      </c>
      <c r="R66">
        <f t="shared" si="3"/>
        <v>2013</v>
      </c>
      <c r="S66" s="15">
        <f t="shared" si="4"/>
        <v>41433.01829861111</v>
      </c>
      <c r="T66" s="16">
        <f t="shared" ref="T66:T129" si="8">$O66</f>
        <v>41433.01829861111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5"/>
        <v>41835.821226851855</v>
      </c>
      <c r="P67" t="str">
        <f t="shared" si="6"/>
        <v>film &amp; video</v>
      </c>
      <c r="Q67" t="str">
        <f t="shared" si="7"/>
        <v>shorts</v>
      </c>
      <c r="R67">
        <f t="shared" ref="R67:S130" si="9">YEAR($O67)</f>
        <v>2014</v>
      </c>
      <c r="S67" s="15">
        <f t="shared" ref="S67:T130" si="10">$O67</f>
        <v>41835.821226851855</v>
      </c>
      <c r="T67" s="16">
        <f t="shared" si="8"/>
        <v>41835.821226851855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42539.849768518514</v>
      </c>
      <c r="P68" t="str">
        <f t="shared" si="6"/>
        <v>film &amp; video</v>
      </c>
      <c r="Q68" t="str">
        <f t="shared" si="7"/>
        <v>shorts</v>
      </c>
      <c r="R68">
        <f t="shared" si="9"/>
        <v>2016</v>
      </c>
      <c r="S68" s="15">
        <f t="shared" si="10"/>
        <v>42539.849768518514</v>
      </c>
      <c r="T68" s="16">
        <f t="shared" si="8"/>
        <v>42539.849768518514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41075.583379629628</v>
      </c>
      <c r="P69" t="str">
        <f t="shared" si="6"/>
        <v>film &amp; video</v>
      </c>
      <c r="Q69" t="str">
        <f t="shared" si="7"/>
        <v>shorts</v>
      </c>
      <c r="R69">
        <f t="shared" si="9"/>
        <v>2012</v>
      </c>
      <c r="S69" s="15">
        <f t="shared" si="10"/>
        <v>41075.583379629628</v>
      </c>
      <c r="T69" s="16">
        <f t="shared" si="8"/>
        <v>41075.583379629628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41663.569340277776</v>
      </c>
      <c r="P70" t="str">
        <f t="shared" si="6"/>
        <v>film &amp; video</v>
      </c>
      <c r="Q70" t="str">
        <f t="shared" si="7"/>
        <v>shorts</v>
      </c>
      <c r="R70">
        <f t="shared" si="9"/>
        <v>2014</v>
      </c>
      <c r="S70" s="15">
        <f t="shared" si="10"/>
        <v>41663.569340277776</v>
      </c>
      <c r="T70" s="16">
        <f t="shared" si="8"/>
        <v>41663.569340277776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40786.187789351854</v>
      </c>
      <c r="P71" t="str">
        <f t="shared" si="6"/>
        <v>film &amp; video</v>
      </c>
      <c r="Q71" t="str">
        <f t="shared" si="7"/>
        <v>shorts</v>
      </c>
      <c r="R71">
        <f t="shared" si="9"/>
        <v>2011</v>
      </c>
      <c r="S71" s="15">
        <f t="shared" si="10"/>
        <v>40786.187789351854</v>
      </c>
      <c r="T71" s="16">
        <f t="shared" si="8"/>
        <v>40786.187789351854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40730.896354166667</v>
      </c>
      <c r="P72" t="str">
        <f t="shared" si="6"/>
        <v>film &amp; video</v>
      </c>
      <c r="Q72" t="str">
        <f t="shared" si="7"/>
        <v>shorts</v>
      </c>
      <c r="R72">
        <f t="shared" si="9"/>
        <v>2011</v>
      </c>
      <c r="S72" s="15">
        <f t="shared" si="10"/>
        <v>40730.896354166667</v>
      </c>
      <c r="T72" s="16">
        <f t="shared" si="8"/>
        <v>40730.896354166667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40997.271493055552</v>
      </c>
      <c r="P73" t="str">
        <f t="shared" si="6"/>
        <v>film &amp; video</v>
      </c>
      <c r="Q73" t="str">
        <f t="shared" si="7"/>
        <v>shorts</v>
      </c>
      <c r="R73">
        <f t="shared" si="9"/>
        <v>2012</v>
      </c>
      <c r="S73" s="15">
        <f t="shared" si="10"/>
        <v>40997.271493055552</v>
      </c>
      <c r="T73" s="16">
        <f t="shared" si="8"/>
        <v>40997.271493055552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41208.010196759256</v>
      </c>
      <c r="P74" t="str">
        <f t="shared" si="6"/>
        <v>film &amp; video</v>
      </c>
      <c r="Q74" t="str">
        <f t="shared" si="7"/>
        <v>shorts</v>
      </c>
      <c r="R74">
        <f t="shared" si="9"/>
        <v>2012</v>
      </c>
      <c r="S74" s="15">
        <f t="shared" si="10"/>
        <v>41208.010196759256</v>
      </c>
      <c r="T74" s="16">
        <f t="shared" si="8"/>
        <v>41208.010196759256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40587.75675925926</v>
      </c>
      <c r="P75" t="str">
        <f t="shared" si="6"/>
        <v>film &amp; video</v>
      </c>
      <c r="Q75" t="str">
        <f t="shared" si="7"/>
        <v>shorts</v>
      </c>
      <c r="R75">
        <f t="shared" si="9"/>
        <v>2011</v>
      </c>
      <c r="S75" s="15">
        <f t="shared" si="10"/>
        <v>40587.75675925926</v>
      </c>
      <c r="T75" s="16">
        <f t="shared" si="8"/>
        <v>40587.75675925926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42360.487210648149</v>
      </c>
      <c r="P76" t="str">
        <f t="shared" si="6"/>
        <v>film &amp; video</v>
      </c>
      <c r="Q76" t="str">
        <f t="shared" si="7"/>
        <v>shorts</v>
      </c>
      <c r="R76">
        <f t="shared" si="9"/>
        <v>2015</v>
      </c>
      <c r="S76" s="15">
        <f t="shared" si="10"/>
        <v>42360.487210648149</v>
      </c>
      <c r="T76" s="16">
        <f t="shared" si="8"/>
        <v>42360.487210648149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41357.209166666667</v>
      </c>
      <c r="P77" t="str">
        <f t="shared" si="6"/>
        <v>film &amp; video</v>
      </c>
      <c r="Q77" t="str">
        <f t="shared" si="7"/>
        <v>shorts</v>
      </c>
      <c r="R77">
        <f t="shared" si="9"/>
        <v>2013</v>
      </c>
      <c r="S77" s="15">
        <f t="shared" si="10"/>
        <v>41357.209166666667</v>
      </c>
      <c r="T77" s="16">
        <f t="shared" si="8"/>
        <v>41357.209166666667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40844.691643518519</v>
      </c>
      <c r="P78" t="str">
        <f t="shared" si="6"/>
        <v>film &amp; video</v>
      </c>
      <c r="Q78" t="str">
        <f t="shared" si="7"/>
        <v>shorts</v>
      </c>
      <c r="R78">
        <f t="shared" si="9"/>
        <v>2011</v>
      </c>
      <c r="S78" s="15">
        <f t="shared" si="10"/>
        <v>40844.691643518519</v>
      </c>
      <c r="T78" s="16">
        <f t="shared" si="8"/>
        <v>40844.691643518519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40997.144872685189</v>
      </c>
      <c r="P79" t="str">
        <f t="shared" si="6"/>
        <v>film &amp; video</v>
      </c>
      <c r="Q79" t="str">
        <f t="shared" si="7"/>
        <v>shorts</v>
      </c>
      <c r="R79">
        <f t="shared" si="9"/>
        <v>2012</v>
      </c>
      <c r="S79" s="15">
        <f t="shared" si="10"/>
        <v>40997.144872685189</v>
      </c>
      <c r="T79" s="16">
        <f t="shared" si="8"/>
        <v>40997.144872685189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42604.730567129634</v>
      </c>
      <c r="P80" t="str">
        <f t="shared" si="6"/>
        <v>film &amp; video</v>
      </c>
      <c r="Q80" t="str">
        <f t="shared" si="7"/>
        <v>shorts</v>
      </c>
      <c r="R80">
        <f t="shared" si="9"/>
        <v>2016</v>
      </c>
      <c r="S80" s="15">
        <f t="shared" si="10"/>
        <v>42604.730567129634</v>
      </c>
      <c r="T80" s="16">
        <f t="shared" si="8"/>
        <v>42604.730567129634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41724.776539351849</v>
      </c>
      <c r="P81" t="str">
        <f t="shared" si="6"/>
        <v>film &amp; video</v>
      </c>
      <c r="Q81" t="str">
        <f t="shared" si="7"/>
        <v>shorts</v>
      </c>
      <c r="R81">
        <f t="shared" si="9"/>
        <v>2014</v>
      </c>
      <c r="S81" s="15">
        <f t="shared" si="10"/>
        <v>41724.776539351849</v>
      </c>
      <c r="T81" s="16">
        <f t="shared" si="8"/>
        <v>41724.776539351849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41583.083981481483</v>
      </c>
      <c r="P82" t="str">
        <f t="shared" si="6"/>
        <v>film &amp; video</v>
      </c>
      <c r="Q82" t="str">
        <f t="shared" si="7"/>
        <v>shorts</v>
      </c>
      <c r="R82">
        <f t="shared" si="9"/>
        <v>2013</v>
      </c>
      <c r="S82" s="15">
        <f t="shared" si="10"/>
        <v>41583.083981481483</v>
      </c>
      <c r="T82" s="16">
        <f t="shared" si="8"/>
        <v>41583.083981481483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41100.158877314818</v>
      </c>
      <c r="P83" t="str">
        <f t="shared" si="6"/>
        <v>film &amp; video</v>
      </c>
      <c r="Q83" t="str">
        <f t="shared" si="7"/>
        <v>shorts</v>
      </c>
      <c r="R83">
        <f t="shared" si="9"/>
        <v>2012</v>
      </c>
      <c r="S83" s="15">
        <f t="shared" si="10"/>
        <v>41100.158877314818</v>
      </c>
      <c r="T83" s="16">
        <f t="shared" si="8"/>
        <v>41100.158877314818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40795.820150462961</v>
      </c>
      <c r="P84" t="str">
        <f t="shared" si="6"/>
        <v>film &amp; video</v>
      </c>
      <c r="Q84" t="str">
        <f t="shared" si="7"/>
        <v>shorts</v>
      </c>
      <c r="R84">
        <f t="shared" si="9"/>
        <v>2011</v>
      </c>
      <c r="S84" s="15">
        <f t="shared" si="10"/>
        <v>40795.820150462961</v>
      </c>
      <c r="T84" s="16">
        <f t="shared" si="8"/>
        <v>40795.820150462961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42042.615613425922</v>
      </c>
      <c r="P85" t="str">
        <f t="shared" si="6"/>
        <v>film &amp; video</v>
      </c>
      <c r="Q85" t="str">
        <f t="shared" si="7"/>
        <v>shorts</v>
      </c>
      <c r="R85">
        <f t="shared" si="9"/>
        <v>2015</v>
      </c>
      <c r="S85" s="15">
        <f t="shared" si="10"/>
        <v>42042.615613425922</v>
      </c>
      <c r="T85" s="16">
        <f t="shared" si="8"/>
        <v>42042.615613425922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40648.757939814815</v>
      </c>
      <c r="P86" t="str">
        <f t="shared" si="6"/>
        <v>film &amp; video</v>
      </c>
      <c r="Q86" t="str">
        <f t="shared" si="7"/>
        <v>shorts</v>
      </c>
      <c r="R86">
        <f t="shared" si="9"/>
        <v>2011</v>
      </c>
      <c r="S86" s="15">
        <f t="shared" si="10"/>
        <v>40648.757939814815</v>
      </c>
      <c r="T86" s="16">
        <f t="shared" si="8"/>
        <v>40648.757939814815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40779.125428240739</v>
      </c>
      <c r="P87" t="str">
        <f t="shared" si="6"/>
        <v>film &amp; video</v>
      </c>
      <c r="Q87" t="str">
        <f t="shared" si="7"/>
        <v>shorts</v>
      </c>
      <c r="R87">
        <f t="shared" si="9"/>
        <v>2011</v>
      </c>
      <c r="S87" s="15">
        <f t="shared" si="10"/>
        <v>40779.125428240739</v>
      </c>
      <c r="T87" s="16">
        <f t="shared" si="8"/>
        <v>40779.125428240739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42291.556076388893</v>
      </c>
      <c r="P88" t="str">
        <f t="shared" si="6"/>
        <v>film &amp; video</v>
      </c>
      <c r="Q88" t="str">
        <f t="shared" si="7"/>
        <v>shorts</v>
      </c>
      <c r="R88">
        <f t="shared" si="9"/>
        <v>2015</v>
      </c>
      <c r="S88" s="15">
        <f t="shared" si="10"/>
        <v>42291.556076388893</v>
      </c>
      <c r="T88" s="16">
        <f t="shared" si="8"/>
        <v>42291.556076388893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40322.53938657407</v>
      </c>
      <c r="P89" t="str">
        <f t="shared" si="6"/>
        <v>film &amp; video</v>
      </c>
      <c r="Q89" t="str">
        <f t="shared" si="7"/>
        <v>shorts</v>
      </c>
      <c r="R89">
        <f t="shared" si="9"/>
        <v>2010</v>
      </c>
      <c r="S89" s="15">
        <f t="shared" si="10"/>
        <v>40322.53938657407</v>
      </c>
      <c r="T89" s="16">
        <f t="shared" si="8"/>
        <v>40322.53938657407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41786.65892361111</v>
      </c>
      <c r="P90" t="str">
        <f t="shared" si="6"/>
        <v>film &amp; video</v>
      </c>
      <c r="Q90" t="str">
        <f t="shared" si="7"/>
        <v>shorts</v>
      </c>
      <c r="R90">
        <f t="shared" si="9"/>
        <v>2014</v>
      </c>
      <c r="S90" s="15">
        <f t="shared" si="10"/>
        <v>41786.65892361111</v>
      </c>
      <c r="T90" s="16">
        <f t="shared" si="8"/>
        <v>41786.65892361111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41402.752222222225</v>
      </c>
      <c r="P91" t="str">
        <f t="shared" si="6"/>
        <v>film &amp; video</v>
      </c>
      <c r="Q91" t="str">
        <f t="shared" si="7"/>
        <v>shorts</v>
      </c>
      <c r="R91">
        <f t="shared" si="9"/>
        <v>2013</v>
      </c>
      <c r="S91" s="15">
        <f t="shared" si="10"/>
        <v>41402.752222222225</v>
      </c>
      <c r="T91" s="16">
        <f t="shared" si="8"/>
        <v>41402.752222222225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40706.297442129631</v>
      </c>
      <c r="P92" t="str">
        <f t="shared" si="6"/>
        <v>film &amp; video</v>
      </c>
      <c r="Q92" t="str">
        <f t="shared" si="7"/>
        <v>shorts</v>
      </c>
      <c r="R92">
        <f t="shared" si="9"/>
        <v>2011</v>
      </c>
      <c r="S92" s="15">
        <f t="shared" si="10"/>
        <v>40706.297442129631</v>
      </c>
      <c r="T92" s="16">
        <f t="shared" si="8"/>
        <v>40706.297442129631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40619.402361111112</v>
      </c>
      <c r="P93" t="str">
        <f t="shared" si="6"/>
        <v>film &amp; video</v>
      </c>
      <c r="Q93" t="str">
        <f t="shared" si="7"/>
        <v>shorts</v>
      </c>
      <c r="R93">
        <f t="shared" si="9"/>
        <v>2011</v>
      </c>
      <c r="S93" s="15">
        <f t="shared" si="10"/>
        <v>40619.402361111112</v>
      </c>
      <c r="T93" s="16">
        <f t="shared" si="8"/>
        <v>40619.402361111112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42721.198877314819</v>
      </c>
      <c r="P94" t="str">
        <f t="shared" si="6"/>
        <v>film &amp; video</v>
      </c>
      <c r="Q94" t="str">
        <f t="shared" si="7"/>
        <v>shorts</v>
      </c>
      <c r="R94">
        <f t="shared" si="9"/>
        <v>2016</v>
      </c>
      <c r="S94" s="15">
        <f t="shared" si="10"/>
        <v>42721.198877314819</v>
      </c>
      <c r="T94" s="16">
        <f t="shared" si="8"/>
        <v>42721.198877314819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41065.858067129629</v>
      </c>
      <c r="P95" t="str">
        <f t="shared" si="6"/>
        <v>film &amp; video</v>
      </c>
      <c r="Q95" t="str">
        <f t="shared" si="7"/>
        <v>shorts</v>
      </c>
      <c r="R95">
        <f t="shared" si="9"/>
        <v>2012</v>
      </c>
      <c r="S95" s="15">
        <f t="shared" si="10"/>
        <v>41065.858067129629</v>
      </c>
      <c r="T95" s="16">
        <f t="shared" si="8"/>
        <v>41065.858067129629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41716.717847222222</v>
      </c>
      <c r="P96" t="str">
        <f t="shared" si="6"/>
        <v>film &amp; video</v>
      </c>
      <c r="Q96" t="str">
        <f t="shared" si="7"/>
        <v>shorts</v>
      </c>
      <c r="R96">
        <f t="shared" si="9"/>
        <v>2014</v>
      </c>
      <c r="S96" s="15">
        <f t="shared" si="10"/>
        <v>41716.717847222222</v>
      </c>
      <c r="T96" s="16">
        <f t="shared" si="8"/>
        <v>41716.717847222222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40935.005104166667</v>
      </c>
      <c r="P97" t="str">
        <f t="shared" si="6"/>
        <v>film &amp; video</v>
      </c>
      <c r="Q97" t="str">
        <f t="shared" si="7"/>
        <v>shorts</v>
      </c>
      <c r="R97">
        <f t="shared" si="9"/>
        <v>2012</v>
      </c>
      <c r="S97" s="15">
        <f t="shared" si="10"/>
        <v>40935.005104166667</v>
      </c>
      <c r="T97" s="16">
        <f t="shared" si="8"/>
        <v>40935.005104166667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40324.662511574075</v>
      </c>
      <c r="P98" t="str">
        <f t="shared" si="6"/>
        <v>film &amp; video</v>
      </c>
      <c r="Q98" t="str">
        <f t="shared" si="7"/>
        <v>shorts</v>
      </c>
      <c r="R98">
        <f t="shared" si="9"/>
        <v>2010</v>
      </c>
      <c r="S98" s="15">
        <f t="shared" si="10"/>
        <v>40324.662511574075</v>
      </c>
      <c r="T98" s="16">
        <f t="shared" si="8"/>
        <v>40324.662511574075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40706.135208333333</v>
      </c>
      <c r="P99" t="str">
        <f t="shared" si="6"/>
        <v>film &amp; video</v>
      </c>
      <c r="Q99" t="str">
        <f t="shared" si="7"/>
        <v>shorts</v>
      </c>
      <c r="R99">
        <f t="shared" si="9"/>
        <v>2011</v>
      </c>
      <c r="S99" s="15">
        <f t="shared" si="10"/>
        <v>40706.135208333333</v>
      </c>
      <c r="T99" s="16">
        <f t="shared" si="8"/>
        <v>40706.135208333333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41214.79483796296</v>
      </c>
      <c r="P100" t="str">
        <f t="shared" si="6"/>
        <v>film &amp; video</v>
      </c>
      <c r="Q100" t="str">
        <f t="shared" si="7"/>
        <v>shorts</v>
      </c>
      <c r="R100">
        <f t="shared" si="9"/>
        <v>2012</v>
      </c>
      <c r="S100" s="15">
        <f t="shared" si="10"/>
        <v>41214.79483796296</v>
      </c>
      <c r="T100" s="16">
        <f t="shared" si="8"/>
        <v>41214.79483796296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41631.902766203704</v>
      </c>
      <c r="P101" t="str">
        <f t="shared" si="6"/>
        <v>film &amp; video</v>
      </c>
      <c r="Q101" t="str">
        <f t="shared" si="7"/>
        <v>shorts</v>
      </c>
      <c r="R101">
        <f t="shared" si="9"/>
        <v>2013</v>
      </c>
      <c r="S101" s="15">
        <f t="shared" si="10"/>
        <v>41631.902766203704</v>
      </c>
      <c r="T101" s="16">
        <f t="shared" si="8"/>
        <v>41631.902766203704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41197.753310185188</v>
      </c>
      <c r="P102" t="str">
        <f t="shared" si="6"/>
        <v>film &amp; video</v>
      </c>
      <c r="Q102" t="str">
        <f t="shared" si="7"/>
        <v>shorts</v>
      </c>
      <c r="R102">
        <f t="shared" si="9"/>
        <v>2012</v>
      </c>
      <c r="S102" s="15">
        <f t="shared" si="10"/>
        <v>41197.753310185188</v>
      </c>
      <c r="T102" s="16">
        <f t="shared" si="8"/>
        <v>41197.753310185188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41274.776736111111</v>
      </c>
      <c r="P103" t="str">
        <f t="shared" si="6"/>
        <v>film &amp; video</v>
      </c>
      <c r="Q103" t="str">
        <f t="shared" si="7"/>
        <v>shorts</v>
      </c>
      <c r="R103">
        <f t="shared" si="9"/>
        <v>2012</v>
      </c>
      <c r="S103" s="15">
        <f t="shared" si="10"/>
        <v>41274.776736111111</v>
      </c>
      <c r="T103" s="16">
        <f t="shared" si="8"/>
        <v>41274.776736111111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40505.131168981483</v>
      </c>
      <c r="P104" t="str">
        <f t="shared" si="6"/>
        <v>film &amp; video</v>
      </c>
      <c r="Q104" t="str">
        <f t="shared" si="7"/>
        <v>shorts</v>
      </c>
      <c r="R104">
        <f t="shared" si="9"/>
        <v>2010</v>
      </c>
      <c r="S104" s="15">
        <f t="shared" si="10"/>
        <v>40505.131168981483</v>
      </c>
      <c r="T104" s="16">
        <f t="shared" si="8"/>
        <v>40505.131168981483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41682.805902777778</v>
      </c>
      <c r="P105" t="str">
        <f t="shared" si="6"/>
        <v>film &amp; video</v>
      </c>
      <c r="Q105" t="str">
        <f t="shared" si="7"/>
        <v>shorts</v>
      </c>
      <c r="R105">
        <f t="shared" si="9"/>
        <v>2014</v>
      </c>
      <c r="S105" s="15">
        <f t="shared" si="10"/>
        <v>41682.805902777778</v>
      </c>
      <c r="T105" s="16">
        <f t="shared" si="8"/>
        <v>41682.805902777778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40612.695208333331</v>
      </c>
      <c r="P106" t="str">
        <f t="shared" si="6"/>
        <v>film &amp; video</v>
      </c>
      <c r="Q106" t="str">
        <f t="shared" si="7"/>
        <v>shorts</v>
      </c>
      <c r="R106">
        <f t="shared" si="9"/>
        <v>2011</v>
      </c>
      <c r="S106" s="15">
        <f t="shared" si="10"/>
        <v>40612.695208333331</v>
      </c>
      <c r="T106" s="16">
        <f t="shared" si="8"/>
        <v>40612.695208333331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42485.724768518514</v>
      </c>
      <c r="P107" t="str">
        <f t="shared" si="6"/>
        <v>film &amp; video</v>
      </c>
      <c r="Q107" t="str">
        <f t="shared" si="7"/>
        <v>shorts</v>
      </c>
      <c r="R107">
        <f t="shared" si="9"/>
        <v>2016</v>
      </c>
      <c r="S107" s="15">
        <f t="shared" si="10"/>
        <v>42485.724768518514</v>
      </c>
      <c r="T107" s="16">
        <f t="shared" si="8"/>
        <v>42485.724768518514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40987.776631944449</v>
      </c>
      <c r="P108" t="str">
        <f t="shared" si="6"/>
        <v>film &amp; video</v>
      </c>
      <c r="Q108" t="str">
        <f t="shared" si="7"/>
        <v>shorts</v>
      </c>
      <c r="R108">
        <f t="shared" si="9"/>
        <v>2012</v>
      </c>
      <c r="S108" s="15">
        <f t="shared" si="10"/>
        <v>40987.776631944449</v>
      </c>
      <c r="T108" s="16">
        <f t="shared" si="8"/>
        <v>40987.776631944449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40635.982488425929</v>
      </c>
      <c r="P109" t="str">
        <f t="shared" si="6"/>
        <v>film &amp; video</v>
      </c>
      <c r="Q109" t="str">
        <f t="shared" si="7"/>
        <v>shorts</v>
      </c>
      <c r="R109">
        <f t="shared" si="9"/>
        <v>2011</v>
      </c>
      <c r="S109" s="15">
        <f t="shared" si="10"/>
        <v>40635.982488425929</v>
      </c>
      <c r="T109" s="16">
        <f t="shared" si="8"/>
        <v>40635.982488425929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41365.613078703704</v>
      </c>
      <c r="P110" t="str">
        <f t="shared" si="6"/>
        <v>film &amp; video</v>
      </c>
      <c r="Q110" t="str">
        <f t="shared" si="7"/>
        <v>shorts</v>
      </c>
      <c r="R110">
        <f t="shared" si="9"/>
        <v>2013</v>
      </c>
      <c r="S110" s="15">
        <f t="shared" si="10"/>
        <v>41365.613078703704</v>
      </c>
      <c r="T110" s="16">
        <f t="shared" si="8"/>
        <v>41365.613078703704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40570.025810185187</v>
      </c>
      <c r="P111" t="str">
        <f t="shared" si="6"/>
        <v>film &amp; video</v>
      </c>
      <c r="Q111" t="str">
        <f t="shared" si="7"/>
        <v>shorts</v>
      </c>
      <c r="R111">
        <f t="shared" si="9"/>
        <v>2011</v>
      </c>
      <c r="S111" s="15">
        <f t="shared" si="10"/>
        <v>40570.025810185187</v>
      </c>
      <c r="T111" s="16">
        <f t="shared" si="8"/>
        <v>40570.025810185187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41557.949687500004</v>
      </c>
      <c r="P112" t="str">
        <f t="shared" si="6"/>
        <v>film &amp; video</v>
      </c>
      <c r="Q112" t="str">
        <f t="shared" si="7"/>
        <v>shorts</v>
      </c>
      <c r="R112">
        <f t="shared" si="9"/>
        <v>2013</v>
      </c>
      <c r="S112" s="15">
        <f t="shared" si="10"/>
        <v>41557.949687500004</v>
      </c>
      <c r="T112" s="16">
        <f t="shared" si="8"/>
        <v>41557.949687500004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42125.333182870367</v>
      </c>
      <c r="P113" t="str">
        <f t="shared" si="6"/>
        <v>film &amp; video</v>
      </c>
      <c r="Q113" t="str">
        <f t="shared" si="7"/>
        <v>shorts</v>
      </c>
      <c r="R113">
        <f t="shared" si="9"/>
        <v>2015</v>
      </c>
      <c r="S113" s="15">
        <f t="shared" si="10"/>
        <v>42125.333182870367</v>
      </c>
      <c r="T113" s="16">
        <f t="shared" si="8"/>
        <v>42125.333182870367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41718.043032407404</v>
      </c>
      <c r="P114" t="str">
        <f t="shared" si="6"/>
        <v>film &amp; video</v>
      </c>
      <c r="Q114" t="str">
        <f t="shared" si="7"/>
        <v>shorts</v>
      </c>
      <c r="R114">
        <f t="shared" si="9"/>
        <v>2014</v>
      </c>
      <c r="S114" s="15">
        <f t="shared" si="10"/>
        <v>41718.043032407404</v>
      </c>
      <c r="T114" s="16">
        <f t="shared" si="8"/>
        <v>41718.043032407404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40753.758425925924</v>
      </c>
      <c r="P115" t="str">
        <f t="shared" si="6"/>
        <v>film &amp; video</v>
      </c>
      <c r="Q115" t="str">
        <f t="shared" si="7"/>
        <v>shorts</v>
      </c>
      <c r="R115">
        <f t="shared" si="9"/>
        <v>2011</v>
      </c>
      <c r="S115" s="15">
        <f t="shared" si="10"/>
        <v>40753.758425925924</v>
      </c>
      <c r="T115" s="16">
        <f t="shared" si="8"/>
        <v>40753.758425925924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40861.27416666667</v>
      </c>
      <c r="P116" t="str">
        <f t="shared" si="6"/>
        <v>film &amp; video</v>
      </c>
      <c r="Q116" t="str">
        <f t="shared" si="7"/>
        <v>shorts</v>
      </c>
      <c r="R116">
        <f t="shared" si="9"/>
        <v>2011</v>
      </c>
      <c r="S116" s="15">
        <f t="shared" si="10"/>
        <v>40861.27416666667</v>
      </c>
      <c r="T116" s="16">
        <f t="shared" si="8"/>
        <v>40861.27416666667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40918.738935185182</v>
      </c>
      <c r="P117" t="str">
        <f t="shared" si="6"/>
        <v>film &amp; video</v>
      </c>
      <c r="Q117" t="str">
        <f t="shared" si="7"/>
        <v>shorts</v>
      </c>
      <c r="R117">
        <f t="shared" si="9"/>
        <v>2012</v>
      </c>
      <c r="S117" s="15">
        <f t="shared" si="10"/>
        <v>40918.738935185182</v>
      </c>
      <c r="T117" s="16">
        <f t="shared" si="8"/>
        <v>40918.738935185182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40595.497164351851</v>
      </c>
      <c r="P118" t="str">
        <f t="shared" si="6"/>
        <v>film &amp; video</v>
      </c>
      <c r="Q118" t="str">
        <f t="shared" si="7"/>
        <v>shorts</v>
      </c>
      <c r="R118">
        <f t="shared" si="9"/>
        <v>2011</v>
      </c>
      <c r="S118" s="15">
        <f t="shared" si="10"/>
        <v>40595.497164351851</v>
      </c>
      <c r="T118" s="16">
        <f t="shared" si="8"/>
        <v>40595.497164351851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40248.834999999999</v>
      </c>
      <c r="P119" t="str">
        <f t="shared" si="6"/>
        <v>film &amp; video</v>
      </c>
      <c r="Q119" t="str">
        <f t="shared" si="7"/>
        <v>shorts</v>
      </c>
      <c r="R119">
        <f t="shared" si="9"/>
        <v>2010</v>
      </c>
      <c r="S119" s="15">
        <f t="shared" si="10"/>
        <v>40248.834999999999</v>
      </c>
      <c r="T119" s="16">
        <f t="shared" si="8"/>
        <v>40248.834999999999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40723.053657407407</v>
      </c>
      <c r="P120" t="str">
        <f t="shared" si="6"/>
        <v>film &amp; video</v>
      </c>
      <c r="Q120" t="str">
        <f t="shared" si="7"/>
        <v>shorts</v>
      </c>
      <c r="R120">
        <f t="shared" si="9"/>
        <v>2011</v>
      </c>
      <c r="S120" s="15">
        <f t="shared" si="10"/>
        <v>40723.053657407407</v>
      </c>
      <c r="T120" s="16">
        <f t="shared" si="8"/>
        <v>40723.053657407407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40739.069282407407</v>
      </c>
      <c r="P121" t="str">
        <f t="shared" si="6"/>
        <v>film &amp; video</v>
      </c>
      <c r="Q121" t="str">
        <f t="shared" si="7"/>
        <v>shorts</v>
      </c>
      <c r="R121">
        <f t="shared" si="9"/>
        <v>2011</v>
      </c>
      <c r="S121" s="15">
        <f t="shared" si="10"/>
        <v>40739.069282407407</v>
      </c>
      <c r="T121" s="16">
        <f t="shared" si="8"/>
        <v>40739.069282407407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42616.049849537041</v>
      </c>
      <c r="P122" t="str">
        <f t="shared" si="6"/>
        <v>film &amp; video</v>
      </c>
      <c r="Q122" t="str">
        <f t="shared" si="7"/>
        <v>science fiction</v>
      </c>
      <c r="R122">
        <f t="shared" si="9"/>
        <v>2016</v>
      </c>
      <c r="S122" s="15">
        <f t="shared" si="10"/>
        <v>42616.049849537041</v>
      </c>
      <c r="T122" s="16">
        <f t="shared" si="8"/>
        <v>42616.049849537041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42096.704976851848</v>
      </c>
      <c r="P123" t="str">
        <f t="shared" si="6"/>
        <v>film &amp; video</v>
      </c>
      <c r="Q123" t="str">
        <f t="shared" si="7"/>
        <v>science fiction</v>
      </c>
      <c r="R123">
        <f t="shared" si="9"/>
        <v>2015</v>
      </c>
      <c r="S123" s="15">
        <f t="shared" si="10"/>
        <v>42096.704976851848</v>
      </c>
      <c r="T123" s="16">
        <f t="shared" si="8"/>
        <v>42096.704976851848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42593.431793981479</v>
      </c>
      <c r="P124" t="str">
        <f t="shared" si="6"/>
        <v>film &amp; video</v>
      </c>
      <c r="Q124" t="str">
        <f t="shared" si="7"/>
        <v>science fiction</v>
      </c>
      <c r="R124">
        <f t="shared" si="9"/>
        <v>2016</v>
      </c>
      <c r="S124" s="15">
        <f t="shared" si="10"/>
        <v>42593.431793981479</v>
      </c>
      <c r="T124" s="16">
        <f t="shared" si="8"/>
        <v>42593.431793981479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41904.781990740739</v>
      </c>
      <c r="P125" t="str">
        <f t="shared" si="6"/>
        <v>film &amp; video</v>
      </c>
      <c r="Q125" t="str">
        <f t="shared" si="7"/>
        <v>science fiction</v>
      </c>
      <c r="R125">
        <f t="shared" si="9"/>
        <v>2014</v>
      </c>
      <c r="S125" s="15">
        <f t="shared" si="10"/>
        <v>41904.781990740739</v>
      </c>
      <c r="T125" s="16">
        <f t="shared" si="8"/>
        <v>41904.781990740739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42114.928726851853</v>
      </c>
      <c r="P126" t="str">
        <f t="shared" si="6"/>
        <v>film &amp; video</v>
      </c>
      <c r="Q126" t="str">
        <f t="shared" si="7"/>
        <v>science fiction</v>
      </c>
      <c r="R126">
        <f t="shared" si="9"/>
        <v>2015</v>
      </c>
      <c r="S126" s="15">
        <f t="shared" si="10"/>
        <v>42114.928726851853</v>
      </c>
      <c r="T126" s="16">
        <f t="shared" si="8"/>
        <v>42114.928726851853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42709.993981481486</v>
      </c>
      <c r="P127" t="str">
        <f t="shared" si="6"/>
        <v>film &amp; video</v>
      </c>
      <c r="Q127" t="str">
        <f t="shared" si="7"/>
        <v>science fiction</v>
      </c>
      <c r="R127">
        <f t="shared" si="9"/>
        <v>2016</v>
      </c>
      <c r="S127" s="15">
        <f t="shared" si="10"/>
        <v>42709.993981481486</v>
      </c>
      <c r="T127" s="16">
        <f t="shared" si="8"/>
        <v>42709.993981481486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42135.589548611111</v>
      </c>
      <c r="P128" t="str">
        <f t="shared" si="6"/>
        <v>film &amp; video</v>
      </c>
      <c r="Q128" t="str">
        <f t="shared" si="7"/>
        <v>science fiction</v>
      </c>
      <c r="R128">
        <f t="shared" si="9"/>
        <v>2015</v>
      </c>
      <c r="S128" s="15">
        <f t="shared" si="10"/>
        <v>42135.589548611111</v>
      </c>
      <c r="T128" s="16">
        <f t="shared" si="8"/>
        <v>42135.589548611111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42067.62431712963</v>
      </c>
      <c r="P129" t="str">
        <f t="shared" si="6"/>
        <v>film &amp; video</v>
      </c>
      <c r="Q129" t="str">
        <f t="shared" si="7"/>
        <v>science fiction</v>
      </c>
      <c r="R129">
        <f t="shared" si="9"/>
        <v>2015</v>
      </c>
      <c r="S129" s="15">
        <f t="shared" si="10"/>
        <v>42067.62431712963</v>
      </c>
      <c r="T129" s="16">
        <f t="shared" si="8"/>
        <v>42067.62431712963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11">(((J130/60)/60)/24)+DATE(1970,1,1)</f>
        <v>42628.22792824074</v>
      </c>
      <c r="P130" t="str">
        <f t="shared" ref="P130:P193" si="12">LEFT(N130,SEARCH("/",N130)-1)</f>
        <v>film &amp; video</v>
      </c>
      <c r="Q130" t="str">
        <f t="shared" ref="Q130:Q193" si="13">RIGHT(N130,LEN(N130)-SEARCH("/",N130))</f>
        <v>science fiction</v>
      </c>
      <c r="R130">
        <f t="shared" si="9"/>
        <v>2016</v>
      </c>
      <c r="S130" s="15">
        <f t="shared" si="10"/>
        <v>42628.22792824074</v>
      </c>
      <c r="T130" s="16">
        <f t="shared" si="10"/>
        <v>42628.22792824074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11"/>
        <v>41882.937303240738</v>
      </c>
      <c r="P131" t="str">
        <f t="shared" si="12"/>
        <v>film &amp; video</v>
      </c>
      <c r="Q131" t="str">
        <f t="shared" si="13"/>
        <v>science fiction</v>
      </c>
      <c r="R131">
        <f t="shared" ref="R131:S194" si="14">YEAR($O131)</f>
        <v>2014</v>
      </c>
      <c r="S131" s="15">
        <f t="shared" ref="S131:T194" si="15">$O131</f>
        <v>41882.937303240738</v>
      </c>
      <c r="T131" s="16">
        <f t="shared" si="15"/>
        <v>41882.937303240738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1"/>
        <v>41778.915416666663</v>
      </c>
      <c r="P132" t="str">
        <f t="shared" si="12"/>
        <v>film &amp; video</v>
      </c>
      <c r="Q132" t="str">
        <f t="shared" si="13"/>
        <v>science fiction</v>
      </c>
      <c r="R132">
        <f t="shared" si="14"/>
        <v>2014</v>
      </c>
      <c r="S132" s="15">
        <f t="shared" si="15"/>
        <v>41778.915416666663</v>
      </c>
      <c r="T132" s="16">
        <f t="shared" si="15"/>
        <v>41778.915416666663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1"/>
        <v>42541.837511574078</v>
      </c>
      <c r="P133" t="str">
        <f t="shared" si="12"/>
        <v>film &amp; video</v>
      </c>
      <c r="Q133" t="str">
        <f t="shared" si="13"/>
        <v>science fiction</v>
      </c>
      <c r="R133">
        <f t="shared" si="14"/>
        <v>2016</v>
      </c>
      <c r="S133" s="15">
        <f t="shared" si="15"/>
        <v>42541.837511574078</v>
      </c>
      <c r="T133" s="16">
        <f t="shared" si="15"/>
        <v>42541.837511574078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1"/>
        <v>41905.812581018516</v>
      </c>
      <c r="P134" t="str">
        <f t="shared" si="12"/>
        <v>film &amp; video</v>
      </c>
      <c r="Q134" t="str">
        <f t="shared" si="13"/>
        <v>science fiction</v>
      </c>
      <c r="R134">
        <f t="shared" si="14"/>
        <v>2014</v>
      </c>
      <c r="S134" s="15">
        <f t="shared" si="15"/>
        <v>41905.812581018516</v>
      </c>
      <c r="T134" s="16">
        <f t="shared" si="15"/>
        <v>41905.812581018516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1"/>
        <v>42491.80768518518</v>
      </c>
      <c r="P135" t="str">
        <f t="shared" si="12"/>
        <v>film &amp; video</v>
      </c>
      <c r="Q135" t="str">
        <f t="shared" si="13"/>
        <v>science fiction</v>
      </c>
      <c r="R135">
        <f t="shared" si="14"/>
        <v>2016</v>
      </c>
      <c r="S135" s="15">
        <f t="shared" si="15"/>
        <v>42491.80768518518</v>
      </c>
      <c r="T135" s="16">
        <f t="shared" si="15"/>
        <v>42491.80768518518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1"/>
        <v>42221.909930555557</v>
      </c>
      <c r="P136" t="str">
        <f t="shared" si="12"/>
        <v>film &amp; video</v>
      </c>
      <c r="Q136" t="str">
        <f t="shared" si="13"/>
        <v>science fiction</v>
      </c>
      <c r="R136">
        <f t="shared" si="14"/>
        <v>2015</v>
      </c>
      <c r="S136" s="15">
        <f t="shared" si="15"/>
        <v>42221.909930555557</v>
      </c>
      <c r="T136" s="16">
        <f t="shared" si="15"/>
        <v>42221.909930555557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1"/>
        <v>41788.381909722222</v>
      </c>
      <c r="P137" t="str">
        <f t="shared" si="12"/>
        <v>film &amp; video</v>
      </c>
      <c r="Q137" t="str">
        <f t="shared" si="13"/>
        <v>science fiction</v>
      </c>
      <c r="R137">
        <f t="shared" si="14"/>
        <v>2014</v>
      </c>
      <c r="S137" s="15">
        <f t="shared" si="15"/>
        <v>41788.381909722222</v>
      </c>
      <c r="T137" s="16">
        <f t="shared" si="15"/>
        <v>41788.381909722222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1"/>
        <v>42096.410115740742</v>
      </c>
      <c r="P138" t="str">
        <f t="shared" si="12"/>
        <v>film &amp; video</v>
      </c>
      <c r="Q138" t="str">
        <f t="shared" si="13"/>
        <v>science fiction</v>
      </c>
      <c r="R138">
        <f t="shared" si="14"/>
        <v>2015</v>
      </c>
      <c r="S138" s="15">
        <f t="shared" si="15"/>
        <v>42096.410115740742</v>
      </c>
      <c r="T138" s="16">
        <f t="shared" si="15"/>
        <v>42096.410115740742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1"/>
        <v>42239.573993055557</v>
      </c>
      <c r="P139" t="str">
        <f t="shared" si="12"/>
        <v>film &amp; video</v>
      </c>
      <c r="Q139" t="str">
        <f t="shared" si="13"/>
        <v>science fiction</v>
      </c>
      <c r="R139">
        <f t="shared" si="14"/>
        <v>2015</v>
      </c>
      <c r="S139" s="15">
        <f t="shared" si="15"/>
        <v>42239.573993055557</v>
      </c>
      <c r="T139" s="16">
        <f t="shared" si="15"/>
        <v>42239.573993055557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1"/>
        <v>42186.257418981477</v>
      </c>
      <c r="P140" t="str">
        <f t="shared" si="12"/>
        <v>film &amp; video</v>
      </c>
      <c r="Q140" t="str">
        <f t="shared" si="13"/>
        <v>science fiction</v>
      </c>
      <c r="R140">
        <f t="shared" si="14"/>
        <v>2015</v>
      </c>
      <c r="S140" s="15">
        <f t="shared" si="15"/>
        <v>42186.257418981477</v>
      </c>
      <c r="T140" s="16">
        <f t="shared" si="15"/>
        <v>42186.257418981477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1"/>
        <v>42187.920972222222</v>
      </c>
      <c r="P141" t="str">
        <f t="shared" si="12"/>
        <v>film &amp; video</v>
      </c>
      <c r="Q141" t="str">
        <f t="shared" si="13"/>
        <v>science fiction</v>
      </c>
      <c r="R141">
        <f t="shared" si="14"/>
        <v>2015</v>
      </c>
      <c r="S141" s="15">
        <f t="shared" si="15"/>
        <v>42187.920972222222</v>
      </c>
      <c r="T141" s="16">
        <f t="shared" si="15"/>
        <v>42187.920972222222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1"/>
        <v>42053.198287037041</v>
      </c>
      <c r="P142" t="str">
        <f t="shared" si="12"/>
        <v>film &amp; video</v>
      </c>
      <c r="Q142" t="str">
        <f t="shared" si="13"/>
        <v>science fiction</v>
      </c>
      <c r="R142">
        <f t="shared" si="14"/>
        <v>2015</v>
      </c>
      <c r="S142" s="15">
        <f t="shared" si="15"/>
        <v>42053.198287037041</v>
      </c>
      <c r="T142" s="16">
        <f t="shared" si="15"/>
        <v>42053.198287037041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1"/>
        <v>42110.153043981481</v>
      </c>
      <c r="P143" t="str">
        <f t="shared" si="12"/>
        <v>film &amp; video</v>
      </c>
      <c r="Q143" t="str">
        <f t="shared" si="13"/>
        <v>science fiction</v>
      </c>
      <c r="R143">
        <f t="shared" si="14"/>
        <v>2015</v>
      </c>
      <c r="S143" s="15">
        <f t="shared" si="15"/>
        <v>42110.153043981481</v>
      </c>
      <c r="T143" s="16">
        <f t="shared" si="15"/>
        <v>42110.153043981481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1"/>
        <v>41938.893263888887</v>
      </c>
      <c r="P144" t="str">
        <f t="shared" si="12"/>
        <v>film &amp; video</v>
      </c>
      <c r="Q144" t="str">
        <f t="shared" si="13"/>
        <v>science fiction</v>
      </c>
      <c r="R144">
        <f t="shared" si="14"/>
        <v>2014</v>
      </c>
      <c r="S144" s="15">
        <f t="shared" si="15"/>
        <v>41938.893263888887</v>
      </c>
      <c r="T144" s="16">
        <f t="shared" si="15"/>
        <v>41938.893263888887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1"/>
        <v>42559.064143518524</v>
      </c>
      <c r="P145" t="str">
        <f t="shared" si="12"/>
        <v>film &amp; video</v>
      </c>
      <c r="Q145" t="str">
        <f t="shared" si="13"/>
        <v>science fiction</v>
      </c>
      <c r="R145">
        <f t="shared" si="14"/>
        <v>2016</v>
      </c>
      <c r="S145" s="15">
        <f t="shared" si="15"/>
        <v>42559.064143518524</v>
      </c>
      <c r="T145" s="16">
        <f t="shared" si="15"/>
        <v>42559.064143518524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1"/>
        <v>42047.762407407412</v>
      </c>
      <c r="P146" t="str">
        <f t="shared" si="12"/>
        <v>film &amp; video</v>
      </c>
      <c r="Q146" t="str">
        <f t="shared" si="13"/>
        <v>science fiction</v>
      </c>
      <c r="R146">
        <f t="shared" si="14"/>
        <v>2015</v>
      </c>
      <c r="S146" s="15">
        <f t="shared" si="15"/>
        <v>42047.762407407412</v>
      </c>
      <c r="T146" s="16">
        <f t="shared" si="15"/>
        <v>42047.762407407412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1"/>
        <v>42200.542268518519</v>
      </c>
      <c r="P147" t="str">
        <f t="shared" si="12"/>
        <v>film &amp; video</v>
      </c>
      <c r="Q147" t="str">
        <f t="shared" si="13"/>
        <v>science fiction</v>
      </c>
      <c r="R147">
        <f t="shared" si="14"/>
        <v>2015</v>
      </c>
      <c r="S147" s="15">
        <f t="shared" si="15"/>
        <v>42200.542268518519</v>
      </c>
      <c r="T147" s="16">
        <f t="shared" si="15"/>
        <v>42200.542268518519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1"/>
        <v>42693.016180555554</v>
      </c>
      <c r="P148" t="str">
        <f t="shared" si="12"/>
        <v>film &amp; video</v>
      </c>
      <c r="Q148" t="str">
        <f t="shared" si="13"/>
        <v>science fiction</v>
      </c>
      <c r="R148">
        <f t="shared" si="14"/>
        <v>2016</v>
      </c>
      <c r="S148" s="15">
        <f t="shared" si="15"/>
        <v>42693.016180555554</v>
      </c>
      <c r="T148" s="16">
        <f t="shared" si="15"/>
        <v>42693.016180555554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1"/>
        <v>41969.767824074079</v>
      </c>
      <c r="P149" t="str">
        <f t="shared" si="12"/>
        <v>film &amp; video</v>
      </c>
      <c r="Q149" t="str">
        <f t="shared" si="13"/>
        <v>science fiction</v>
      </c>
      <c r="R149">
        <f t="shared" si="14"/>
        <v>2014</v>
      </c>
      <c r="S149" s="15">
        <f t="shared" si="15"/>
        <v>41969.767824074079</v>
      </c>
      <c r="T149" s="16">
        <f t="shared" si="15"/>
        <v>41969.767824074079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1"/>
        <v>42397.281666666662</v>
      </c>
      <c r="P150" t="str">
        <f t="shared" si="12"/>
        <v>film &amp; video</v>
      </c>
      <c r="Q150" t="str">
        <f t="shared" si="13"/>
        <v>science fiction</v>
      </c>
      <c r="R150">
        <f t="shared" si="14"/>
        <v>2016</v>
      </c>
      <c r="S150" s="15">
        <f t="shared" si="15"/>
        <v>42397.281666666662</v>
      </c>
      <c r="T150" s="16">
        <f t="shared" si="15"/>
        <v>42397.281666666662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1"/>
        <v>41968.172106481477</v>
      </c>
      <c r="P151" t="str">
        <f t="shared" si="12"/>
        <v>film &amp; video</v>
      </c>
      <c r="Q151" t="str">
        <f t="shared" si="13"/>
        <v>science fiction</v>
      </c>
      <c r="R151">
        <f t="shared" si="14"/>
        <v>2014</v>
      </c>
      <c r="S151" s="15">
        <f t="shared" si="15"/>
        <v>41968.172106481477</v>
      </c>
      <c r="T151" s="16">
        <f t="shared" si="15"/>
        <v>41968.172106481477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1"/>
        <v>42090.161828703705</v>
      </c>
      <c r="P152" t="str">
        <f t="shared" si="12"/>
        <v>film &amp; video</v>
      </c>
      <c r="Q152" t="str">
        <f t="shared" si="13"/>
        <v>science fiction</v>
      </c>
      <c r="R152">
        <f t="shared" si="14"/>
        <v>2015</v>
      </c>
      <c r="S152" s="15">
        <f t="shared" si="15"/>
        <v>42090.161828703705</v>
      </c>
      <c r="T152" s="16">
        <f t="shared" si="15"/>
        <v>42090.161828703705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1"/>
        <v>42113.550821759258</v>
      </c>
      <c r="P153" t="str">
        <f t="shared" si="12"/>
        <v>film &amp; video</v>
      </c>
      <c r="Q153" t="str">
        <f t="shared" si="13"/>
        <v>science fiction</v>
      </c>
      <c r="R153">
        <f t="shared" si="14"/>
        <v>2015</v>
      </c>
      <c r="S153" s="15">
        <f t="shared" si="15"/>
        <v>42113.550821759258</v>
      </c>
      <c r="T153" s="16">
        <f t="shared" si="15"/>
        <v>42113.550821759258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1"/>
        <v>41875.077546296299</v>
      </c>
      <c r="P154" t="str">
        <f t="shared" si="12"/>
        <v>film &amp; video</v>
      </c>
      <c r="Q154" t="str">
        <f t="shared" si="13"/>
        <v>science fiction</v>
      </c>
      <c r="R154">
        <f t="shared" si="14"/>
        <v>2014</v>
      </c>
      <c r="S154" s="15">
        <f t="shared" si="15"/>
        <v>41875.077546296299</v>
      </c>
      <c r="T154" s="16">
        <f t="shared" si="15"/>
        <v>41875.077546296299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1"/>
        <v>41933.586157407408</v>
      </c>
      <c r="P155" t="str">
        <f t="shared" si="12"/>
        <v>film &amp; video</v>
      </c>
      <c r="Q155" t="str">
        <f t="shared" si="13"/>
        <v>science fiction</v>
      </c>
      <c r="R155">
        <f t="shared" si="14"/>
        <v>2014</v>
      </c>
      <c r="S155" s="15">
        <f t="shared" si="15"/>
        <v>41933.586157407408</v>
      </c>
      <c r="T155" s="16">
        <f t="shared" si="15"/>
        <v>41933.586157407408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1"/>
        <v>42115.547395833331</v>
      </c>
      <c r="P156" t="str">
        <f t="shared" si="12"/>
        <v>film &amp; video</v>
      </c>
      <c r="Q156" t="str">
        <f t="shared" si="13"/>
        <v>science fiction</v>
      </c>
      <c r="R156">
        <f t="shared" si="14"/>
        <v>2015</v>
      </c>
      <c r="S156" s="15">
        <f t="shared" si="15"/>
        <v>42115.547395833331</v>
      </c>
      <c r="T156" s="16">
        <f t="shared" si="15"/>
        <v>42115.547395833331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1"/>
        <v>42168.559432870374</v>
      </c>
      <c r="P157" t="str">
        <f t="shared" si="12"/>
        <v>film &amp; video</v>
      </c>
      <c r="Q157" t="str">
        <f t="shared" si="13"/>
        <v>science fiction</v>
      </c>
      <c r="R157">
        <f t="shared" si="14"/>
        <v>2015</v>
      </c>
      <c r="S157" s="15">
        <f t="shared" si="15"/>
        <v>42168.559432870374</v>
      </c>
      <c r="T157" s="16">
        <f t="shared" si="15"/>
        <v>42168.559432870374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1"/>
        <v>41794.124953703707</v>
      </c>
      <c r="P158" t="str">
        <f t="shared" si="12"/>
        <v>film &amp; video</v>
      </c>
      <c r="Q158" t="str">
        <f t="shared" si="13"/>
        <v>science fiction</v>
      </c>
      <c r="R158">
        <f t="shared" si="14"/>
        <v>2014</v>
      </c>
      <c r="S158" s="15">
        <f t="shared" si="15"/>
        <v>41794.124953703707</v>
      </c>
      <c r="T158" s="16">
        <f t="shared" si="15"/>
        <v>41794.124953703707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1"/>
        <v>42396.911712962959</v>
      </c>
      <c r="P159" t="str">
        <f t="shared" si="12"/>
        <v>film &amp; video</v>
      </c>
      <c r="Q159" t="str">
        <f t="shared" si="13"/>
        <v>science fiction</v>
      </c>
      <c r="R159">
        <f t="shared" si="14"/>
        <v>2016</v>
      </c>
      <c r="S159" s="15">
        <f t="shared" si="15"/>
        <v>42396.911712962959</v>
      </c>
      <c r="T159" s="16">
        <f t="shared" si="15"/>
        <v>42396.911712962959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1"/>
        <v>41904.07671296296</v>
      </c>
      <c r="P160" t="str">
        <f t="shared" si="12"/>
        <v>film &amp; video</v>
      </c>
      <c r="Q160" t="str">
        <f t="shared" si="13"/>
        <v>science fiction</v>
      </c>
      <c r="R160">
        <f t="shared" si="14"/>
        <v>2014</v>
      </c>
      <c r="S160" s="15">
        <f t="shared" si="15"/>
        <v>41904.07671296296</v>
      </c>
      <c r="T160" s="16">
        <f t="shared" si="15"/>
        <v>41904.07671296296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1"/>
        <v>42514.434548611112</v>
      </c>
      <c r="P161" t="str">
        <f t="shared" si="12"/>
        <v>film &amp; video</v>
      </c>
      <c r="Q161" t="str">
        <f t="shared" si="13"/>
        <v>science fiction</v>
      </c>
      <c r="R161">
        <f t="shared" si="14"/>
        <v>2016</v>
      </c>
      <c r="S161" s="15">
        <f t="shared" si="15"/>
        <v>42514.434548611112</v>
      </c>
      <c r="T161" s="16">
        <f t="shared" si="15"/>
        <v>42514.434548611112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1"/>
        <v>42171.913090277783</v>
      </c>
      <c r="P162" t="str">
        <f t="shared" si="12"/>
        <v>film &amp; video</v>
      </c>
      <c r="Q162" t="str">
        <f t="shared" si="13"/>
        <v>drama</v>
      </c>
      <c r="R162">
        <f t="shared" si="14"/>
        <v>2015</v>
      </c>
      <c r="S162" s="15">
        <f t="shared" si="15"/>
        <v>42171.913090277783</v>
      </c>
      <c r="T162" s="16">
        <f t="shared" si="15"/>
        <v>42171.913090277783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1"/>
        <v>41792.687442129631</v>
      </c>
      <c r="P163" t="str">
        <f t="shared" si="12"/>
        <v>film &amp; video</v>
      </c>
      <c r="Q163" t="str">
        <f t="shared" si="13"/>
        <v>drama</v>
      </c>
      <c r="R163">
        <f t="shared" si="14"/>
        <v>2014</v>
      </c>
      <c r="S163" s="15">
        <f t="shared" si="15"/>
        <v>41792.687442129631</v>
      </c>
      <c r="T163" s="16">
        <f t="shared" si="15"/>
        <v>41792.687442129631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1"/>
        <v>41835.126805555556</v>
      </c>
      <c r="P164" t="str">
        <f t="shared" si="12"/>
        <v>film &amp; video</v>
      </c>
      <c r="Q164" t="str">
        <f t="shared" si="13"/>
        <v>drama</v>
      </c>
      <c r="R164">
        <f t="shared" si="14"/>
        <v>2014</v>
      </c>
      <c r="S164" s="15">
        <f t="shared" si="15"/>
        <v>41835.126805555556</v>
      </c>
      <c r="T164" s="16">
        <f t="shared" si="15"/>
        <v>41835.126805555556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1"/>
        <v>42243.961273148147</v>
      </c>
      <c r="P165" t="str">
        <f t="shared" si="12"/>
        <v>film &amp; video</v>
      </c>
      <c r="Q165" t="str">
        <f t="shared" si="13"/>
        <v>drama</v>
      </c>
      <c r="R165">
        <f t="shared" si="14"/>
        <v>2015</v>
      </c>
      <c r="S165" s="15">
        <f t="shared" si="15"/>
        <v>42243.961273148147</v>
      </c>
      <c r="T165" s="16">
        <f t="shared" si="15"/>
        <v>42243.961273148147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1"/>
        <v>41841.762743055559</v>
      </c>
      <c r="P166" t="str">
        <f t="shared" si="12"/>
        <v>film &amp; video</v>
      </c>
      <c r="Q166" t="str">
        <f t="shared" si="13"/>
        <v>drama</v>
      </c>
      <c r="R166">
        <f t="shared" si="14"/>
        <v>2014</v>
      </c>
      <c r="S166" s="15">
        <f t="shared" si="15"/>
        <v>41841.762743055559</v>
      </c>
      <c r="T166" s="16">
        <f t="shared" si="15"/>
        <v>41841.762743055559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1"/>
        <v>42351.658842592587</v>
      </c>
      <c r="P167" t="str">
        <f t="shared" si="12"/>
        <v>film &amp; video</v>
      </c>
      <c r="Q167" t="str">
        <f t="shared" si="13"/>
        <v>drama</v>
      </c>
      <c r="R167">
        <f t="shared" si="14"/>
        <v>2015</v>
      </c>
      <c r="S167" s="15">
        <f t="shared" si="15"/>
        <v>42351.658842592587</v>
      </c>
      <c r="T167" s="16">
        <f t="shared" si="15"/>
        <v>42351.658842592587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1"/>
        <v>42721.075949074075</v>
      </c>
      <c r="P168" t="str">
        <f t="shared" si="12"/>
        <v>film &amp; video</v>
      </c>
      <c r="Q168" t="str">
        <f t="shared" si="13"/>
        <v>drama</v>
      </c>
      <c r="R168">
        <f t="shared" si="14"/>
        <v>2016</v>
      </c>
      <c r="S168" s="15">
        <f t="shared" si="15"/>
        <v>42721.075949074075</v>
      </c>
      <c r="T168" s="16">
        <f t="shared" si="15"/>
        <v>42721.075949074075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1"/>
        <v>42160.927488425921</v>
      </c>
      <c r="P169" t="str">
        <f t="shared" si="12"/>
        <v>film &amp; video</v>
      </c>
      <c r="Q169" t="str">
        <f t="shared" si="13"/>
        <v>drama</v>
      </c>
      <c r="R169">
        <f t="shared" si="14"/>
        <v>2015</v>
      </c>
      <c r="S169" s="15">
        <f t="shared" si="15"/>
        <v>42160.927488425921</v>
      </c>
      <c r="T169" s="16">
        <f t="shared" si="15"/>
        <v>42160.927488425921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1"/>
        <v>42052.83530092593</v>
      </c>
      <c r="P170" t="str">
        <f t="shared" si="12"/>
        <v>film &amp; video</v>
      </c>
      <c r="Q170" t="str">
        <f t="shared" si="13"/>
        <v>drama</v>
      </c>
      <c r="R170">
        <f t="shared" si="14"/>
        <v>2015</v>
      </c>
      <c r="S170" s="15">
        <f t="shared" si="15"/>
        <v>42052.83530092593</v>
      </c>
      <c r="T170" s="16">
        <f t="shared" si="15"/>
        <v>42052.83530092593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1"/>
        <v>41900.505312499998</v>
      </c>
      <c r="P171" t="str">
        <f t="shared" si="12"/>
        <v>film &amp; video</v>
      </c>
      <c r="Q171" t="str">
        <f t="shared" si="13"/>
        <v>drama</v>
      </c>
      <c r="R171">
        <f t="shared" si="14"/>
        <v>2014</v>
      </c>
      <c r="S171" s="15">
        <f t="shared" si="15"/>
        <v>41900.505312499998</v>
      </c>
      <c r="T171" s="16">
        <f t="shared" si="15"/>
        <v>41900.505312499998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1"/>
        <v>42216.977812500001</v>
      </c>
      <c r="P172" t="str">
        <f t="shared" si="12"/>
        <v>film &amp; video</v>
      </c>
      <c r="Q172" t="str">
        <f t="shared" si="13"/>
        <v>drama</v>
      </c>
      <c r="R172">
        <f t="shared" si="14"/>
        <v>2015</v>
      </c>
      <c r="S172" s="15">
        <f t="shared" si="15"/>
        <v>42216.977812500001</v>
      </c>
      <c r="T172" s="16">
        <f t="shared" si="15"/>
        <v>42216.977812500001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1"/>
        <v>42534.180717592593</v>
      </c>
      <c r="P173" t="str">
        <f t="shared" si="12"/>
        <v>film &amp; video</v>
      </c>
      <c r="Q173" t="str">
        <f t="shared" si="13"/>
        <v>drama</v>
      </c>
      <c r="R173">
        <f t="shared" si="14"/>
        <v>2016</v>
      </c>
      <c r="S173" s="15">
        <f t="shared" si="15"/>
        <v>42534.180717592593</v>
      </c>
      <c r="T173" s="16">
        <f t="shared" si="15"/>
        <v>42534.180717592593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1"/>
        <v>42047.394942129627</v>
      </c>
      <c r="P174" t="str">
        <f t="shared" si="12"/>
        <v>film &amp; video</v>
      </c>
      <c r="Q174" t="str">
        <f t="shared" si="13"/>
        <v>drama</v>
      </c>
      <c r="R174">
        <f t="shared" si="14"/>
        <v>2015</v>
      </c>
      <c r="S174" s="15">
        <f t="shared" si="15"/>
        <v>42047.394942129627</v>
      </c>
      <c r="T174" s="16">
        <f t="shared" si="15"/>
        <v>42047.394942129627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1"/>
        <v>42033.573009259257</v>
      </c>
      <c r="P175" t="str">
        <f t="shared" si="12"/>
        <v>film &amp; video</v>
      </c>
      <c r="Q175" t="str">
        <f t="shared" si="13"/>
        <v>drama</v>
      </c>
      <c r="R175">
        <f t="shared" si="14"/>
        <v>2015</v>
      </c>
      <c r="S175" s="15">
        <f t="shared" si="15"/>
        <v>42033.573009259257</v>
      </c>
      <c r="T175" s="16">
        <f t="shared" si="15"/>
        <v>42033.573009259257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1"/>
        <v>42072.758981481486</v>
      </c>
      <c r="P176" t="str">
        <f t="shared" si="12"/>
        <v>film &amp; video</v>
      </c>
      <c r="Q176" t="str">
        <f t="shared" si="13"/>
        <v>drama</v>
      </c>
      <c r="R176">
        <f t="shared" si="14"/>
        <v>2015</v>
      </c>
      <c r="S176" s="15">
        <f t="shared" si="15"/>
        <v>42072.758981481486</v>
      </c>
      <c r="T176" s="16">
        <f t="shared" si="15"/>
        <v>42072.758981481486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1"/>
        <v>41855.777905092589</v>
      </c>
      <c r="P177" t="str">
        <f t="shared" si="12"/>
        <v>film &amp; video</v>
      </c>
      <c r="Q177" t="str">
        <f t="shared" si="13"/>
        <v>drama</v>
      </c>
      <c r="R177">
        <f t="shared" si="14"/>
        <v>2014</v>
      </c>
      <c r="S177" s="15">
        <f t="shared" si="15"/>
        <v>41855.777905092589</v>
      </c>
      <c r="T177" s="16">
        <f t="shared" si="15"/>
        <v>41855.777905092589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1"/>
        <v>42191.824062500003</v>
      </c>
      <c r="P178" t="str">
        <f t="shared" si="12"/>
        <v>film &amp; video</v>
      </c>
      <c r="Q178" t="str">
        <f t="shared" si="13"/>
        <v>drama</v>
      </c>
      <c r="R178">
        <f t="shared" si="14"/>
        <v>2015</v>
      </c>
      <c r="S178" s="15">
        <f t="shared" si="15"/>
        <v>42191.824062500003</v>
      </c>
      <c r="T178" s="16">
        <f t="shared" si="15"/>
        <v>42191.824062500003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1"/>
        <v>42070.047754629632</v>
      </c>
      <c r="P179" t="str">
        <f t="shared" si="12"/>
        <v>film &amp; video</v>
      </c>
      <c r="Q179" t="str">
        <f t="shared" si="13"/>
        <v>drama</v>
      </c>
      <c r="R179">
        <f t="shared" si="14"/>
        <v>2015</v>
      </c>
      <c r="S179" s="15">
        <f t="shared" si="15"/>
        <v>42070.047754629632</v>
      </c>
      <c r="T179" s="16">
        <f t="shared" si="15"/>
        <v>42070.047754629632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1"/>
        <v>42304.955381944441</v>
      </c>
      <c r="P180" t="str">
        <f t="shared" si="12"/>
        <v>film &amp; video</v>
      </c>
      <c r="Q180" t="str">
        <f t="shared" si="13"/>
        <v>drama</v>
      </c>
      <c r="R180">
        <f t="shared" si="14"/>
        <v>2015</v>
      </c>
      <c r="S180" s="15">
        <f t="shared" si="15"/>
        <v>42304.955381944441</v>
      </c>
      <c r="T180" s="16">
        <f t="shared" si="15"/>
        <v>42304.955381944441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1"/>
        <v>42403.080497685187</v>
      </c>
      <c r="P181" t="str">
        <f t="shared" si="12"/>
        <v>film &amp; video</v>
      </c>
      <c r="Q181" t="str">
        <f t="shared" si="13"/>
        <v>drama</v>
      </c>
      <c r="R181">
        <f t="shared" si="14"/>
        <v>2016</v>
      </c>
      <c r="S181" s="15">
        <f t="shared" si="15"/>
        <v>42403.080497685187</v>
      </c>
      <c r="T181" s="16">
        <f t="shared" si="15"/>
        <v>42403.080497685187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1"/>
        <v>42067.991238425922</v>
      </c>
      <c r="P182" t="str">
        <f t="shared" si="12"/>
        <v>film &amp; video</v>
      </c>
      <c r="Q182" t="str">
        <f t="shared" si="13"/>
        <v>drama</v>
      </c>
      <c r="R182">
        <f t="shared" si="14"/>
        <v>2015</v>
      </c>
      <c r="S182" s="15">
        <f t="shared" si="15"/>
        <v>42067.991238425922</v>
      </c>
      <c r="T182" s="16">
        <f t="shared" si="15"/>
        <v>42067.991238425922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1"/>
        <v>42147.741840277777</v>
      </c>
      <c r="P183" t="str">
        <f t="shared" si="12"/>
        <v>film &amp; video</v>
      </c>
      <c r="Q183" t="str">
        <f t="shared" si="13"/>
        <v>drama</v>
      </c>
      <c r="R183">
        <f t="shared" si="14"/>
        <v>2015</v>
      </c>
      <c r="S183" s="15">
        <f t="shared" si="15"/>
        <v>42147.741840277777</v>
      </c>
      <c r="T183" s="16">
        <f t="shared" si="15"/>
        <v>42147.741840277777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1"/>
        <v>42712.011944444443</v>
      </c>
      <c r="P184" t="str">
        <f t="shared" si="12"/>
        <v>film &amp; video</v>
      </c>
      <c r="Q184" t="str">
        <f t="shared" si="13"/>
        <v>drama</v>
      </c>
      <c r="R184">
        <f t="shared" si="14"/>
        <v>2016</v>
      </c>
      <c r="S184" s="15">
        <f t="shared" si="15"/>
        <v>42712.011944444443</v>
      </c>
      <c r="T184" s="16">
        <f t="shared" si="15"/>
        <v>42712.011944444443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1"/>
        <v>41939.810300925928</v>
      </c>
      <c r="P185" t="str">
        <f t="shared" si="12"/>
        <v>film &amp; video</v>
      </c>
      <c r="Q185" t="str">
        <f t="shared" si="13"/>
        <v>drama</v>
      </c>
      <c r="R185">
        <f t="shared" si="14"/>
        <v>2014</v>
      </c>
      <c r="S185" s="15">
        <f t="shared" si="15"/>
        <v>41939.810300925928</v>
      </c>
      <c r="T185" s="16">
        <f t="shared" si="15"/>
        <v>41939.810300925928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1"/>
        <v>41825.791226851856</v>
      </c>
      <c r="P186" t="str">
        <f t="shared" si="12"/>
        <v>film &amp; video</v>
      </c>
      <c r="Q186" t="str">
        <f t="shared" si="13"/>
        <v>drama</v>
      </c>
      <c r="R186">
        <f t="shared" si="14"/>
        <v>2014</v>
      </c>
      <c r="S186" s="15">
        <f t="shared" si="15"/>
        <v>41825.791226851856</v>
      </c>
      <c r="T186" s="16">
        <f t="shared" si="15"/>
        <v>41825.791226851856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1"/>
        <v>42570.91133101852</v>
      </c>
      <c r="P187" t="str">
        <f t="shared" si="12"/>
        <v>film &amp; video</v>
      </c>
      <c r="Q187" t="str">
        <f t="shared" si="13"/>
        <v>drama</v>
      </c>
      <c r="R187">
        <f t="shared" si="14"/>
        <v>2016</v>
      </c>
      <c r="S187" s="15">
        <f t="shared" si="15"/>
        <v>42570.91133101852</v>
      </c>
      <c r="T187" s="16">
        <f t="shared" si="15"/>
        <v>42570.91133101852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1"/>
        <v>42767.812893518523</v>
      </c>
      <c r="P188" t="str">
        <f t="shared" si="12"/>
        <v>film &amp; video</v>
      </c>
      <c r="Q188" t="str">
        <f t="shared" si="13"/>
        <v>drama</v>
      </c>
      <c r="R188">
        <f t="shared" si="14"/>
        <v>2017</v>
      </c>
      <c r="S188" s="15">
        <f t="shared" si="15"/>
        <v>42767.812893518523</v>
      </c>
      <c r="T188" s="16">
        <f t="shared" si="15"/>
        <v>42767.812893518523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1"/>
        <v>42182.234456018516</v>
      </c>
      <c r="P189" t="str">
        <f t="shared" si="12"/>
        <v>film &amp; video</v>
      </c>
      <c r="Q189" t="str">
        <f t="shared" si="13"/>
        <v>drama</v>
      </c>
      <c r="R189">
        <f t="shared" si="14"/>
        <v>2015</v>
      </c>
      <c r="S189" s="15">
        <f t="shared" si="15"/>
        <v>42182.234456018516</v>
      </c>
      <c r="T189" s="16">
        <f t="shared" si="15"/>
        <v>42182.234456018516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1"/>
        <v>41857.18304398148</v>
      </c>
      <c r="P190" t="str">
        <f t="shared" si="12"/>
        <v>film &amp; video</v>
      </c>
      <c r="Q190" t="str">
        <f t="shared" si="13"/>
        <v>drama</v>
      </c>
      <c r="R190">
        <f t="shared" si="14"/>
        <v>2014</v>
      </c>
      <c r="S190" s="15">
        <f t="shared" si="15"/>
        <v>41857.18304398148</v>
      </c>
      <c r="T190" s="16">
        <f t="shared" si="15"/>
        <v>41857.18304398148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1"/>
        <v>42556.690706018519</v>
      </c>
      <c r="P191" t="str">
        <f t="shared" si="12"/>
        <v>film &amp; video</v>
      </c>
      <c r="Q191" t="str">
        <f t="shared" si="13"/>
        <v>drama</v>
      </c>
      <c r="R191">
        <f t="shared" si="14"/>
        <v>2016</v>
      </c>
      <c r="S191" s="15">
        <f t="shared" si="15"/>
        <v>42556.690706018519</v>
      </c>
      <c r="T191" s="16">
        <f t="shared" si="15"/>
        <v>42556.690706018519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1"/>
        <v>42527.650995370372</v>
      </c>
      <c r="P192" t="str">
        <f t="shared" si="12"/>
        <v>film &amp; video</v>
      </c>
      <c r="Q192" t="str">
        <f t="shared" si="13"/>
        <v>drama</v>
      </c>
      <c r="R192">
        <f t="shared" si="14"/>
        <v>2016</v>
      </c>
      <c r="S192" s="15">
        <f t="shared" si="15"/>
        <v>42527.650995370372</v>
      </c>
      <c r="T192" s="16">
        <f t="shared" si="15"/>
        <v>42527.650995370372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1"/>
        <v>42239.441412037035</v>
      </c>
      <c r="P193" t="str">
        <f t="shared" si="12"/>
        <v>film &amp; video</v>
      </c>
      <c r="Q193" t="str">
        <f t="shared" si="13"/>
        <v>drama</v>
      </c>
      <c r="R193">
        <f t="shared" si="14"/>
        <v>2015</v>
      </c>
      <c r="S193" s="15">
        <f t="shared" si="15"/>
        <v>42239.441412037035</v>
      </c>
      <c r="T193" s="16">
        <f t="shared" si="15"/>
        <v>42239.441412037035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6">(((J194/60)/60)/24)+DATE(1970,1,1)</f>
        <v>41899.792037037041</v>
      </c>
      <c r="P194" t="str">
        <f t="shared" ref="P194:P257" si="17">LEFT(N194,SEARCH("/",N194)-1)</f>
        <v>film &amp; video</v>
      </c>
      <c r="Q194" t="str">
        <f t="shared" ref="Q194:Q257" si="18">RIGHT(N194,LEN(N194)-SEARCH("/",N194))</f>
        <v>drama</v>
      </c>
      <c r="R194">
        <f t="shared" si="14"/>
        <v>2014</v>
      </c>
      <c r="S194" s="15">
        <f t="shared" si="15"/>
        <v>41899.792037037041</v>
      </c>
      <c r="T194" s="16">
        <f t="shared" si="15"/>
        <v>41899.792037037041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6"/>
        <v>41911.934791666667</v>
      </c>
      <c r="P195" t="str">
        <f t="shared" si="17"/>
        <v>film &amp; video</v>
      </c>
      <c r="Q195" t="str">
        <f t="shared" si="18"/>
        <v>drama</v>
      </c>
      <c r="R195">
        <f t="shared" ref="R195:S258" si="19">YEAR($O195)</f>
        <v>2014</v>
      </c>
      <c r="S195" s="15">
        <f t="shared" ref="S195:T258" si="20">$O195</f>
        <v>41911.934791666667</v>
      </c>
      <c r="T195" s="16">
        <f t="shared" si="20"/>
        <v>41911.934791666667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6"/>
        <v>42375.996886574074</v>
      </c>
      <c r="P196" t="str">
        <f t="shared" si="17"/>
        <v>film &amp; video</v>
      </c>
      <c r="Q196" t="str">
        <f t="shared" si="18"/>
        <v>drama</v>
      </c>
      <c r="R196">
        <f t="shared" si="19"/>
        <v>2016</v>
      </c>
      <c r="S196" s="15">
        <f t="shared" si="20"/>
        <v>42375.996886574074</v>
      </c>
      <c r="T196" s="16">
        <f t="shared" si="20"/>
        <v>42375.996886574074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6"/>
        <v>42135.67050925926</v>
      </c>
      <c r="P197" t="str">
        <f t="shared" si="17"/>
        <v>film &amp; video</v>
      </c>
      <c r="Q197" t="str">
        <f t="shared" si="18"/>
        <v>drama</v>
      </c>
      <c r="R197">
        <f t="shared" si="19"/>
        <v>2015</v>
      </c>
      <c r="S197" s="15">
        <f t="shared" si="20"/>
        <v>42135.67050925926</v>
      </c>
      <c r="T197" s="16">
        <f t="shared" si="20"/>
        <v>42135.67050925926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6"/>
        <v>42259.542800925927</v>
      </c>
      <c r="P198" t="str">
        <f t="shared" si="17"/>
        <v>film &amp; video</v>
      </c>
      <c r="Q198" t="str">
        <f t="shared" si="18"/>
        <v>drama</v>
      </c>
      <c r="R198">
        <f t="shared" si="19"/>
        <v>2015</v>
      </c>
      <c r="S198" s="15">
        <f t="shared" si="20"/>
        <v>42259.542800925927</v>
      </c>
      <c r="T198" s="16">
        <f t="shared" si="20"/>
        <v>42259.542800925927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6"/>
        <v>42741.848379629635</v>
      </c>
      <c r="P199" t="str">
        <f t="shared" si="17"/>
        <v>film &amp; video</v>
      </c>
      <c r="Q199" t="str">
        <f t="shared" si="18"/>
        <v>drama</v>
      </c>
      <c r="R199">
        <f t="shared" si="19"/>
        <v>2017</v>
      </c>
      <c r="S199" s="15">
        <f t="shared" si="20"/>
        <v>42741.848379629635</v>
      </c>
      <c r="T199" s="16">
        <f t="shared" si="20"/>
        <v>42741.848379629635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6"/>
        <v>41887.383356481485</v>
      </c>
      <c r="P200" t="str">
        <f t="shared" si="17"/>
        <v>film &amp; video</v>
      </c>
      <c r="Q200" t="str">
        <f t="shared" si="18"/>
        <v>drama</v>
      </c>
      <c r="R200">
        <f t="shared" si="19"/>
        <v>2014</v>
      </c>
      <c r="S200" s="15">
        <f t="shared" si="20"/>
        <v>41887.383356481485</v>
      </c>
      <c r="T200" s="16">
        <f t="shared" si="20"/>
        <v>41887.383356481485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6"/>
        <v>42584.123865740738</v>
      </c>
      <c r="P201" t="str">
        <f t="shared" si="17"/>
        <v>film &amp; video</v>
      </c>
      <c r="Q201" t="str">
        <f t="shared" si="18"/>
        <v>drama</v>
      </c>
      <c r="R201">
        <f t="shared" si="19"/>
        <v>2016</v>
      </c>
      <c r="S201" s="15">
        <f t="shared" si="20"/>
        <v>42584.123865740738</v>
      </c>
      <c r="T201" s="16">
        <f t="shared" si="20"/>
        <v>42584.123865740738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6"/>
        <v>41867.083368055559</v>
      </c>
      <c r="P202" t="str">
        <f t="shared" si="17"/>
        <v>film &amp; video</v>
      </c>
      <c r="Q202" t="str">
        <f t="shared" si="18"/>
        <v>drama</v>
      </c>
      <c r="R202">
        <f t="shared" si="19"/>
        <v>2014</v>
      </c>
      <c r="S202" s="15">
        <f t="shared" si="20"/>
        <v>41867.083368055559</v>
      </c>
      <c r="T202" s="16">
        <f t="shared" si="20"/>
        <v>41867.083368055559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6"/>
        <v>42023.818622685183</v>
      </c>
      <c r="P203" t="str">
        <f t="shared" si="17"/>
        <v>film &amp; video</v>
      </c>
      <c r="Q203" t="str">
        <f t="shared" si="18"/>
        <v>drama</v>
      </c>
      <c r="R203">
        <f t="shared" si="19"/>
        <v>2015</v>
      </c>
      <c r="S203" s="15">
        <f t="shared" si="20"/>
        <v>42023.818622685183</v>
      </c>
      <c r="T203" s="16">
        <f t="shared" si="20"/>
        <v>42023.818622685183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6"/>
        <v>42255.927824074075</v>
      </c>
      <c r="P204" t="str">
        <f t="shared" si="17"/>
        <v>film &amp; video</v>
      </c>
      <c r="Q204" t="str">
        <f t="shared" si="18"/>
        <v>drama</v>
      </c>
      <c r="R204">
        <f t="shared" si="19"/>
        <v>2015</v>
      </c>
      <c r="S204" s="15">
        <f t="shared" si="20"/>
        <v>42255.927824074075</v>
      </c>
      <c r="T204" s="16">
        <f t="shared" si="20"/>
        <v>42255.927824074075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6"/>
        <v>41973.847962962958</v>
      </c>
      <c r="P205" t="str">
        <f t="shared" si="17"/>
        <v>film &amp; video</v>
      </c>
      <c r="Q205" t="str">
        <f t="shared" si="18"/>
        <v>drama</v>
      </c>
      <c r="R205">
        <f t="shared" si="19"/>
        <v>2014</v>
      </c>
      <c r="S205" s="15">
        <f t="shared" si="20"/>
        <v>41973.847962962958</v>
      </c>
      <c r="T205" s="16">
        <f t="shared" si="20"/>
        <v>41973.847962962958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6"/>
        <v>42556.583368055552</v>
      </c>
      <c r="P206" t="str">
        <f t="shared" si="17"/>
        <v>film &amp; video</v>
      </c>
      <c r="Q206" t="str">
        <f t="shared" si="18"/>
        <v>drama</v>
      </c>
      <c r="R206">
        <f t="shared" si="19"/>
        <v>2016</v>
      </c>
      <c r="S206" s="15">
        <f t="shared" si="20"/>
        <v>42556.583368055552</v>
      </c>
      <c r="T206" s="16">
        <f t="shared" si="20"/>
        <v>42556.583368055552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6"/>
        <v>42248.632199074069</v>
      </c>
      <c r="P207" t="str">
        <f t="shared" si="17"/>
        <v>film &amp; video</v>
      </c>
      <c r="Q207" t="str">
        <f t="shared" si="18"/>
        <v>drama</v>
      </c>
      <c r="R207">
        <f t="shared" si="19"/>
        <v>2015</v>
      </c>
      <c r="S207" s="15">
        <f t="shared" si="20"/>
        <v>42248.632199074069</v>
      </c>
      <c r="T207" s="16">
        <f t="shared" si="20"/>
        <v>42248.632199074069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6"/>
        <v>42567.004432870366</v>
      </c>
      <c r="P208" t="str">
        <f t="shared" si="17"/>
        <v>film &amp; video</v>
      </c>
      <c r="Q208" t="str">
        <f t="shared" si="18"/>
        <v>drama</v>
      </c>
      <c r="R208">
        <f t="shared" si="19"/>
        <v>2016</v>
      </c>
      <c r="S208" s="15">
        <f t="shared" si="20"/>
        <v>42567.004432870366</v>
      </c>
      <c r="T208" s="16">
        <f t="shared" si="20"/>
        <v>42567.004432870366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6"/>
        <v>41978.197199074071</v>
      </c>
      <c r="P209" t="str">
        <f t="shared" si="17"/>
        <v>film &amp; video</v>
      </c>
      <c r="Q209" t="str">
        <f t="shared" si="18"/>
        <v>drama</v>
      </c>
      <c r="R209">
        <f t="shared" si="19"/>
        <v>2014</v>
      </c>
      <c r="S209" s="15">
        <f t="shared" si="20"/>
        <v>41978.197199074071</v>
      </c>
      <c r="T209" s="16">
        <f t="shared" si="20"/>
        <v>41978.197199074071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6"/>
        <v>41959.369988425926</v>
      </c>
      <c r="P210" t="str">
        <f t="shared" si="17"/>
        <v>film &amp; video</v>
      </c>
      <c r="Q210" t="str">
        <f t="shared" si="18"/>
        <v>drama</v>
      </c>
      <c r="R210">
        <f t="shared" si="19"/>
        <v>2014</v>
      </c>
      <c r="S210" s="15">
        <f t="shared" si="20"/>
        <v>41959.369988425926</v>
      </c>
      <c r="T210" s="16">
        <f t="shared" si="20"/>
        <v>41959.369988425926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6"/>
        <v>42165.922858796301</v>
      </c>
      <c r="P211" t="str">
        <f t="shared" si="17"/>
        <v>film &amp; video</v>
      </c>
      <c r="Q211" t="str">
        <f t="shared" si="18"/>
        <v>drama</v>
      </c>
      <c r="R211">
        <f t="shared" si="19"/>
        <v>2015</v>
      </c>
      <c r="S211" s="15">
        <f t="shared" si="20"/>
        <v>42165.922858796301</v>
      </c>
      <c r="T211" s="16">
        <f t="shared" si="20"/>
        <v>42165.922858796301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6"/>
        <v>42249.064722222218</v>
      </c>
      <c r="P212" t="str">
        <f t="shared" si="17"/>
        <v>film &amp; video</v>
      </c>
      <c r="Q212" t="str">
        <f t="shared" si="18"/>
        <v>drama</v>
      </c>
      <c r="R212">
        <f t="shared" si="19"/>
        <v>2015</v>
      </c>
      <c r="S212" s="15">
        <f t="shared" si="20"/>
        <v>42249.064722222218</v>
      </c>
      <c r="T212" s="16">
        <f t="shared" si="20"/>
        <v>42249.064722222218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6"/>
        <v>42236.159918981488</v>
      </c>
      <c r="P213" t="str">
        <f t="shared" si="17"/>
        <v>film &amp; video</v>
      </c>
      <c r="Q213" t="str">
        <f t="shared" si="18"/>
        <v>drama</v>
      </c>
      <c r="R213">
        <f t="shared" si="19"/>
        <v>2015</v>
      </c>
      <c r="S213" s="15">
        <f t="shared" si="20"/>
        <v>42236.159918981488</v>
      </c>
      <c r="T213" s="16">
        <f t="shared" si="20"/>
        <v>42236.159918981488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6"/>
        <v>42416.881018518514</v>
      </c>
      <c r="P214" t="str">
        <f t="shared" si="17"/>
        <v>film &amp; video</v>
      </c>
      <c r="Q214" t="str">
        <f t="shared" si="18"/>
        <v>drama</v>
      </c>
      <c r="R214">
        <f t="shared" si="19"/>
        <v>2016</v>
      </c>
      <c r="S214" s="15">
        <f t="shared" si="20"/>
        <v>42416.881018518514</v>
      </c>
      <c r="T214" s="16">
        <f t="shared" si="20"/>
        <v>42416.881018518514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6"/>
        <v>42202.594293981485</v>
      </c>
      <c r="P215" t="str">
        <f t="shared" si="17"/>
        <v>film &amp; video</v>
      </c>
      <c r="Q215" t="str">
        <f t="shared" si="18"/>
        <v>drama</v>
      </c>
      <c r="R215">
        <f t="shared" si="19"/>
        <v>2015</v>
      </c>
      <c r="S215" s="15">
        <f t="shared" si="20"/>
        <v>42202.594293981485</v>
      </c>
      <c r="T215" s="16">
        <f t="shared" si="20"/>
        <v>42202.594293981485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6"/>
        <v>42009.64061342593</v>
      </c>
      <c r="P216" t="str">
        <f t="shared" si="17"/>
        <v>film &amp; video</v>
      </c>
      <c r="Q216" t="str">
        <f t="shared" si="18"/>
        <v>drama</v>
      </c>
      <c r="R216">
        <f t="shared" si="19"/>
        <v>2015</v>
      </c>
      <c r="S216" s="15">
        <f t="shared" si="20"/>
        <v>42009.64061342593</v>
      </c>
      <c r="T216" s="16">
        <f t="shared" si="20"/>
        <v>42009.64061342593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6"/>
        <v>42375.230115740742</v>
      </c>
      <c r="P217" t="str">
        <f t="shared" si="17"/>
        <v>film &amp; video</v>
      </c>
      <c r="Q217" t="str">
        <f t="shared" si="18"/>
        <v>drama</v>
      </c>
      <c r="R217">
        <f t="shared" si="19"/>
        <v>2016</v>
      </c>
      <c r="S217" s="15">
        <f t="shared" si="20"/>
        <v>42375.230115740742</v>
      </c>
      <c r="T217" s="16">
        <f t="shared" si="20"/>
        <v>42375.230115740742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6"/>
        <v>42066.958761574075</v>
      </c>
      <c r="P218" t="str">
        <f t="shared" si="17"/>
        <v>film &amp; video</v>
      </c>
      <c r="Q218" t="str">
        <f t="shared" si="18"/>
        <v>drama</v>
      </c>
      <c r="R218">
        <f t="shared" si="19"/>
        <v>2015</v>
      </c>
      <c r="S218" s="15">
        <f t="shared" si="20"/>
        <v>42066.958761574075</v>
      </c>
      <c r="T218" s="16">
        <f t="shared" si="20"/>
        <v>42066.958761574075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6"/>
        <v>41970.64061342593</v>
      </c>
      <c r="P219" t="str">
        <f t="shared" si="17"/>
        <v>film &amp; video</v>
      </c>
      <c r="Q219" t="str">
        <f t="shared" si="18"/>
        <v>drama</v>
      </c>
      <c r="R219">
        <f t="shared" si="19"/>
        <v>2014</v>
      </c>
      <c r="S219" s="15">
        <f t="shared" si="20"/>
        <v>41970.64061342593</v>
      </c>
      <c r="T219" s="16">
        <f t="shared" si="20"/>
        <v>41970.64061342593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6"/>
        <v>42079.628344907411</v>
      </c>
      <c r="P220" t="str">
        <f t="shared" si="17"/>
        <v>film &amp; video</v>
      </c>
      <c r="Q220" t="str">
        <f t="shared" si="18"/>
        <v>drama</v>
      </c>
      <c r="R220">
        <f t="shared" si="19"/>
        <v>2015</v>
      </c>
      <c r="S220" s="15">
        <f t="shared" si="20"/>
        <v>42079.628344907411</v>
      </c>
      <c r="T220" s="16">
        <f t="shared" si="20"/>
        <v>42079.628344907411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6"/>
        <v>42429.326678240745</v>
      </c>
      <c r="P221" t="str">
        <f t="shared" si="17"/>
        <v>film &amp; video</v>
      </c>
      <c r="Q221" t="str">
        <f t="shared" si="18"/>
        <v>drama</v>
      </c>
      <c r="R221">
        <f t="shared" si="19"/>
        <v>2016</v>
      </c>
      <c r="S221" s="15">
        <f t="shared" si="20"/>
        <v>42429.326678240745</v>
      </c>
      <c r="T221" s="16">
        <f t="shared" si="20"/>
        <v>42429.326678240745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6"/>
        <v>42195.643865740742</v>
      </c>
      <c r="P222" t="str">
        <f t="shared" si="17"/>
        <v>film &amp; video</v>
      </c>
      <c r="Q222" t="str">
        <f t="shared" si="18"/>
        <v>drama</v>
      </c>
      <c r="R222">
        <f t="shared" si="19"/>
        <v>2015</v>
      </c>
      <c r="S222" s="15">
        <f t="shared" si="20"/>
        <v>42195.643865740742</v>
      </c>
      <c r="T222" s="16">
        <f t="shared" si="20"/>
        <v>42195.643865740742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6"/>
        <v>42031.837546296301</v>
      </c>
      <c r="P223" t="str">
        <f t="shared" si="17"/>
        <v>film &amp; video</v>
      </c>
      <c r="Q223" t="str">
        <f t="shared" si="18"/>
        <v>drama</v>
      </c>
      <c r="R223">
        <f t="shared" si="19"/>
        <v>2015</v>
      </c>
      <c r="S223" s="15">
        <f t="shared" si="20"/>
        <v>42031.837546296301</v>
      </c>
      <c r="T223" s="16">
        <f t="shared" si="20"/>
        <v>42031.837546296301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6"/>
        <v>42031.769884259258</v>
      </c>
      <c r="P224" t="str">
        <f t="shared" si="17"/>
        <v>film &amp; video</v>
      </c>
      <c r="Q224" t="str">
        <f t="shared" si="18"/>
        <v>drama</v>
      </c>
      <c r="R224">
        <f t="shared" si="19"/>
        <v>2015</v>
      </c>
      <c r="S224" s="15">
        <f t="shared" si="20"/>
        <v>42031.769884259258</v>
      </c>
      <c r="T224" s="16">
        <f t="shared" si="20"/>
        <v>42031.769884259258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6"/>
        <v>42482.048032407409</v>
      </c>
      <c r="P225" t="str">
        <f t="shared" si="17"/>
        <v>film &amp; video</v>
      </c>
      <c r="Q225" t="str">
        <f t="shared" si="18"/>
        <v>drama</v>
      </c>
      <c r="R225">
        <f t="shared" si="19"/>
        <v>2016</v>
      </c>
      <c r="S225" s="15">
        <f t="shared" si="20"/>
        <v>42482.048032407409</v>
      </c>
      <c r="T225" s="16">
        <f t="shared" si="20"/>
        <v>42482.048032407409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6"/>
        <v>42135.235254629632</v>
      </c>
      <c r="P226" t="str">
        <f t="shared" si="17"/>
        <v>film &amp; video</v>
      </c>
      <c r="Q226" t="str">
        <f t="shared" si="18"/>
        <v>drama</v>
      </c>
      <c r="R226">
        <f t="shared" si="19"/>
        <v>2015</v>
      </c>
      <c r="S226" s="15">
        <f t="shared" si="20"/>
        <v>42135.235254629632</v>
      </c>
      <c r="T226" s="16">
        <f t="shared" si="20"/>
        <v>42135.235254629632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6"/>
        <v>42438.961273148147</v>
      </c>
      <c r="P227" t="str">
        <f t="shared" si="17"/>
        <v>film &amp; video</v>
      </c>
      <c r="Q227" t="str">
        <f t="shared" si="18"/>
        <v>drama</v>
      </c>
      <c r="R227">
        <f t="shared" si="19"/>
        <v>2016</v>
      </c>
      <c r="S227" s="15">
        <f t="shared" si="20"/>
        <v>42438.961273148147</v>
      </c>
      <c r="T227" s="16">
        <f t="shared" si="20"/>
        <v>42438.961273148147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6"/>
        <v>42106.666018518517</v>
      </c>
      <c r="P228" t="str">
        <f t="shared" si="17"/>
        <v>film &amp; video</v>
      </c>
      <c r="Q228" t="str">
        <f t="shared" si="18"/>
        <v>drama</v>
      </c>
      <c r="R228">
        <f t="shared" si="19"/>
        <v>2015</v>
      </c>
      <c r="S228" s="15">
        <f t="shared" si="20"/>
        <v>42106.666018518517</v>
      </c>
      <c r="T228" s="16">
        <f t="shared" si="20"/>
        <v>42106.666018518517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6"/>
        <v>42164.893993055557</v>
      </c>
      <c r="P229" t="str">
        <f t="shared" si="17"/>
        <v>film &amp; video</v>
      </c>
      <c r="Q229" t="str">
        <f t="shared" si="18"/>
        <v>drama</v>
      </c>
      <c r="R229">
        <f t="shared" si="19"/>
        <v>2015</v>
      </c>
      <c r="S229" s="15">
        <f t="shared" si="20"/>
        <v>42164.893993055557</v>
      </c>
      <c r="T229" s="16">
        <f t="shared" si="20"/>
        <v>42164.893993055557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6"/>
        <v>42096.686400462961</v>
      </c>
      <c r="P230" t="str">
        <f t="shared" si="17"/>
        <v>film &amp; video</v>
      </c>
      <c r="Q230" t="str">
        <f t="shared" si="18"/>
        <v>drama</v>
      </c>
      <c r="R230">
        <f t="shared" si="19"/>
        <v>2015</v>
      </c>
      <c r="S230" s="15">
        <f t="shared" si="20"/>
        <v>42096.686400462961</v>
      </c>
      <c r="T230" s="16">
        <f t="shared" si="20"/>
        <v>42096.686400462961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6"/>
        <v>42383.933993055558</v>
      </c>
      <c r="P231" t="str">
        <f t="shared" si="17"/>
        <v>film &amp; video</v>
      </c>
      <c r="Q231" t="str">
        <f t="shared" si="18"/>
        <v>drama</v>
      </c>
      <c r="R231">
        <f t="shared" si="19"/>
        <v>2016</v>
      </c>
      <c r="S231" s="15">
        <f t="shared" si="20"/>
        <v>42383.933993055558</v>
      </c>
      <c r="T231" s="16">
        <f t="shared" si="20"/>
        <v>42383.933993055558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6"/>
        <v>42129.777210648142</v>
      </c>
      <c r="P232" t="str">
        <f t="shared" si="17"/>
        <v>film &amp; video</v>
      </c>
      <c r="Q232" t="str">
        <f t="shared" si="18"/>
        <v>drama</v>
      </c>
      <c r="R232">
        <f t="shared" si="19"/>
        <v>2015</v>
      </c>
      <c r="S232" s="15">
        <f t="shared" si="20"/>
        <v>42129.777210648142</v>
      </c>
      <c r="T232" s="16">
        <f t="shared" si="20"/>
        <v>42129.777210648142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6"/>
        <v>42341.958923611113</v>
      </c>
      <c r="P233" t="str">
        <f t="shared" si="17"/>
        <v>film &amp; video</v>
      </c>
      <c r="Q233" t="str">
        <f t="shared" si="18"/>
        <v>drama</v>
      </c>
      <c r="R233">
        <f t="shared" si="19"/>
        <v>2015</v>
      </c>
      <c r="S233" s="15">
        <f t="shared" si="20"/>
        <v>42341.958923611113</v>
      </c>
      <c r="T233" s="16">
        <f t="shared" si="20"/>
        <v>42341.958923611113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6"/>
        <v>42032.82576388889</v>
      </c>
      <c r="P234" t="str">
        <f t="shared" si="17"/>
        <v>film &amp; video</v>
      </c>
      <c r="Q234" t="str">
        <f t="shared" si="18"/>
        <v>drama</v>
      </c>
      <c r="R234">
        <f t="shared" si="19"/>
        <v>2015</v>
      </c>
      <c r="S234" s="15">
        <f t="shared" si="20"/>
        <v>42032.82576388889</v>
      </c>
      <c r="T234" s="16">
        <f t="shared" si="20"/>
        <v>42032.82576388889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6"/>
        <v>42612.911712962959</v>
      </c>
      <c r="P235" t="str">
        <f t="shared" si="17"/>
        <v>film &amp; video</v>
      </c>
      <c r="Q235" t="str">
        <f t="shared" si="18"/>
        <v>drama</v>
      </c>
      <c r="R235">
        <f t="shared" si="19"/>
        <v>2016</v>
      </c>
      <c r="S235" s="15">
        <f t="shared" si="20"/>
        <v>42612.911712962959</v>
      </c>
      <c r="T235" s="16">
        <f t="shared" si="20"/>
        <v>42612.911712962959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6"/>
        <v>42136.035405092596</v>
      </c>
      <c r="P236" t="str">
        <f t="shared" si="17"/>
        <v>film &amp; video</v>
      </c>
      <c r="Q236" t="str">
        <f t="shared" si="18"/>
        <v>drama</v>
      </c>
      <c r="R236">
        <f t="shared" si="19"/>
        <v>2015</v>
      </c>
      <c r="S236" s="15">
        <f t="shared" si="20"/>
        <v>42136.035405092596</v>
      </c>
      <c r="T236" s="16">
        <f t="shared" si="20"/>
        <v>42136.035405092596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6"/>
        <v>42164.908530092594</v>
      </c>
      <c r="P237" t="str">
        <f t="shared" si="17"/>
        <v>film &amp; video</v>
      </c>
      <c r="Q237" t="str">
        <f t="shared" si="18"/>
        <v>drama</v>
      </c>
      <c r="R237">
        <f t="shared" si="19"/>
        <v>2015</v>
      </c>
      <c r="S237" s="15">
        <f t="shared" si="20"/>
        <v>42164.908530092594</v>
      </c>
      <c r="T237" s="16">
        <f t="shared" si="20"/>
        <v>42164.908530092594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6"/>
        <v>42321.08447916666</v>
      </c>
      <c r="P238" t="str">
        <f t="shared" si="17"/>
        <v>film &amp; video</v>
      </c>
      <c r="Q238" t="str">
        <f t="shared" si="18"/>
        <v>drama</v>
      </c>
      <c r="R238">
        <f t="shared" si="19"/>
        <v>2015</v>
      </c>
      <c r="S238" s="15">
        <f t="shared" si="20"/>
        <v>42321.08447916666</v>
      </c>
      <c r="T238" s="16">
        <f t="shared" si="20"/>
        <v>42321.08447916666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6"/>
        <v>42377.577187499999</v>
      </c>
      <c r="P239" t="str">
        <f t="shared" si="17"/>
        <v>film &amp; video</v>
      </c>
      <c r="Q239" t="str">
        <f t="shared" si="18"/>
        <v>drama</v>
      </c>
      <c r="R239">
        <f t="shared" si="19"/>
        <v>2016</v>
      </c>
      <c r="S239" s="15">
        <f t="shared" si="20"/>
        <v>42377.577187499999</v>
      </c>
      <c r="T239" s="16">
        <f t="shared" si="20"/>
        <v>42377.577187499999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6"/>
        <v>42713.962499999994</v>
      </c>
      <c r="P240" t="str">
        <f t="shared" si="17"/>
        <v>film &amp; video</v>
      </c>
      <c r="Q240" t="str">
        <f t="shared" si="18"/>
        <v>drama</v>
      </c>
      <c r="R240">
        <f t="shared" si="19"/>
        <v>2016</v>
      </c>
      <c r="S240" s="15">
        <f t="shared" si="20"/>
        <v>42713.962499999994</v>
      </c>
      <c r="T240" s="16">
        <f t="shared" si="20"/>
        <v>42713.962499999994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6"/>
        <v>42297.110300925924</v>
      </c>
      <c r="P241" t="str">
        <f t="shared" si="17"/>
        <v>film &amp; video</v>
      </c>
      <c r="Q241" t="str">
        <f t="shared" si="18"/>
        <v>drama</v>
      </c>
      <c r="R241">
        <f t="shared" si="19"/>
        <v>2015</v>
      </c>
      <c r="S241" s="15">
        <f t="shared" si="20"/>
        <v>42297.110300925924</v>
      </c>
      <c r="T241" s="16">
        <f t="shared" si="20"/>
        <v>42297.110300925924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6"/>
        <v>41354.708460648151</v>
      </c>
      <c r="P242" t="str">
        <f t="shared" si="17"/>
        <v>film &amp; video</v>
      </c>
      <c r="Q242" t="str">
        <f t="shared" si="18"/>
        <v>documentary</v>
      </c>
      <c r="R242">
        <f t="shared" si="19"/>
        <v>2013</v>
      </c>
      <c r="S242" s="15">
        <f t="shared" si="20"/>
        <v>41354.708460648151</v>
      </c>
      <c r="T242" s="16">
        <f t="shared" si="20"/>
        <v>41354.708460648151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6"/>
        <v>41949.697962962964</v>
      </c>
      <c r="P243" t="str">
        <f t="shared" si="17"/>
        <v>film &amp; video</v>
      </c>
      <c r="Q243" t="str">
        <f t="shared" si="18"/>
        <v>documentary</v>
      </c>
      <c r="R243">
        <f t="shared" si="19"/>
        <v>2014</v>
      </c>
      <c r="S243" s="15">
        <f t="shared" si="20"/>
        <v>41949.697962962964</v>
      </c>
      <c r="T243" s="16">
        <f t="shared" si="20"/>
        <v>41949.697962962964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6"/>
        <v>40862.492939814816</v>
      </c>
      <c r="P244" t="str">
        <f t="shared" si="17"/>
        <v>film &amp; video</v>
      </c>
      <c r="Q244" t="str">
        <f t="shared" si="18"/>
        <v>documentary</v>
      </c>
      <c r="R244">
        <f t="shared" si="19"/>
        <v>2011</v>
      </c>
      <c r="S244" s="15">
        <f t="shared" si="20"/>
        <v>40862.492939814816</v>
      </c>
      <c r="T244" s="16">
        <f t="shared" si="20"/>
        <v>40862.492939814816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6"/>
        <v>41662.047500000001</v>
      </c>
      <c r="P245" t="str">
        <f t="shared" si="17"/>
        <v>film &amp; video</v>
      </c>
      <c r="Q245" t="str">
        <f t="shared" si="18"/>
        <v>documentary</v>
      </c>
      <c r="R245">
        <f t="shared" si="19"/>
        <v>2014</v>
      </c>
      <c r="S245" s="15">
        <f t="shared" si="20"/>
        <v>41662.047500000001</v>
      </c>
      <c r="T245" s="16">
        <f t="shared" si="20"/>
        <v>41662.047500000001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6"/>
        <v>40213.323599537034</v>
      </c>
      <c r="P246" t="str">
        <f t="shared" si="17"/>
        <v>film &amp; video</v>
      </c>
      <c r="Q246" t="str">
        <f t="shared" si="18"/>
        <v>documentary</v>
      </c>
      <c r="R246">
        <f t="shared" si="19"/>
        <v>2010</v>
      </c>
      <c r="S246" s="15">
        <f t="shared" si="20"/>
        <v>40213.323599537034</v>
      </c>
      <c r="T246" s="16">
        <f t="shared" si="20"/>
        <v>40213.323599537034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6"/>
        <v>41107.053067129629</v>
      </c>
      <c r="P247" t="str">
        <f t="shared" si="17"/>
        <v>film &amp; video</v>
      </c>
      <c r="Q247" t="str">
        <f t="shared" si="18"/>
        <v>documentary</v>
      </c>
      <c r="R247">
        <f t="shared" si="19"/>
        <v>2012</v>
      </c>
      <c r="S247" s="15">
        <f t="shared" si="20"/>
        <v>41107.053067129629</v>
      </c>
      <c r="T247" s="16">
        <f t="shared" si="20"/>
        <v>41107.053067129629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6"/>
        <v>40480.363483796296</v>
      </c>
      <c r="P248" t="str">
        <f t="shared" si="17"/>
        <v>film &amp; video</v>
      </c>
      <c r="Q248" t="str">
        <f t="shared" si="18"/>
        <v>documentary</v>
      </c>
      <c r="R248">
        <f t="shared" si="19"/>
        <v>2010</v>
      </c>
      <c r="S248" s="15">
        <f t="shared" si="20"/>
        <v>40480.363483796296</v>
      </c>
      <c r="T248" s="16">
        <f t="shared" si="20"/>
        <v>40480.363483796296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6"/>
        <v>40430.604328703703</v>
      </c>
      <c r="P249" t="str">
        <f t="shared" si="17"/>
        <v>film &amp; video</v>
      </c>
      <c r="Q249" t="str">
        <f t="shared" si="18"/>
        <v>documentary</v>
      </c>
      <c r="R249">
        <f t="shared" si="19"/>
        <v>2010</v>
      </c>
      <c r="S249" s="15">
        <f t="shared" si="20"/>
        <v>40430.604328703703</v>
      </c>
      <c r="T249" s="16">
        <f t="shared" si="20"/>
        <v>40430.604328703703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6"/>
        <v>40870.774409722224</v>
      </c>
      <c r="P250" t="str">
        <f t="shared" si="17"/>
        <v>film &amp; video</v>
      </c>
      <c r="Q250" t="str">
        <f t="shared" si="18"/>
        <v>documentary</v>
      </c>
      <c r="R250">
        <f t="shared" si="19"/>
        <v>2011</v>
      </c>
      <c r="S250" s="15">
        <f t="shared" si="20"/>
        <v>40870.774409722224</v>
      </c>
      <c r="T250" s="16">
        <f t="shared" si="20"/>
        <v>40870.774409722224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6"/>
        <v>40332.923842592594</v>
      </c>
      <c r="P251" t="str">
        <f t="shared" si="17"/>
        <v>film &amp; video</v>
      </c>
      <c r="Q251" t="str">
        <f t="shared" si="18"/>
        <v>documentary</v>
      </c>
      <c r="R251">
        <f t="shared" si="19"/>
        <v>2010</v>
      </c>
      <c r="S251" s="15">
        <f t="shared" si="20"/>
        <v>40332.923842592594</v>
      </c>
      <c r="T251" s="16">
        <f t="shared" si="20"/>
        <v>40332.923842592594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6"/>
        <v>41401.565868055557</v>
      </c>
      <c r="P252" t="str">
        <f t="shared" si="17"/>
        <v>film &amp; video</v>
      </c>
      <c r="Q252" t="str">
        <f t="shared" si="18"/>
        <v>documentary</v>
      </c>
      <c r="R252">
        <f t="shared" si="19"/>
        <v>2013</v>
      </c>
      <c r="S252" s="15">
        <f t="shared" si="20"/>
        <v>41401.565868055557</v>
      </c>
      <c r="T252" s="16">
        <f t="shared" si="20"/>
        <v>41401.565868055557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6"/>
        <v>41013.787569444445</v>
      </c>
      <c r="P253" t="str">
        <f t="shared" si="17"/>
        <v>film &amp; video</v>
      </c>
      <c r="Q253" t="str">
        <f t="shared" si="18"/>
        <v>documentary</v>
      </c>
      <c r="R253">
        <f t="shared" si="19"/>
        <v>2012</v>
      </c>
      <c r="S253" s="15">
        <f t="shared" si="20"/>
        <v>41013.787569444445</v>
      </c>
      <c r="T253" s="16">
        <f t="shared" si="20"/>
        <v>41013.787569444445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6"/>
        <v>40266.662708333337</v>
      </c>
      <c r="P254" t="str">
        <f t="shared" si="17"/>
        <v>film &amp; video</v>
      </c>
      <c r="Q254" t="str">
        <f t="shared" si="18"/>
        <v>documentary</v>
      </c>
      <c r="R254">
        <f t="shared" si="19"/>
        <v>2010</v>
      </c>
      <c r="S254" s="15">
        <f t="shared" si="20"/>
        <v>40266.662708333337</v>
      </c>
      <c r="T254" s="16">
        <f t="shared" si="20"/>
        <v>40266.662708333337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6"/>
        <v>40924.650868055556</v>
      </c>
      <c r="P255" t="str">
        <f t="shared" si="17"/>
        <v>film &amp; video</v>
      </c>
      <c r="Q255" t="str">
        <f t="shared" si="18"/>
        <v>documentary</v>
      </c>
      <c r="R255">
        <f t="shared" si="19"/>
        <v>2012</v>
      </c>
      <c r="S255" s="15">
        <f t="shared" si="20"/>
        <v>40924.650868055556</v>
      </c>
      <c r="T255" s="16">
        <f t="shared" si="20"/>
        <v>40924.650868055556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6"/>
        <v>42263.952662037031</v>
      </c>
      <c r="P256" t="str">
        <f t="shared" si="17"/>
        <v>film &amp; video</v>
      </c>
      <c r="Q256" t="str">
        <f t="shared" si="18"/>
        <v>documentary</v>
      </c>
      <c r="R256">
        <f t="shared" si="19"/>
        <v>2015</v>
      </c>
      <c r="S256" s="15">
        <f t="shared" si="20"/>
        <v>42263.952662037031</v>
      </c>
      <c r="T256" s="16">
        <f t="shared" si="20"/>
        <v>42263.952662037031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6"/>
        <v>40588.526412037041</v>
      </c>
      <c r="P257" t="str">
        <f t="shared" si="17"/>
        <v>film &amp; video</v>
      </c>
      <c r="Q257" t="str">
        <f t="shared" si="18"/>
        <v>documentary</v>
      </c>
      <c r="R257">
        <f t="shared" si="19"/>
        <v>2011</v>
      </c>
      <c r="S257" s="15">
        <f t="shared" si="20"/>
        <v>40588.526412037041</v>
      </c>
      <c r="T257" s="16">
        <f t="shared" si="20"/>
        <v>40588.526412037041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21">(((J258/60)/60)/24)+DATE(1970,1,1)</f>
        <v>41319.769293981481</v>
      </c>
      <c r="P258" t="str">
        <f t="shared" ref="P258:P321" si="22">LEFT(N258,SEARCH("/",N258)-1)</f>
        <v>film &amp; video</v>
      </c>
      <c r="Q258" t="str">
        <f t="shared" ref="Q258:Q321" si="23">RIGHT(N258,LEN(N258)-SEARCH("/",N258))</f>
        <v>documentary</v>
      </c>
      <c r="R258">
        <f t="shared" si="19"/>
        <v>2013</v>
      </c>
      <c r="S258" s="15">
        <f t="shared" si="20"/>
        <v>41319.769293981481</v>
      </c>
      <c r="T258" s="16">
        <f t="shared" si="20"/>
        <v>41319.769293981481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21"/>
        <v>42479.626875000002</v>
      </c>
      <c r="P259" t="str">
        <f t="shared" si="22"/>
        <v>film &amp; video</v>
      </c>
      <c r="Q259" t="str">
        <f t="shared" si="23"/>
        <v>documentary</v>
      </c>
      <c r="R259">
        <f t="shared" ref="R259:S322" si="24">YEAR($O259)</f>
        <v>2016</v>
      </c>
      <c r="S259" s="15">
        <f t="shared" ref="S259:T322" si="25">$O259</f>
        <v>42479.626875000002</v>
      </c>
      <c r="T259" s="16">
        <f t="shared" si="25"/>
        <v>42479.626875000002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1"/>
        <v>40682.051689814813</v>
      </c>
      <c r="P260" t="str">
        <f t="shared" si="22"/>
        <v>film &amp; video</v>
      </c>
      <c r="Q260" t="str">
        <f t="shared" si="23"/>
        <v>documentary</v>
      </c>
      <c r="R260">
        <f t="shared" si="24"/>
        <v>2011</v>
      </c>
      <c r="S260" s="15">
        <f t="shared" si="25"/>
        <v>40682.051689814813</v>
      </c>
      <c r="T260" s="16">
        <f t="shared" si="25"/>
        <v>40682.051689814813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1"/>
        <v>42072.738067129627</v>
      </c>
      <c r="P261" t="str">
        <f t="shared" si="22"/>
        <v>film &amp; video</v>
      </c>
      <c r="Q261" t="str">
        <f t="shared" si="23"/>
        <v>documentary</v>
      </c>
      <c r="R261">
        <f t="shared" si="24"/>
        <v>2015</v>
      </c>
      <c r="S261" s="15">
        <f t="shared" si="25"/>
        <v>42072.738067129627</v>
      </c>
      <c r="T261" s="16">
        <f t="shared" si="25"/>
        <v>42072.738067129627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1"/>
        <v>40330.755543981482</v>
      </c>
      <c r="P262" t="str">
        <f t="shared" si="22"/>
        <v>film &amp; video</v>
      </c>
      <c r="Q262" t="str">
        <f t="shared" si="23"/>
        <v>documentary</v>
      </c>
      <c r="R262">
        <f t="shared" si="24"/>
        <v>2010</v>
      </c>
      <c r="S262" s="15">
        <f t="shared" si="25"/>
        <v>40330.755543981482</v>
      </c>
      <c r="T262" s="16">
        <f t="shared" si="25"/>
        <v>40330.755543981482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1"/>
        <v>41017.885462962964</v>
      </c>
      <c r="P263" t="str">
        <f t="shared" si="22"/>
        <v>film &amp; video</v>
      </c>
      <c r="Q263" t="str">
        <f t="shared" si="23"/>
        <v>documentary</v>
      </c>
      <c r="R263">
        <f t="shared" si="24"/>
        <v>2012</v>
      </c>
      <c r="S263" s="15">
        <f t="shared" si="25"/>
        <v>41017.885462962964</v>
      </c>
      <c r="T263" s="16">
        <f t="shared" si="25"/>
        <v>41017.885462962964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1"/>
        <v>40555.24800925926</v>
      </c>
      <c r="P264" t="str">
        <f t="shared" si="22"/>
        <v>film &amp; video</v>
      </c>
      <c r="Q264" t="str">
        <f t="shared" si="23"/>
        <v>documentary</v>
      </c>
      <c r="R264">
        <f t="shared" si="24"/>
        <v>2011</v>
      </c>
      <c r="S264" s="15">
        <f t="shared" si="25"/>
        <v>40555.24800925926</v>
      </c>
      <c r="T264" s="16">
        <f t="shared" si="25"/>
        <v>40555.24800925926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1"/>
        <v>41149.954791666663</v>
      </c>
      <c r="P265" t="str">
        <f t="shared" si="22"/>
        <v>film &amp; video</v>
      </c>
      <c r="Q265" t="str">
        <f t="shared" si="23"/>
        <v>documentary</v>
      </c>
      <c r="R265">
        <f t="shared" si="24"/>
        <v>2012</v>
      </c>
      <c r="S265" s="15">
        <f t="shared" si="25"/>
        <v>41149.954791666663</v>
      </c>
      <c r="T265" s="16">
        <f t="shared" si="25"/>
        <v>41149.954791666663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1"/>
        <v>41010.620312500003</v>
      </c>
      <c r="P266" t="str">
        <f t="shared" si="22"/>
        <v>film &amp; video</v>
      </c>
      <c r="Q266" t="str">
        <f t="shared" si="23"/>
        <v>documentary</v>
      </c>
      <c r="R266">
        <f t="shared" si="24"/>
        <v>2012</v>
      </c>
      <c r="S266" s="15">
        <f t="shared" si="25"/>
        <v>41010.620312500003</v>
      </c>
      <c r="T266" s="16">
        <f t="shared" si="25"/>
        <v>41010.620312500003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1"/>
        <v>40267.245717592588</v>
      </c>
      <c r="P267" t="str">
        <f t="shared" si="22"/>
        <v>film &amp; video</v>
      </c>
      <c r="Q267" t="str">
        <f t="shared" si="23"/>
        <v>documentary</v>
      </c>
      <c r="R267">
        <f t="shared" si="24"/>
        <v>2010</v>
      </c>
      <c r="S267" s="15">
        <f t="shared" si="25"/>
        <v>40267.245717592588</v>
      </c>
      <c r="T267" s="16">
        <f t="shared" si="25"/>
        <v>40267.245717592588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1"/>
        <v>40205.174849537041</v>
      </c>
      <c r="P268" t="str">
        <f t="shared" si="22"/>
        <v>film &amp; video</v>
      </c>
      <c r="Q268" t="str">
        <f t="shared" si="23"/>
        <v>documentary</v>
      </c>
      <c r="R268">
        <f t="shared" si="24"/>
        <v>2010</v>
      </c>
      <c r="S268" s="15">
        <f t="shared" si="25"/>
        <v>40205.174849537041</v>
      </c>
      <c r="T268" s="16">
        <f t="shared" si="25"/>
        <v>40205.174849537041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1"/>
        <v>41785.452534722222</v>
      </c>
      <c r="P269" t="str">
        <f t="shared" si="22"/>
        <v>film &amp; video</v>
      </c>
      <c r="Q269" t="str">
        <f t="shared" si="23"/>
        <v>documentary</v>
      </c>
      <c r="R269">
        <f t="shared" si="24"/>
        <v>2014</v>
      </c>
      <c r="S269" s="15">
        <f t="shared" si="25"/>
        <v>41785.452534722222</v>
      </c>
      <c r="T269" s="16">
        <f t="shared" si="25"/>
        <v>41785.452534722222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1"/>
        <v>40809.15252314815</v>
      </c>
      <c r="P270" t="str">
        <f t="shared" si="22"/>
        <v>film &amp; video</v>
      </c>
      <c r="Q270" t="str">
        <f t="shared" si="23"/>
        <v>documentary</v>
      </c>
      <c r="R270">
        <f t="shared" si="24"/>
        <v>2011</v>
      </c>
      <c r="S270" s="15">
        <f t="shared" si="25"/>
        <v>40809.15252314815</v>
      </c>
      <c r="T270" s="16">
        <f t="shared" si="25"/>
        <v>40809.15252314815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1"/>
        <v>42758.197013888886</v>
      </c>
      <c r="P271" t="str">
        <f t="shared" si="22"/>
        <v>film &amp; video</v>
      </c>
      <c r="Q271" t="str">
        <f t="shared" si="23"/>
        <v>documentary</v>
      </c>
      <c r="R271">
        <f t="shared" si="24"/>
        <v>2017</v>
      </c>
      <c r="S271" s="15">
        <f t="shared" si="25"/>
        <v>42758.197013888886</v>
      </c>
      <c r="T271" s="16">
        <f t="shared" si="25"/>
        <v>42758.197013888886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1"/>
        <v>40637.866550925923</v>
      </c>
      <c r="P272" t="str">
        <f t="shared" si="22"/>
        <v>film &amp; video</v>
      </c>
      <c r="Q272" t="str">
        <f t="shared" si="23"/>
        <v>documentary</v>
      </c>
      <c r="R272">
        <f t="shared" si="24"/>
        <v>2011</v>
      </c>
      <c r="S272" s="15">
        <f t="shared" si="25"/>
        <v>40637.866550925923</v>
      </c>
      <c r="T272" s="16">
        <f t="shared" si="25"/>
        <v>40637.866550925923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1"/>
        <v>41612.10024305556</v>
      </c>
      <c r="P273" t="str">
        <f t="shared" si="22"/>
        <v>film &amp; video</v>
      </c>
      <c r="Q273" t="str">
        <f t="shared" si="23"/>
        <v>documentary</v>
      </c>
      <c r="R273">
        <f t="shared" si="24"/>
        <v>2013</v>
      </c>
      <c r="S273" s="15">
        <f t="shared" si="25"/>
        <v>41612.10024305556</v>
      </c>
      <c r="T273" s="16">
        <f t="shared" si="25"/>
        <v>41612.10024305556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1"/>
        <v>40235.900358796294</v>
      </c>
      <c r="P274" t="str">
        <f t="shared" si="22"/>
        <v>film &amp; video</v>
      </c>
      <c r="Q274" t="str">
        <f t="shared" si="23"/>
        <v>documentary</v>
      </c>
      <c r="R274">
        <f t="shared" si="24"/>
        <v>2010</v>
      </c>
      <c r="S274" s="15">
        <f t="shared" si="25"/>
        <v>40235.900358796294</v>
      </c>
      <c r="T274" s="16">
        <f t="shared" si="25"/>
        <v>40235.900358796294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1"/>
        <v>40697.498449074075</v>
      </c>
      <c r="P275" t="str">
        <f t="shared" si="22"/>
        <v>film &amp; video</v>
      </c>
      <c r="Q275" t="str">
        <f t="shared" si="23"/>
        <v>documentary</v>
      </c>
      <c r="R275">
        <f t="shared" si="24"/>
        <v>2011</v>
      </c>
      <c r="S275" s="15">
        <f t="shared" si="25"/>
        <v>40697.498449074075</v>
      </c>
      <c r="T275" s="16">
        <f t="shared" si="25"/>
        <v>40697.498449074075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1"/>
        <v>40969.912372685183</v>
      </c>
      <c r="P276" t="str">
        <f t="shared" si="22"/>
        <v>film &amp; video</v>
      </c>
      <c r="Q276" t="str">
        <f t="shared" si="23"/>
        <v>documentary</v>
      </c>
      <c r="R276">
        <f t="shared" si="24"/>
        <v>2012</v>
      </c>
      <c r="S276" s="15">
        <f t="shared" si="25"/>
        <v>40969.912372685183</v>
      </c>
      <c r="T276" s="16">
        <f t="shared" si="25"/>
        <v>40969.912372685183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1"/>
        <v>41193.032013888893</v>
      </c>
      <c r="P277" t="str">
        <f t="shared" si="22"/>
        <v>film &amp; video</v>
      </c>
      <c r="Q277" t="str">
        <f t="shared" si="23"/>
        <v>documentary</v>
      </c>
      <c r="R277">
        <f t="shared" si="24"/>
        <v>2012</v>
      </c>
      <c r="S277" s="15">
        <f t="shared" si="25"/>
        <v>41193.032013888893</v>
      </c>
      <c r="T277" s="16">
        <f t="shared" si="25"/>
        <v>41193.032013888893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1"/>
        <v>40967.081874999996</v>
      </c>
      <c r="P278" t="str">
        <f t="shared" si="22"/>
        <v>film &amp; video</v>
      </c>
      <c r="Q278" t="str">
        <f t="shared" si="23"/>
        <v>documentary</v>
      </c>
      <c r="R278">
        <f t="shared" si="24"/>
        <v>2012</v>
      </c>
      <c r="S278" s="15">
        <f t="shared" si="25"/>
        <v>40967.081874999996</v>
      </c>
      <c r="T278" s="16">
        <f t="shared" si="25"/>
        <v>40967.081874999996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1"/>
        <v>42117.891423611116</v>
      </c>
      <c r="P279" t="str">
        <f t="shared" si="22"/>
        <v>film &amp; video</v>
      </c>
      <c r="Q279" t="str">
        <f t="shared" si="23"/>
        <v>documentary</v>
      </c>
      <c r="R279">
        <f t="shared" si="24"/>
        <v>2015</v>
      </c>
      <c r="S279" s="15">
        <f t="shared" si="25"/>
        <v>42117.891423611116</v>
      </c>
      <c r="T279" s="16">
        <f t="shared" si="25"/>
        <v>42117.891423611116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1"/>
        <v>41164.040960648148</v>
      </c>
      <c r="P280" t="str">
        <f t="shared" si="22"/>
        <v>film &amp; video</v>
      </c>
      <c r="Q280" t="str">
        <f t="shared" si="23"/>
        <v>documentary</v>
      </c>
      <c r="R280">
        <f t="shared" si="24"/>
        <v>2012</v>
      </c>
      <c r="S280" s="15">
        <f t="shared" si="25"/>
        <v>41164.040960648148</v>
      </c>
      <c r="T280" s="16">
        <f t="shared" si="25"/>
        <v>41164.040960648148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1"/>
        <v>42759.244166666671</v>
      </c>
      <c r="P281" t="str">
        <f t="shared" si="22"/>
        <v>film &amp; video</v>
      </c>
      <c r="Q281" t="str">
        <f t="shared" si="23"/>
        <v>documentary</v>
      </c>
      <c r="R281">
        <f t="shared" si="24"/>
        <v>2017</v>
      </c>
      <c r="S281" s="15">
        <f t="shared" si="25"/>
        <v>42759.244166666671</v>
      </c>
      <c r="T281" s="16">
        <f t="shared" si="25"/>
        <v>42759.244166666671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1"/>
        <v>41744.590682870366</v>
      </c>
      <c r="P282" t="str">
        <f t="shared" si="22"/>
        <v>film &amp; video</v>
      </c>
      <c r="Q282" t="str">
        <f t="shared" si="23"/>
        <v>documentary</v>
      </c>
      <c r="R282">
        <f t="shared" si="24"/>
        <v>2014</v>
      </c>
      <c r="S282" s="15">
        <f t="shared" si="25"/>
        <v>41744.590682870366</v>
      </c>
      <c r="T282" s="16">
        <f t="shared" si="25"/>
        <v>41744.590682870366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1"/>
        <v>39950.163344907407</v>
      </c>
      <c r="P283" t="str">
        <f t="shared" si="22"/>
        <v>film &amp; video</v>
      </c>
      <c r="Q283" t="str">
        <f t="shared" si="23"/>
        <v>documentary</v>
      </c>
      <c r="R283">
        <f t="shared" si="24"/>
        <v>2009</v>
      </c>
      <c r="S283" s="15">
        <f t="shared" si="25"/>
        <v>39950.163344907407</v>
      </c>
      <c r="T283" s="16">
        <f t="shared" si="25"/>
        <v>39950.163344907407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1"/>
        <v>40194.920046296298</v>
      </c>
      <c r="P284" t="str">
        <f t="shared" si="22"/>
        <v>film &amp; video</v>
      </c>
      <c r="Q284" t="str">
        <f t="shared" si="23"/>
        <v>documentary</v>
      </c>
      <c r="R284">
        <f t="shared" si="24"/>
        <v>2010</v>
      </c>
      <c r="S284" s="15">
        <f t="shared" si="25"/>
        <v>40194.920046296298</v>
      </c>
      <c r="T284" s="16">
        <f t="shared" si="25"/>
        <v>40194.920046296298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1"/>
        <v>40675.71</v>
      </c>
      <c r="P285" t="str">
        <f t="shared" si="22"/>
        <v>film &amp; video</v>
      </c>
      <c r="Q285" t="str">
        <f t="shared" si="23"/>
        <v>documentary</v>
      </c>
      <c r="R285">
        <f t="shared" si="24"/>
        <v>2011</v>
      </c>
      <c r="S285" s="15">
        <f t="shared" si="25"/>
        <v>40675.71</v>
      </c>
      <c r="T285" s="16">
        <f t="shared" si="25"/>
        <v>40675.71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1"/>
        <v>40904.738194444442</v>
      </c>
      <c r="P286" t="str">
        <f t="shared" si="22"/>
        <v>film &amp; video</v>
      </c>
      <c r="Q286" t="str">
        <f t="shared" si="23"/>
        <v>documentary</v>
      </c>
      <c r="R286">
        <f t="shared" si="24"/>
        <v>2011</v>
      </c>
      <c r="S286" s="15">
        <f t="shared" si="25"/>
        <v>40904.738194444442</v>
      </c>
      <c r="T286" s="16">
        <f t="shared" si="25"/>
        <v>40904.738194444442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1"/>
        <v>41506.756111111114</v>
      </c>
      <c r="P287" t="str">
        <f t="shared" si="22"/>
        <v>film &amp; video</v>
      </c>
      <c r="Q287" t="str">
        <f t="shared" si="23"/>
        <v>documentary</v>
      </c>
      <c r="R287">
        <f t="shared" si="24"/>
        <v>2013</v>
      </c>
      <c r="S287" s="15">
        <f t="shared" si="25"/>
        <v>41506.756111111114</v>
      </c>
      <c r="T287" s="16">
        <f t="shared" si="25"/>
        <v>41506.756111111114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1"/>
        <v>41313.816249999996</v>
      </c>
      <c r="P288" t="str">
        <f t="shared" si="22"/>
        <v>film &amp; video</v>
      </c>
      <c r="Q288" t="str">
        <f t="shared" si="23"/>
        <v>documentary</v>
      </c>
      <c r="R288">
        <f t="shared" si="24"/>
        <v>2013</v>
      </c>
      <c r="S288" s="15">
        <f t="shared" si="25"/>
        <v>41313.816249999996</v>
      </c>
      <c r="T288" s="16">
        <f t="shared" si="25"/>
        <v>41313.816249999996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1"/>
        <v>41184.277986111112</v>
      </c>
      <c r="P289" t="str">
        <f t="shared" si="22"/>
        <v>film &amp; video</v>
      </c>
      <c r="Q289" t="str">
        <f t="shared" si="23"/>
        <v>documentary</v>
      </c>
      <c r="R289">
        <f t="shared" si="24"/>
        <v>2012</v>
      </c>
      <c r="S289" s="15">
        <f t="shared" si="25"/>
        <v>41184.277986111112</v>
      </c>
      <c r="T289" s="16">
        <f t="shared" si="25"/>
        <v>41184.277986111112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1"/>
        <v>41051.168900462959</v>
      </c>
      <c r="P290" t="str">
        <f t="shared" si="22"/>
        <v>film &amp; video</v>
      </c>
      <c r="Q290" t="str">
        <f t="shared" si="23"/>
        <v>documentary</v>
      </c>
      <c r="R290">
        <f t="shared" si="24"/>
        <v>2012</v>
      </c>
      <c r="S290" s="15">
        <f t="shared" si="25"/>
        <v>41051.168900462959</v>
      </c>
      <c r="T290" s="16">
        <f t="shared" si="25"/>
        <v>41051.168900462959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1"/>
        <v>41550.456412037034</v>
      </c>
      <c r="P291" t="str">
        <f t="shared" si="22"/>
        <v>film &amp; video</v>
      </c>
      <c r="Q291" t="str">
        <f t="shared" si="23"/>
        <v>documentary</v>
      </c>
      <c r="R291">
        <f t="shared" si="24"/>
        <v>2013</v>
      </c>
      <c r="S291" s="15">
        <f t="shared" si="25"/>
        <v>41550.456412037034</v>
      </c>
      <c r="T291" s="16">
        <f t="shared" si="25"/>
        <v>41550.456412037034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1"/>
        <v>40526.36917824074</v>
      </c>
      <c r="P292" t="str">
        <f t="shared" si="22"/>
        <v>film &amp; video</v>
      </c>
      <c r="Q292" t="str">
        <f t="shared" si="23"/>
        <v>documentary</v>
      </c>
      <c r="R292">
        <f t="shared" si="24"/>
        <v>2010</v>
      </c>
      <c r="S292" s="15">
        <f t="shared" si="25"/>
        <v>40526.36917824074</v>
      </c>
      <c r="T292" s="16">
        <f t="shared" si="25"/>
        <v>40526.36917824074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1"/>
        <v>41376.769050925926</v>
      </c>
      <c r="P293" t="str">
        <f t="shared" si="22"/>
        <v>film &amp; video</v>
      </c>
      <c r="Q293" t="str">
        <f t="shared" si="23"/>
        <v>documentary</v>
      </c>
      <c r="R293">
        <f t="shared" si="24"/>
        <v>2013</v>
      </c>
      <c r="S293" s="15">
        <f t="shared" si="25"/>
        <v>41376.769050925926</v>
      </c>
      <c r="T293" s="16">
        <f t="shared" si="25"/>
        <v>41376.769050925926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1"/>
        <v>40812.803229166668</v>
      </c>
      <c r="P294" t="str">
        <f t="shared" si="22"/>
        <v>film &amp; video</v>
      </c>
      <c r="Q294" t="str">
        <f t="shared" si="23"/>
        <v>documentary</v>
      </c>
      <c r="R294">
        <f t="shared" si="24"/>
        <v>2011</v>
      </c>
      <c r="S294" s="15">
        <f t="shared" si="25"/>
        <v>40812.803229166668</v>
      </c>
      <c r="T294" s="16">
        <f t="shared" si="25"/>
        <v>40812.803229166668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1"/>
        <v>41719.667986111112</v>
      </c>
      <c r="P295" t="str">
        <f t="shared" si="22"/>
        <v>film &amp; video</v>
      </c>
      <c r="Q295" t="str">
        <f t="shared" si="23"/>
        <v>documentary</v>
      </c>
      <c r="R295">
        <f t="shared" si="24"/>
        <v>2014</v>
      </c>
      <c r="S295" s="15">
        <f t="shared" si="25"/>
        <v>41719.667986111112</v>
      </c>
      <c r="T295" s="16">
        <f t="shared" si="25"/>
        <v>41719.667986111112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1"/>
        <v>40343.084421296298</v>
      </c>
      <c r="P296" t="str">
        <f t="shared" si="22"/>
        <v>film &amp; video</v>
      </c>
      <c r="Q296" t="str">
        <f t="shared" si="23"/>
        <v>documentary</v>
      </c>
      <c r="R296">
        <f t="shared" si="24"/>
        <v>2010</v>
      </c>
      <c r="S296" s="15">
        <f t="shared" si="25"/>
        <v>40343.084421296298</v>
      </c>
      <c r="T296" s="16">
        <f t="shared" si="25"/>
        <v>40343.084421296298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1"/>
        <v>41519.004733796297</v>
      </c>
      <c r="P297" t="str">
        <f t="shared" si="22"/>
        <v>film &amp; video</v>
      </c>
      <c r="Q297" t="str">
        <f t="shared" si="23"/>
        <v>documentary</v>
      </c>
      <c r="R297">
        <f t="shared" si="24"/>
        <v>2013</v>
      </c>
      <c r="S297" s="15">
        <f t="shared" si="25"/>
        <v>41519.004733796297</v>
      </c>
      <c r="T297" s="16">
        <f t="shared" si="25"/>
        <v>41519.004733796297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1"/>
        <v>41134.475497685184</v>
      </c>
      <c r="P298" t="str">
        <f t="shared" si="22"/>
        <v>film &amp; video</v>
      </c>
      <c r="Q298" t="str">
        <f t="shared" si="23"/>
        <v>documentary</v>
      </c>
      <c r="R298">
        <f t="shared" si="24"/>
        <v>2012</v>
      </c>
      <c r="S298" s="15">
        <f t="shared" si="25"/>
        <v>41134.475497685184</v>
      </c>
      <c r="T298" s="16">
        <f t="shared" si="25"/>
        <v>41134.475497685184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1"/>
        <v>42089.72802083334</v>
      </c>
      <c r="P299" t="str">
        <f t="shared" si="22"/>
        <v>film &amp; video</v>
      </c>
      <c r="Q299" t="str">
        <f t="shared" si="23"/>
        <v>documentary</v>
      </c>
      <c r="R299">
        <f t="shared" si="24"/>
        <v>2015</v>
      </c>
      <c r="S299" s="15">
        <f t="shared" si="25"/>
        <v>42089.72802083334</v>
      </c>
      <c r="T299" s="16">
        <f t="shared" si="25"/>
        <v>42089.72802083334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1"/>
        <v>41709.463518518518</v>
      </c>
      <c r="P300" t="str">
        <f t="shared" si="22"/>
        <v>film &amp; video</v>
      </c>
      <c r="Q300" t="str">
        <f t="shared" si="23"/>
        <v>documentary</v>
      </c>
      <c r="R300">
        <f t="shared" si="24"/>
        <v>2014</v>
      </c>
      <c r="S300" s="15">
        <f t="shared" si="25"/>
        <v>41709.463518518518</v>
      </c>
      <c r="T300" s="16">
        <f t="shared" si="25"/>
        <v>41709.463518518518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1"/>
        <v>40469.225231481483</v>
      </c>
      <c r="P301" t="str">
        <f t="shared" si="22"/>
        <v>film &amp; video</v>
      </c>
      <c r="Q301" t="str">
        <f t="shared" si="23"/>
        <v>documentary</v>
      </c>
      <c r="R301">
        <f t="shared" si="24"/>
        <v>2010</v>
      </c>
      <c r="S301" s="15">
        <f t="shared" si="25"/>
        <v>40469.225231481483</v>
      </c>
      <c r="T301" s="16">
        <f t="shared" si="25"/>
        <v>40469.225231481483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1"/>
        <v>40626.959930555553</v>
      </c>
      <c r="P302" t="str">
        <f t="shared" si="22"/>
        <v>film &amp; video</v>
      </c>
      <c r="Q302" t="str">
        <f t="shared" si="23"/>
        <v>documentary</v>
      </c>
      <c r="R302">
        <f t="shared" si="24"/>
        <v>2011</v>
      </c>
      <c r="S302" s="15">
        <f t="shared" si="25"/>
        <v>40626.959930555553</v>
      </c>
      <c r="T302" s="16">
        <f t="shared" si="25"/>
        <v>40626.959930555553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1"/>
        <v>41312.737673611111</v>
      </c>
      <c r="P303" t="str">
        <f t="shared" si="22"/>
        <v>film &amp; video</v>
      </c>
      <c r="Q303" t="str">
        <f t="shared" si="23"/>
        <v>documentary</v>
      </c>
      <c r="R303">
        <f t="shared" si="24"/>
        <v>2013</v>
      </c>
      <c r="S303" s="15">
        <f t="shared" si="25"/>
        <v>41312.737673611111</v>
      </c>
      <c r="T303" s="16">
        <f t="shared" si="25"/>
        <v>41312.737673611111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1"/>
        <v>40933.856921296298</v>
      </c>
      <c r="P304" t="str">
        <f t="shared" si="22"/>
        <v>film &amp; video</v>
      </c>
      <c r="Q304" t="str">
        <f t="shared" si="23"/>
        <v>documentary</v>
      </c>
      <c r="R304">
        <f t="shared" si="24"/>
        <v>2012</v>
      </c>
      <c r="S304" s="15">
        <f t="shared" si="25"/>
        <v>40933.856921296298</v>
      </c>
      <c r="T304" s="16">
        <f t="shared" si="25"/>
        <v>40933.856921296298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1"/>
        <v>41032.071134259262</v>
      </c>
      <c r="P305" t="str">
        <f t="shared" si="22"/>
        <v>film &amp; video</v>
      </c>
      <c r="Q305" t="str">
        <f t="shared" si="23"/>
        <v>documentary</v>
      </c>
      <c r="R305">
        <f t="shared" si="24"/>
        <v>2012</v>
      </c>
      <c r="S305" s="15">
        <f t="shared" si="25"/>
        <v>41032.071134259262</v>
      </c>
      <c r="T305" s="16">
        <f t="shared" si="25"/>
        <v>41032.071134259262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1"/>
        <v>41114.094872685186</v>
      </c>
      <c r="P306" t="str">
        <f t="shared" si="22"/>
        <v>film &amp; video</v>
      </c>
      <c r="Q306" t="str">
        <f t="shared" si="23"/>
        <v>documentary</v>
      </c>
      <c r="R306">
        <f t="shared" si="24"/>
        <v>2012</v>
      </c>
      <c r="S306" s="15">
        <f t="shared" si="25"/>
        <v>41114.094872685186</v>
      </c>
      <c r="T306" s="16">
        <f t="shared" si="25"/>
        <v>41114.094872685186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1"/>
        <v>40948.630196759259</v>
      </c>
      <c r="P307" t="str">
        <f t="shared" si="22"/>
        <v>film &amp; video</v>
      </c>
      <c r="Q307" t="str">
        <f t="shared" si="23"/>
        <v>documentary</v>
      </c>
      <c r="R307">
        <f t="shared" si="24"/>
        <v>2012</v>
      </c>
      <c r="S307" s="15">
        <f t="shared" si="25"/>
        <v>40948.630196759259</v>
      </c>
      <c r="T307" s="16">
        <f t="shared" si="25"/>
        <v>40948.630196759259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1"/>
        <v>41333.837187500001</v>
      </c>
      <c r="P308" t="str">
        <f t="shared" si="22"/>
        <v>film &amp; video</v>
      </c>
      <c r="Q308" t="str">
        <f t="shared" si="23"/>
        <v>documentary</v>
      </c>
      <c r="R308">
        <f t="shared" si="24"/>
        <v>2013</v>
      </c>
      <c r="S308" s="15">
        <f t="shared" si="25"/>
        <v>41333.837187500001</v>
      </c>
      <c r="T308" s="16">
        <f t="shared" si="25"/>
        <v>41333.837187500001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1"/>
        <v>41282.944456018515</v>
      </c>
      <c r="P309" t="str">
        <f t="shared" si="22"/>
        <v>film &amp; video</v>
      </c>
      <c r="Q309" t="str">
        <f t="shared" si="23"/>
        <v>documentary</v>
      </c>
      <c r="R309">
        <f t="shared" si="24"/>
        <v>2013</v>
      </c>
      <c r="S309" s="15">
        <f t="shared" si="25"/>
        <v>41282.944456018515</v>
      </c>
      <c r="T309" s="16">
        <f t="shared" si="25"/>
        <v>41282.944456018515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1"/>
        <v>40567.694560185184</v>
      </c>
      <c r="P310" t="str">
        <f t="shared" si="22"/>
        <v>film &amp; video</v>
      </c>
      <c r="Q310" t="str">
        <f t="shared" si="23"/>
        <v>documentary</v>
      </c>
      <c r="R310">
        <f t="shared" si="24"/>
        <v>2011</v>
      </c>
      <c r="S310" s="15">
        <f t="shared" si="25"/>
        <v>40567.694560185184</v>
      </c>
      <c r="T310" s="16">
        <f t="shared" si="25"/>
        <v>40567.694560185184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1"/>
        <v>41134.751550925925</v>
      </c>
      <c r="P311" t="str">
        <f t="shared" si="22"/>
        <v>film &amp; video</v>
      </c>
      <c r="Q311" t="str">
        <f t="shared" si="23"/>
        <v>documentary</v>
      </c>
      <c r="R311">
        <f t="shared" si="24"/>
        <v>2012</v>
      </c>
      <c r="S311" s="15">
        <f t="shared" si="25"/>
        <v>41134.751550925925</v>
      </c>
      <c r="T311" s="16">
        <f t="shared" si="25"/>
        <v>41134.751550925925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1"/>
        <v>40821.183136574073</v>
      </c>
      <c r="P312" t="str">
        <f t="shared" si="22"/>
        <v>film &amp; video</v>
      </c>
      <c r="Q312" t="str">
        <f t="shared" si="23"/>
        <v>documentary</v>
      </c>
      <c r="R312">
        <f t="shared" si="24"/>
        <v>2011</v>
      </c>
      <c r="S312" s="15">
        <f t="shared" si="25"/>
        <v>40821.183136574073</v>
      </c>
      <c r="T312" s="16">
        <f t="shared" si="25"/>
        <v>40821.183136574073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1"/>
        <v>40868.219814814816</v>
      </c>
      <c r="P313" t="str">
        <f t="shared" si="22"/>
        <v>film &amp; video</v>
      </c>
      <c r="Q313" t="str">
        <f t="shared" si="23"/>
        <v>documentary</v>
      </c>
      <c r="R313">
        <f t="shared" si="24"/>
        <v>2011</v>
      </c>
      <c r="S313" s="15">
        <f t="shared" si="25"/>
        <v>40868.219814814816</v>
      </c>
      <c r="T313" s="16">
        <f t="shared" si="25"/>
        <v>40868.219814814816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1"/>
        <v>41348.877685185187</v>
      </c>
      <c r="P314" t="str">
        <f t="shared" si="22"/>
        <v>film &amp; video</v>
      </c>
      <c r="Q314" t="str">
        <f t="shared" si="23"/>
        <v>documentary</v>
      </c>
      <c r="R314">
        <f t="shared" si="24"/>
        <v>2013</v>
      </c>
      <c r="S314" s="15">
        <f t="shared" si="25"/>
        <v>41348.877685185187</v>
      </c>
      <c r="T314" s="16">
        <f t="shared" si="25"/>
        <v>41348.877685185187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1"/>
        <v>40357.227939814817</v>
      </c>
      <c r="P315" t="str">
        <f t="shared" si="22"/>
        <v>film &amp; video</v>
      </c>
      <c r="Q315" t="str">
        <f t="shared" si="23"/>
        <v>documentary</v>
      </c>
      <c r="R315">
        <f t="shared" si="24"/>
        <v>2010</v>
      </c>
      <c r="S315" s="15">
        <f t="shared" si="25"/>
        <v>40357.227939814817</v>
      </c>
      <c r="T315" s="16">
        <f t="shared" si="25"/>
        <v>40357.227939814817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1"/>
        <v>41304.833194444444</v>
      </c>
      <c r="P316" t="str">
        <f t="shared" si="22"/>
        <v>film &amp; video</v>
      </c>
      <c r="Q316" t="str">
        <f t="shared" si="23"/>
        <v>documentary</v>
      </c>
      <c r="R316">
        <f t="shared" si="24"/>
        <v>2013</v>
      </c>
      <c r="S316" s="15">
        <f t="shared" si="25"/>
        <v>41304.833194444444</v>
      </c>
      <c r="T316" s="16">
        <f t="shared" si="25"/>
        <v>41304.833194444444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1"/>
        <v>41113.77238425926</v>
      </c>
      <c r="P317" t="str">
        <f t="shared" si="22"/>
        <v>film &amp; video</v>
      </c>
      <c r="Q317" t="str">
        <f t="shared" si="23"/>
        <v>documentary</v>
      </c>
      <c r="R317">
        <f t="shared" si="24"/>
        <v>2012</v>
      </c>
      <c r="S317" s="15">
        <f t="shared" si="25"/>
        <v>41113.77238425926</v>
      </c>
      <c r="T317" s="16">
        <f t="shared" si="25"/>
        <v>41113.77238425926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1"/>
        <v>41950.923576388886</v>
      </c>
      <c r="P318" t="str">
        <f t="shared" si="22"/>
        <v>film &amp; video</v>
      </c>
      <c r="Q318" t="str">
        <f t="shared" si="23"/>
        <v>documentary</v>
      </c>
      <c r="R318">
        <f t="shared" si="24"/>
        <v>2014</v>
      </c>
      <c r="S318" s="15">
        <f t="shared" si="25"/>
        <v>41950.923576388886</v>
      </c>
      <c r="T318" s="16">
        <f t="shared" si="25"/>
        <v>41950.923576388886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1"/>
        <v>41589.676886574074</v>
      </c>
      <c r="P319" t="str">
        <f t="shared" si="22"/>
        <v>film &amp; video</v>
      </c>
      <c r="Q319" t="str">
        <f t="shared" si="23"/>
        <v>documentary</v>
      </c>
      <c r="R319">
        <f t="shared" si="24"/>
        <v>2013</v>
      </c>
      <c r="S319" s="15">
        <f t="shared" si="25"/>
        <v>41589.676886574074</v>
      </c>
      <c r="T319" s="16">
        <f t="shared" si="25"/>
        <v>41589.676886574074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1"/>
        <v>41330.038784722223</v>
      </c>
      <c r="P320" t="str">
        <f t="shared" si="22"/>
        <v>film &amp; video</v>
      </c>
      <c r="Q320" t="str">
        <f t="shared" si="23"/>
        <v>documentary</v>
      </c>
      <c r="R320">
        <f t="shared" si="24"/>
        <v>2013</v>
      </c>
      <c r="S320" s="15">
        <f t="shared" si="25"/>
        <v>41330.038784722223</v>
      </c>
      <c r="T320" s="16">
        <f t="shared" si="25"/>
        <v>41330.038784722223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1"/>
        <v>40123.83829861111</v>
      </c>
      <c r="P321" t="str">
        <f t="shared" si="22"/>
        <v>film &amp; video</v>
      </c>
      <c r="Q321" t="str">
        <f t="shared" si="23"/>
        <v>documentary</v>
      </c>
      <c r="R321">
        <f t="shared" si="24"/>
        <v>2009</v>
      </c>
      <c r="S321" s="15">
        <f t="shared" si="25"/>
        <v>40123.83829861111</v>
      </c>
      <c r="T321" s="16">
        <f t="shared" si="25"/>
        <v>40123.83829861111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6">(((J322/60)/60)/24)+DATE(1970,1,1)</f>
        <v>42331.551307870366</v>
      </c>
      <c r="P322" t="str">
        <f t="shared" ref="P322:P385" si="27">LEFT(N322,SEARCH("/",N322)-1)</f>
        <v>film &amp; video</v>
      </c>
      <c r="Q322" t="str">
        <f t="shared" ref="Q322:Q385" si="28">RIGHT(N322,LEN(N322)-SEARCH("/",N322))</f>
        <v>documentary</v>
      </c>
      <c r="R322">
        <f t="shared" si="24"/>
        <v>2015</v>
      </c>
      <c r="S322" s="15">
        <f t="shared" si="25"/>
        <v>42331.551307870366</v>
      </c>
      <c r="T322" s="16">
        <f t="shared" si="25"/>
        <v>42331.551307870366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6"/>
        <v>42647.446597222224</v>
      </c>
      <c r="P323" t="str">
        <f t="shared" si="27"/>
        <v>film &amp; video</v>
      </c>
      <c r="Q323" t="str">
        <f t="shared" si="28"/>
        <v>documentary</v>
      </c>
      <c r="R323">
        <f t="shared" ref="R323:S386" si="29">YEAR($O323)</f>
        <v>2016</v>
      </c>
      <c r="S323" s="15">
        <f t="shared" ref="S323:T386" si="30">$O323</f>
        <v>42647.446597222224</v>
      </c>
      <c r="T323" s="16">
        <f t="shared" si="30"/>
        <v>42647.446597222224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6"/>
        <v>42473.57</v>
      </c>
      <c r="P324" t="str">
        <f t="shared" si="27"/>
        <v>film &amp; video</v>
      </c>
      <c r="Q324" t="str">
        <f t="shared" si="28"/>
        <v>documentary</v>
      </c>
      <c r="R324">
        <f t="shared" si="29"/>
        <v>2016</v>
      </c>
      <c r="S324" s="15">
        <f t="shared" si="30"/>
        <v>42473.57</v>
      </c>
      <c r="T324" s="16">
        <f t="shared" si="30"/>
        <v>42473.57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6"/>
        <v>42697.32136574074</v>
      </c>
      <c r="P325" t="str">
        <f t="shared" si="27"/>
        <v>film &amp; video</v>
      </c>
      <c r="Q325" t="str">
        <f t="shared" si="28"/>
        <v>documentary</v>
      </c>
      <c r="R325">
        <f t="shared" si="29"/>
        <v>2016</v>
      </c>
      <c r="S325" s="15">
        <f t="shared" si="30"/>
        <v>42697.32136574074</v>
      </c>
      <c r="T325" s="16">
        <f t="shared" si="30"/>
        <v>42697.32136574074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6"/>
        <v>42184.626250000001</v>
      </c>
      <c r="P326" t="str">
        <f t="shared" si="27"/>
        <v>film &amp; video</v>
      </c>
      <c r="Q326" t="str">
        <f t="shared" si="28"/>
        <v>documentary</v>
      </c>
      <c r="R326">
        <f t="shared" si="29"/>
        <v>2015</v>
      </c>
      <c r="S326" s="15">
        <f t="shared" si="30"/>
        <v>42184.626250000001</v>
      </c>
      <c r="T326" s="16">
        <f t="shared" si="30"/>
        <v>42184.626250000001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6"/>
        <v>42689.187881944439</v>
      </c>
      <c r="P327" t="str">
        <f t="shared" si="27"/>
        <v>film &amp; video</v>
      </c>
      <c r="Q327" t="str">
        <f t="shared" si="28"/>
        <v>documentary</v>
      </c>
      <c r="R327">
        <f t="shared" si="29"/>
        <v>2016</v>
      </c>
      <c r="S327" s="15">
        <f t="shared" si="30"/>
        <v>42689.187881944439</v>
      </c>
      <c r="T327" s="16">
        <f t="shared" si="30"/>
        <v>42689.187881944439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6"/>
        <v>42775.314884259264</v>
      </c>
      <c r="P328" t="str">
        <f t="shared" si="27"/>
        <v>film &amp; video</v>
      </c>
      <c r="Q328" t="str">
        <f t="shared" si="28"/>
        <v>documentary</v>
      </c>
      <c r="R328">
        <f t="shared" si="29"/>
        <v>2017</v>
      </c>
      <c r="S328" s="15">
        <f t="shared" si="30"/>
        <v>42775.314884259264</v>
      </c>
      <c r="T328" s="16">
        <f t="shared" si="30"/>
        <v>42775.314884259264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6"/>
        <v>42058.235289351855</v>
      </c>
      <c r="P329" t="str">
        <f t="shared" si="27"/>
        <v>film &amp; video</v>
      </c>
      <c r="Q329" t="str">
        <f t="shared" si="28"/>
        <v>documentary</v>
      </c>
      <c r="R329">
        <f t="shared" si="29"/>
        <v>2015</v>
      </c>
      <c r="S329" s="15">
        <f t="shared" si="30"/>
        <v>42058.235289351855</v>
      </c>
      <c r="T329" s="16">
        <f t="shared" si="30"/>
        <v>42058.235289351855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6"/>
        <v>42278.946620370371</v>
      </c>
      <c r="P330" t="str">
        <f t="shared" si="27"/>
        <v>film &amp; video</v>
      </c>
      <c r="Q330" t="str">
        <f t="shared" si="28"/>
        <v>documentary</v>
      </c>
      <c r="R330">
        <f t="shared" si="29"/>
        <v>2015</v>
      </c>
      <c r="S330" s="15">
        <f t="shared" si="30"/>
        <v>42278.946620370371</v>
      </c>
      <c r="T330" s="16">
        <f t="shared" si="30"/>
        <v>42278.946620370371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6"/>
        <v>42291.46674768519</v>
      </c>
      <c r="P331" t="str">
        <f t="shared" si="27"/>
        <v>film &amp; video</v>
      </c>
      <c r="Q331" t="str">
        <f t="shared" si="28"/>
        <v>documentary</v>
      </c>
      <c r="R331">
        <f t="shared" si="29"/>
        <v>2015</v>
      </c>
      <c r="S331" s="15">
        <f t="shared" si="30"/>
        <v>42291.46674768519</v>
      </c>
      <c r="T331" s="16">
        <f t="shared" si="30"/>
        <v>42291.46674768519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6"/>
        <v>41379.515775462962</v>
      </c>
      <c r="P332" t="str">
        <f t="shared" si="27"/>
        <v>film &amp; video</v>
      </c>
      <c r="Q332" t="str">
        <f t="shared" si="28"/>
        <v>documentary</v>
      </c>
      <c r="R332">
        <f t="shared" si="29"/>
        <v>2013</v>
      </c>
      <c r="S332" s="15">
        <f t="shared" si="30"/>
        <v>41379.515775462962</v>
      </c>
      <c r="T332" s="16">
        <f t="shared" si="30"/>
        <v>41379.515775462962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6"/>
        <v>42507.581412037034</v>
      </c>
      <c r="P333" t="str">
        <f t="shared" si="27"/>
        <v>film &amp; video</v>
      </c>
      <c r="Q333" t="str">
        <f t="shared" si="28"/>
        <v>documentary</v>
      </c>
      <c r="R333">
        <f t="shared" si="29"/>
        <v>2016</v>
      </c>
      <c r="S333" s="15">
        <f t="shared" si="30"/>
        <v>42507.581412037034</v>
      </c>
      <c r="T333" s="16">
        <f t="shared" si="30"/>
        <v>42507.581412037034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6"/>
        <v>42263.680289351847</v>
      </c>
      <c r="P334" t="str">
        <f t="shared" si="27"/>
        <v>film &amp; video</v>
      </c>
      <c r="Q334" t="str">
        <f t="shared" si="28"/>
        <v>documentary</v>
      </c>
      <c r="R334">
        <f t="shared" si="29"/>
        <v>2015</v>
      </c>
      <c r="S334" s="15">
        <f t="shared" si="30"/>
        <v>42263.680289351847</v>
      </c>
      <c r="T334" s="16">
        <f t="shared" si="30"/>
        <v>42263.680289351847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6"/>
        <v>42437.636469907404</v>
      </c>
      <c r="P335" t="str">
        <f t="shared" si="27"/>
        <v>film &amp; video</v>
      </c>
      <c r="Q335" t="str">
        <f t="shared" si="28"/>
        <v>documentary</v>
      </c>
      <c r="R335">
        <f t="shared" si="29"/>
        <v>2016</v>
      </c>
      <c r="S335" s="15">
        <f t="shared" si="30"/>
        <v>42437.636469907404</v>
      </c>
      <c r="T335" s="16">
        <f t="shared" si="30"/>
        <v>42437.636469907404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6"/>
        <v>42101.682372685187</v>
      </c>
      <c r="P336" t="str">
        <f t="shared" si="27"/>
        <v>film &amp; video</v>
      </c>
      <c r="Q336" t="str">
        <f t="shared" si="28"/>
        <v>documentary</v>
      </c>
      <c r="R336">
        <f t="shared" si="29"/>
        <v>2015</v>
      </c>
      <c r="S336" s="15">
        <f t="shared" si="30"/>
        <v>42101.682372685187</v>
      </c>
      <c r="T336" s="16">
        <f t="shared" si="30"/>
        <v>42101.682372685187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6"/>
        <v>42101.737442129626</v>
      </c>
      <c r="P337" t="str">
        <f t="shared" si="27"/>
        <v>film &amp; video</v>
      </c>
      <c r="Q337" t="str">
        <f t="shared" si="28"/>
        <v>documentary</v>
      </c>
      <c r="R337">
        <f t="shared" si="29"/>
        <v>2015</v>
      </c>
      <c r="S337" s="15">
        <f t="shared" si="30"/>
        <v>42101.737442129626</v>
      </c>
      <c r="T337" s="16">
        <f t="shared" si="30"/>
        <v>42101.737442129626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6"/>
        <v>42291.596273148149</v>
      </c>
      <c r="P338" t="str">
        <f t="shared" si="27"/>
        <v>film &amp; video</v>
      </c>
      <c r="Q338" t="str">
        <f t="shared" si="28"/>
        <v>documentary</v>
      </c>
      <c r="R338">
        <f t="shared" si="29"/>
        <v>2015</v>
      </c>
      <c r="S338" s="15">
        <f t="shared" si="30"/>
        <v>42291.596273148149</v>
      </c>
      <c r="T338" s="16">
        <f t="shared" si="30"/>
        <v>42291.596273148149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6"/>
        <v>42047.128564814819</v>
      </c>
      <c r="P339" t="str">
        <f t="shared" si="27"/>
        <v>film &amp; video</v>
      </c>
      <c r="Q339" t="str">
        <f t="shared" si="28"/>
        <v>documentary</v>
      </c>
      <c r="R339">
        <f t="shared" si="29"/>
        <v>2015</v>
      </c>
      <c r="S339" s="15">
        <f t="shared" si="30"/>
        <v>42047.128564814819</v>
      </c>
      <c r="T339" s="16">
        <f t="shared" si="30"/>
        <v>42047.128564814819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6"/>
        <v>42559.755671296298</v>
      </c>
      <c r="P340" t="str">
        <f t="shared" si="27"/>
        <v>film &amp; video</v>
      </c>
      <c r="Q340" t="str">
        <f t="shared" si="28"/>
        <v>documentary</v>
      </c>
      <c r="R340">
        <f t="shared" si="29"/>
        <v>2016</v>
      </c>
      <c r="S340" s="15">
        <f t="shared" si="30"/>
        <v>42559.755671296298</v>
      </c>
      <c r="T340" s="16">
        <f t="shared" si="30"/>
        <v>42559.755671296298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6"/>
        <v>42093.760046296295</v>
      </c>
      <c r="P341" t="str">
        <f t="shared" si="27"/>
        <v>film &amp; video</v>
      </c>
      <c r="Q341" t="str">
        <f t="shared" si="28"/>
        <v>documentary</v>
      </c>
      <c r="R341">
        <f t="shared" si="29"/>
        <v>2015</v>
      </c>
      <c r="S341" s="15">
        <f t="shared" si="30"/>
        <v>42093.760046296295</v>
      </c>
      <c r="T341" s="16">
        <f t="shared" si="30"/>
        <v>42093.760046296295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6"/>
        <v>42772.669062500005</v>
      </c>
      <c r="P342" t="str">
        <f t="shared" si="27"/>
        <v>film &amp; video</v>
      </c>
      <c r="Q342" t="str">
        <f t="shared" si="28"/>
        <v>documentary</v>
      </c>
      <c r="R342">
        <f t="shared" si="29"/>
        <v>2017</v>
      </c>
      <c r="S342" s="15">
        <f t="shared" si="30"/>
        <v>42772.669062500005</v>
      </c>
      <c r="T342" s="16">
        <f t="shared" si="30"/>
        <v>42772.669062500005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6"/>
        <v>41894.879606481481</v>
      </c>
      <c r="P343" t="str">
        <f t="shared" si="27"/>
        <v>film &amp; video</v>
      </c>
      <c r="Q343" t="str">
        <f t="shared" si="28"/>
        <v>documentary</v>
      </c>
      <c r="R343">
        <f t="shared" si="29"/>
        <v>2014</v>
      </c>
      <c r="S343" s="15">
        <f t="shared" si="30"/>
        <v>41894.879606481481</v>
      </c>
      <c r="T343" s="16">
        <f t="shared" si="30"/>
        <v>41894.879606481481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6"/>
        <v>42459.780844907407</v>
      </c>
      <c r="P344" t="str">
        <f t="shared" si="27"/>
        <v>film &amp; video</v>
      </c>
      <c r="Q344" t="str">
        <f t="shared" si="28"/>
        <v>documentary</v>
      </c>
      <c r="R344">
        <f t="shared" si="29"/>
        <v>2016</v>
      </c>
      <c r="S344" s="15">
        <f t="shared" si="30"/>
        <v>42459.780844907407</v>
      </c>
      <c r="T344" s="16">
        <f t="shared" si="30"/>
        <v>42459.780844907407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6"/>
        <v>41926.73778935185</v>
      </c>
      <c r="P345" t="str">
        <f t="shared" si="27"/>
        <v>film &amp; video</v>
      </c>
      <c r="Q345" t="str">
        <f t="shared" si="28"/>
        <v>documentary</v>
      </c>
      <c r="R345">
        <f t="shared" si="29"/>
        <v>2014</v>
      </c>
      <c r="S345" s="15">
        <f t="shared" si="30"/>
        <v>41926.73778935185</v>
      </c>
      <c r="T345" s="16">
        <f t="shared" si="30"/>
        <v>41926.73778935185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6"/>
        <v>42111.970995370371</v>
      </c>
      <c r="P346" t="str">
        <f t="shared" si="27"/>
        <v>film &amp; video</v>
      </c>
      <c r="Q346" t="str">
        <f t="shared" si="28"/>
        <v>documentary</v>
      </c>
      <c r="R346">
        <f t="shared" si="29"/>
        <v>2015</v>
      </c>
      <c r="S346" s="15">
        <f t="shared" si="30"/>
        <v>42111.970995370371</v>
      </c>
      <c r="T346" s="16">
        <f t="shared" si="30"/>
        <v>42111.970995370371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6"/>
        <v>42114.944328703699</v>
      </c>
      <c r="P347" t="str">
        <f t="shared" si="27"/>
        <v>film &amp; video</v>
      </c>
      <c r="Q347" t="str">
        <f t="shared" si="28"/>
        <v>documentary</v>
      </c>
      <c r="R347">
        <f t="shared" si="29"/>
        <v>2015</v>
      </c>
      <c r="S347" s="15">
        <f t="shared" si="30"/>
        <v>42114.944328703699</v>
      </c>
      <c r="T347" s="16">
        <f t="shared" si="30"/>
        <v>42114.944328703699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6"/>
        <v>42261.500243055561</v>
      </c>
      <c r="P348" t="str">
        <f t="shared" si="27"/>
        <v>film &amp; video</v>
      </c>
      <c r="Q348" t="str">
        <f t="shared" si="28"/>
        <v>documentary</v>
      </c>
      <c r="R348">
        <f t="shared" si="29"/>
        <v>2015</v>
      </c>
      <c r="S348" s="15">
        <f t="shared" si="30"/>
        <v>42261.500243055561</v>
      </c>
      <c r="T348" s="16">
        <f t="shared" si="30"/>
        <v>42261.500243055561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6"/>
        <v>42292.495474537034</v>
      </c>
      <c r="P349" t="str">
        <f t="shared" si="27"/>
        <v>film &amp; video</v>
      </c>
      <c r="Q349" t="str">
        <f t="shared" si="28"/>
        <v>documentary</v>
      </c>
      <c r="R349">
        <f t="shared" si="29"/>
        <v>2015</v>
      </c>
      <c r="S349" s="15">
        <f t="shared" si="30"/>
        <v>42292.495474537034</v>
      </c>
      <c r="T349" s="16">
        <f t="shared" si="30"/>
        <v>42292.495474537034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6"/>
        <v>42207.58699074074</v>
      </c>
      <c r="P350" t="str">
        <f t="shared" si="27"/>
        <v>film &amp; video</v>
      </c>
      <c r="Q350" t="str">
        <f t="shared" si="28"/>
        <v>documentary</v>
      </c>
      <c r="R350">
        <f t="shared" si="29"/>
        <v>2015</v>
      </c>
      <c r="S350" s="15">
        <f t="shared" si="30"/>
        <v>42207.58699074074</v>
      </c>
      <c r="T350" s="16">
        <f t="shared" si="30"/>
        <v>42207.58699074074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6"/>
        <v>42760.498935185184</v>
      </c>
      <c r="P351" t="str">
        <f t="shared" si="27"/>
        <v>film &amp; video</v>
      </c>
      <c r="Q351" t="str">
        <f t="shared" si="28"/>
        <v>documentary</v>
      </c>
      <c r="R351">
        <f t="shared" si="29"/>
        <v>2017</v>
      </c>
      <c r="S351" s="15">
        <f t="shared" si="30"/>
        <v>42760.498935185184</v>
      </c>
      <c r="T351" s="16">
        <f t="shared" si="30"/>
        <v>42760.498935185184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6"/>
        <v>42586.066076388888</v>
      </c>
      <c r="P352" t="str">
        <f t="shared" si="27"/>
        <v>film &amp; video</v>
      </c>
      <c r="Q352" t="str">
        <f t="shared" si="28"/>
        <v>documentary</v>
      </c>
      <c r="R352">
        <f t="shared" si="29"/>
        <v>2016</v>
      </c>
      <c r="S352" s="15">
        <f t="shared" si="30"/>
        <v>42586.066076388888</v>
      </c>
      <c r="T352" s="16">
        <f t="shared" si="30"/>
        <v>42586.066076388888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6"/>
        <v>42427.964745370366</v>
      </c>
      <c r="P353" t="str">
        <f t="shared" si="27"/>
        <v>film &amp; video</v>
      </c>
      <c r="Q353" t="str">
        <f t="shared" si="28"/>
        <v>documentary</v>
      </c>
      <c r="R353">
        <f t="shared" si="29"/>
        <v>2016</v>
      </c>
      <c r="S353" s="15">
        <f t="shared" si="30"/>
        <v>42427.964745370366</v>
      </c>
      <c r="T353" s="16">
        <f t="shared" si="30"/>
        <v>42427.964745370366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6"/>
        <v>41890.167453703703</v>
      </c>
      <c r="P354" t="str">
        <f t="shared" si="27"/>
        <v>film &amp; video</v>
      </c>
      <c r="Q354" t="str">
        <f t="shared" si="28"/>
        <v>documentary</v>
      </c>
      <c r="R354">
        <f t="shared" si="29"/>
        <v>2014</v>
      </c>
      <c r="S354" s="15">
        <f t="shared" si="30"/>
        <v>41890.167453703703</v>
      </c>
      <c r="T354" s="16">
        <f t="shared" si="30"/>
        <v>41890.167453703703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6"/>
        <v>42297.791886574079</v>
      </c>
      <c r="P355" t="str">
        <f t="shared" si="27"/>
        <v>film &amp; video</v>
      </c>
      <c r="Q355" t="str">
        <f t="shared" si="28"/>
        <v>documentary</v>
      </c>
      <c r="R355">
        <f t="shared" si="29"/>
        <v>2015</v>
      </c>
      <c r="S355" s="15">
        <f t="shared" si="30"/>
        <v>42297.791886574079</v>
      </c>
      <c r="T355" s="16">
        <f t="shared" si="30"/>
        <v>42297.791886574079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6"/>
        <v>42438.827789351853</v>
      </c>
      <c r="P356" t="str">
        <f t="shared" si="27"/>
        <v>film &amp; video</v>
      </c>
      <c r="Q356" t="str">
        <f t="shared" si="28"/>
        <v>documentary</v>
      </c>
      <c r="R356">
        <f t="shared" si="29"/>
        <v>2016</v>
      </c>
      <c r="S356" s="15">
        <f t="shared" si="30"/>
        <v>42438.827789351853</v>
      </c>
      <c r="T356" s="16">
        <f t="shared" si="30"/>
        <v>42438.827789351853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6"/>
        <v>41943.293912037036</v>
      </c>
      <c r="P357" t="str">
        <f t="shared" si="27"/>
        <v>film &amp; video</v>
      </c>
      <c r="Q357" t="str">
        <f t="shared" si="28"/>
        <v>documentary</v>
      </c>
      <c r="R357">
        <f t="shared" si="29"/>
        <v>2014</v>
      </c>
      <c r="S357" s="15">
        <f t="shared" si="30"/>
        <v>41943.293912037036</v>
      </c>
      <c r="T357" s="16">
        <f t="shared" si="30"/>
        <v>41943.293912037036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6"/>
        <v>42415.803159722222</v>
      </c>
      <c r="P358" t="str">
        <f t="shared" si="27"/>
        <v>film &amp; video</v>
      </c>
      <c r="Q358" t="str">
        <f t="shared" si="28"/>
        <v>documentary</v>
      </c>
      <c r="R358">
        <f t="shared" si="29"/>
        <v>2016</v>
      </c>
      <c r="S358" s="15">
        <f t="shared" si="30"/>
        <v>42415.803159722222</v>
      </c>
      <c r="T358" s="16">
        <f t="shared" si="30"/>
        <v>42415.803159722222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6"/>
        <v>42078.222187499996</v>
      </c>
      <c r="P359" t="str">
        <f t="shared" si="27"/>
        <v>film &amp; video</v>
      </c>
      <c r="Q359" t="str">
        <f t="shared" si="28"/>
        <v>documentary</v>
      </c>
      <c r="R359">
        <f t="shared" si="29"/>
        <v>2015</v>
      </c>
      <c r="S359" s="15">
        <f t="shared" si="30"/>
        <v>42078.222187499996</v>
      </c>
      <c r="T359" s="16">
        <f t="shared" si="30"/>
        <v>42078.222187499996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6"/>
        <v>42507.860196759255</v>
      </c>
      <c r="P360" t="str">
        <f t="shared" si="27"/>
        <v>film &amp; video</v>
      </c>
      <c r="Q360" t="str">
        <f t="shared" si="28"/>
        <v>documentary</v>
      </c>
      <c r="R360">
        <f t="shared" si="29"/>
        <v>2016</v>
      </c>
      <c r="S360" s="15">
        <f t="shared" si="30"/>
        <v>42507.860196759255</v>
      </c>
      <c r="T360" s="16">
        <f t="shared" si="30"/>
        <v>42507.860196759255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6"/>
        <v>41935.070486111108</v>
      </c>
      <c r="P361" t="str">
        <f t="shared" si="27"/>
        <v>film &amp; video</v>
      </c>
      <c r="Q361" t="str">
        <f t="shared" si="28"/>
        <v>documentary</v>
      </c>
      <c r="R361">
        <f t="shared" si="29"/>
        <v>2014</v>
      </c>
      <c r="S361" s="15">
        <f t="shared" si="30"/>
        <v>41935.070486111108</v>
      </c>
      <c r="T361" s="16">
        <f t="shared" si="30"/>
        <v>41935.070486111108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6"/>
        <v>42163.897916666669</v>
      </c>
      <c r="P362" t="str">
        <f t="shared" si="27"/>
        <v>film &amp; video</v>
      </c>
      <c r="Q362" t="str">
        <f t="shared" si="28"/>
        <v>documentary</v>
      </c>
      <c r="R362">
        <f t="shared" si="29"/>
        <v>2015</v>
      </c>
      <c r="S362" s="15">
        <f t="shared" si="30"/>
        <v>42163.897916666669</v>
      </c>
      <c r="T362" s="16">
        <f t="shared" si="30"/>
        <v>42163.897916666669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6"/>
        <v>41936.001226851848</v>
      </c>
      <c r="P363" t="str">
        <f t="shared" si="27"/>
        <v>film &amp; video</v>
      </c>
      <c r="Q363" t="str">
        <f t="shared" si="28"/>
        <v>documentary</v>
      </c>
      <c r="R363">
        <f t="shared" si="29"/>
        <v>2014</v>
      </c>
      <c r="S363" s="15">
        <f t="shared" si="30"/>
        <v>41936.001226851848</v>
      </c>
      <c r="T363" s="16">
        <f t="shared" si="30"/>
        <v>41936.001226851848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6"/>
        <v>41837.210543981484</v>
      </c>
      <c r="P364" t="str">
        <f t="shared" si="27"/>
        <v>film &amp; video</v>
      </c>
      <c r="Q364" t="str">
        <f t="shared" si="28"/>
        <v>documentary</v>
      </c>
      <c r="R364">
        <f t="shared" si="29"/>
        <v>2014</v>
      </c>
      <c r="S364" s="15">
        <f t="shared" si="30"/>
        <v>41837.210543981484</v>
      </c>
      <c r="T364" s="16">
        <f t="shared" si="30"/>
        <v>41837.210543981484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6"/>
        <v>40255.744629629626</v>
      </c>
      <c r="P365" t="str">
        <f t="shared" si="27"/>
        <v>film &amp; video</v>
      </c>
      <c r="Q365" t="str">
        <f t="shared" si="28"/>
        <v>documentary</v>
      </c>
      <c r="R365">
        <f t="shared" si="29"/>
        <v>2010</v>
      </c>
      <c r="S365" s="15">
        <f t="shared" si="30"/>
        <v>40255.744629629626</v>
      </c>
      <c r="T365" s="16">
        <f t="shared" si="30"/>
        <v>40255.744629629626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6"/>
        <v>41780.859629629631</v>
      </c>
      <c r="P366" t="str">
        <f t="shared" si="27"/>
        <v>film &amp; video</v>
      </c>
      <c r="Q366" t="str">
        <f t="shared" si="28"/>
        <v>documentary</v>
      </c>
      <c r="R366">
        <f t="shared" si="29"/>
        <v>2014</v>
      </c>
      <c r="S366" s="15">
        <f t="shared" si="30"/>
        <v>41780.859629629631</v>
      </c>
      <c r="T366" s="16">
        <f t="shared" si="30"/>
        <v>41780.859629629631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6"/>
        <v>41668.606469907405</v>
      </c>
      <c r="P367" t="str">
        <f t="shared" si="27"/>
        <v>film &amp; video</v>
      </c>
      <c r="Q367" t="str">
        <f t="shared" si="28"/>
        <v>documentary</v>
      </c>
      <c r="R367">
        <f t="shared" si="29"/>
        <v>2014</v>
      </c>
      <c r="S367" s="15">
        <f t="shared" si="30"/>
        <v>41668.606469907405</v>
      </c>
      <c r="T367" s="16">
        <f t="shared" si="30"/>
        <v>41668.606469907405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6"/>
        <v>41019.793032407404</v>
      </c>
      <c r="P368" t="str">
        <f t="shared" si="27"/>
        <v>film &amp; video</v>
      </c>
      <c r="Q368" t="str">
        <f t="shared" si="28"/>
        <v>documentary</v>
      </c>
      <c r="R368">
        <f t="shared" si="29"/>
        <v>2012</v>
      </c>
      <c r="S368" s="15">
        <f t="shared" si="30"/>
        <v>41019.793032407404</v>
      </c>
      <c r="T368" s="16">
        <f t="shared" si="30"/>
        <v>41019.793032407404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6"/>
        <v>41355.577291666668</v>
      </c>
      <c r="P369" t="str">
        <f t="shared" si="27"/>
        <v>film &amp; video</v>
      </c>
      <c r="Q369" t="str">
        <f t="shared" si="28"/>
        <v>documentary</v>
      </c>
      <c r="R369">
        <f t="shared" si="29"/>
        <v>2013</v>
      </c>
      <c r="S369" s="15">
        <f t="shared" si="30"/>
        <v>41355.577291666668</v>
      </c>
      <c r="T369" s="16">
        <f t="shared" si="30"/>
        <v>41355.577291666668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6"/>
        <v>42043.605578703704</v>
      </c>
      <c r="P370" t="str">
        <f t="shared" si="27"/>
        <v>film &amp; video</v>
      </c>
      <c r="Q370" t="str">
        <f t="shared" si="28"/>
        <v>documentary</v>
      </c>
      <c r="R370">
        <f t="shared" si="29"/>
        <v>2015</v>
      </c>
      <c r="S370" s="15">
        <f t="shared" si="30"/>
        <v>42043.605578703704</v>
      </c>
      <c r="T370" s="16">
        <f t="shared" si="30"/>
        <v>42043.605578703704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6"/>
        <v>40893.551724537036</v>
      </c>
      <c r="P371" t="str">
        <f t="shared" si="27"/>
        <v>film &amp; video</v>
      </c>
      <c r="Q371" t="str">
        <f t="shared" si="28"/>
        <v>documentary</v>
      </c>
      <c r="R371">
        <f t="shared" si="29"/>
        <v>2011</v>
      </c>
      <c r="S371" s="15">
        <f t="shared" si="30"/>
        <v>40893.551724537036</v>
      </c>
      <c r="T371" s="16">
        <f t="shared" si="30"/>
        <v>40893.551724537036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6"/>
        <v>42711.795138888891</v>
      </c>
      <c r="P372" t="str">
        <f t="shared" si="27"/>
        <v>film &amp; video</v>
      </c>
      <c r="Q372" t="str">
        <f t="shared" si="28"/>
        <v>documentary</v>
      </c>
      <c r="R372">
        <f t="shared" si="29"/>
        <v>2016</v>
      </c>
      <c r="S372" s="15">
        <f t="shared" si="30"/>
        <v>42711.795138888891</v>
      </c>
      <c r="T372" s="16">
        <f t="shared" si="30"/>
        <v>42711.795138888891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6"/>
        <v>41261.767812500002</v>
      </c>
      <c r="P373" t="str">
        <f t="shared" si="27"/>
        <v>film &amp; video</v>
      </c>
      <c r="Q373" t="str">
        <f t="shared" si="28"/>
        <v>documentary</v>
      </c>
      <c r="R373">
        <f t="shared" si="29"/>
        <v>2012</v>
      </c>
      <c r="S373" s="15">
        <f t="shared" si="30"/>
        <v>41261.767812500002</v>
      </c>
      <c r="T373" s="16">
        <f t="shared" si="30"/>
        <v>41261.767812500002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6"/>
        <v>42425.576898148152</v>
      </c>
      <c r="P374" t="str">
        <f t="shared" si="27"/>
        <v>film &amp; video</v>
      </c>
      <c r="Q374" t="str">
        <f t="shared" si="28"/>
        <v>documentary</v>
      </c>
      <c r="R374">
        <f t="shared" si="29"/>
        <v>2016</v>
      </c>
      <c r="S374" s="15">
        <f t="shared" si="30"/>
        <v>42425.576898148152</v>
      </c>
      <c r="T374" s="16">
        <f t="shared" si="30"/>
        <v>42425.576898148152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6"/>
        <v>41078.91201388889</v>
      </c>
      <c r="P375" t="str">
        <f t="shared" si="27"/>
        <v>film &amp; video</v>
      </c>
      <c r="Q375" t="str">
        <f t="shared" si="28"/>
        <v>documentary</v>
      </c>
      <c r="R375">
        <f t="shared" si="29"/>
        <v>2012</v>
      </c>
      <c r="S375" s="15">
        <f t="shared" si="30"/>
        <v>41078.91201388889</v>
      </c>
      <c r="T375" s="16">
        <f t="shared" si="30"/>
        <v>41078.91201388889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6"/>
        <v>40757.889247685183</v>
      </c>
      <c r="P376" t="str">
        <f t="shared" si="27"/>
        <v>film &amp; video</v>
      </c>
      <c r="Q376" t="str">
        <f t="shared" si="28"/>
        <v>documentary</v>
      </c>
      <c r="R376">
        <f t="shared" si="29"/>
        <v>2011</v>
      </c>
      <c r="S376" s="15">
        <f t="shared" si="30"/>
        <v>40757.889247685183</v>
      </c>
      <c r="T376" s="16">
        <f t="shared" si="30"/>
        <v>40757.889247685183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6"/>
        <v>41657.985081018516</v>
      </c>
      <c r="P377" t="str">
        <f t="shared" si="27"/>
        <v>film &amp; video</v>
      </c>
      <c r="Q377" t="str">
        <f t="shared" si="28"/>
        <v>documentary</v>
      </c>
      <c r="R377">
        <f t="shared" si="29"/>
        <v>2014</v>
      </c>
      <c r="S377" s="15">
        <f t="shared" si="30"/>
        <v>41657.985081018516</v>
      </c>
      <c r="T377" s="16">
        <f t="shared" si="30"/>
        <v>41657.985081018516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6"/>
        <v>42576.452731481477</v>
      </c>
      <c r="P378" t="str">
        <f t="shared" si="27"/>
        <v>film &amp; video</v>
      </c>
      <c r="Q378" t="str">
        <f t="shared" si="28"/>
        <v>documentary</v>
      </c>
      <c r="R378">
        <f t="shared" si="29"/>
        <v>2016</v>
      </c>
      <c r="S378" s="15">
        <f t="shared" si="30"/>
        <v>42576.452731481477</v>
      </c>
      <c r="T378" s="16">
        <f t="shared" si="30"/>
        <v>42576.452731481477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6"/>
        <v>42292.250787037032</v>
      </c>
      <c r="P379" t="str">
        <f t="shared" si="27"/>
        <v>film &amp; video</v>
      </c>
      <c r="Q379" t="str">
        <f t="shared" si="28"/>
        <v>documentary</v>
      </c>
      <c r="R379">
        <f t="shared" si="29"/>
        <v>2015</v>
      </c>
      <c r="S379" s="15">
        <f t="shared" si="30"/>
        <v>42292.250787037032</v>
      </c>
      <c r="T379" s="16">
        <f t="shared" si="30"/>
        <v>42292.250787037032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6"/>
        <v>42370.571851851855</v>
      </c>
      <c r="P380" t="str">
        <f t="shared" si="27"/>
        <v>film &amp; video</v>
      </c>
      <c r="Q380" t="str">
        <f t="shared" si="28"/>
        <v>documentary</v>
      </c>
      <c r="R380">
        <f t="shared" si="29"/>
        <v>2016</v>
      </c>
      <c r="S380" s="15">
        <f t="shared" si="30"/>
        <v>42370.571851851855</v>
      </c>
      <c r="T380" s="16">
        <f t="shared" si="30"/>
        <v>42370.571851851855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6"/>
        <v>40987.688333333332</v>
      </c>
      <c r="P381" t="str">
        <f t="shared" si="27"/>
        <v>film &amp; video</v>
      </c>
      <c r="Q381" t="str">
        <f t="shared" si="28"/>
        <v>documentary</v>
      </c>
      <c r="R381">
        <f t="shared" si="29"/>
        <v>2012</v>
      </c>
      <c r="S381" s="15">
        <f t="shared" si="30"/>
        <v>40987.688333333332</v>
      </c>
      <c r="T381" s="16">
        <f t="shared" si="30"/>
        <v>40987.688333333332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6"/>
        <v>42367.719814814816</v>
      </c>
      <c r="P382" t="str">
        <f t="shared" si="27"/>
        <v>film &amp; video</v>
      </c>
      <c r="Q382" t="str">
        <f t="shared" si="28"/>
        <v>documentary</v>
      </c>
      <c r="R382">
        <f t="shared" si="29"/>
        <v>2015</v>
      </c>
      <c r="S382" s="15">
        <f t="shared" si="30"/>
        <v>42367.719814814816</v>
      </c>
      <c r="T382" s="16">
        <f t="shared" si="30"/>
        <v>42367.719814814816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6"/>
        <v>41085.698113425926</v>
      </c>
      <c r="P383" t="str">
        <f t="shared" si="27"/>
        <v>film &amp; video</v>
      </c>
      <c r="Q383" t="str">
        <f t="shared" si="28"/>
        <v>documentary</v>
      </c>
      <c r="R383">
        <f t="shared" si="29"/>
        <v>2012</v>
      </c>
      <c r="S383" s="15">
        <f t="shared" si="30"/>
        <v>41085.698113425926</v>
      </c>
      <c r="T383" s="16">
        <f t="shared" si="30"/>
        <v>41085.698113425926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6"/>
        <v>41144.709490740745</v>
      </c>
      <c r="P384" t="str">
        <f t="shared" si="27"/>
        <v>film &amp; video</v>
      </c>
      <c r="Q384" t="str">
        <f t="shared" si="28"/>
        <v>documentary</v>
      </c>
      <c r="R384">
        <f t="shared" si="29"/>
        <v>2012</v>
      </c>
      <c r="S384" s="15">
        <f t="shared" si="30"/>
        <v>41144.709490740745</v>
      </c>
      <c r="T384" s="16">
        <f t="shared" si="30"/>
        <v>41144.709490740745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6"/>
        <v>41755.117581018516</v>
      </c>
      <c r="P385" t="str">
        <f t="shared" si="27"/>
        <v>film &amp; video</v>
      </c>
      <c r="Q385" t="str">
        <f t="shared" si="28"/>
        <v>documentary</v>
      </c>
      <c r="R385">
        <f t="shared" si="29"/>
        <v>2014</v>
      </c>
      <c r="S385" s="15">
        <f t="shared" si="30"/>
        <v>41755.117581018516</v>
      </c>
      <c r="T385" s="16">
        <f t="shared" si="30"/>
        <v>41755.117581018516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31">(((J386/60)/60)/24)+DATE(1970,1,1)</f>
        <v>41980.781793981485</v>
      </c>
      <c r="P386" t="str">
        <f t="shared" ref="P386:P449" si="32">LEFT(N386,SEARCH("/",N386)-1)</f>
        <v>film &amp; video</v>
      </c>
      <c r="Q386" t="str">
        <f t="shared" ref="Q386:Q449" si="33">RIGHT(N386,LEN(N386)-SEARCH("/",N386))</f>
        <v>documentary</v>
      </c>
      <c r="R386">
        <f t="shared" si="29"/>
        <v>2014</v>
      </c>
      <c r="S386" s="15">
        <f t="shared" si="30"/>
        <v>41980.781793981485</v>
      </c>
      <c r="T386" s="16">
        <f t="shared" si="30"/>
        <v>41980.781793981485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31"/>
        <v>41934.584502314814</v>
      </c>
      <c r="P387" t="str">
        <f t="shared" si="32"/>
        <v>film &amp; video</v>
      </c>
      <c r="Q387" t="str">
        <f t="shared" si="33"/>
        <v>documentary</v>
      </c>
      <c r="R387">
        <f t="shared" ref="R387:S450" si="34">YEAR($O387)</f>
        <v>2014</v>
      </c>
      <c r="S387" s="15">
        <f t="shared" ref="S387:T450" si="35">$O387</f>
        <v>41934.584502314814</v>
      </c>
      <c r="T387" s="16">
        <f t="shared" si="35"/>
        <v>41934.584502314814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1"/>
        <v>42211.951284722221</v>
      </c>
      <c r="P388" t="str">
        <f t="shared" si="32"/>
        <v>film &amp; video</v>
      </c>
      <c r="Q388" t="str">
        <f t="shared" si="33"/>
        <v>documentary</v>
      </c>
      <c r="R388">
        <f t="shared" si="34"/>
        <v>2015</v>
      </c>
      <c r="S388" s="15">
        <f t="shared" si="35"/>
        <v>42211.951284722221</v>
      </c>
      <c r="T388" s="16">
        <f t="shared" si="35"/>
        <v>42211.951284722221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1"/>
        <v>42200.67659722222</v>
      </c>
      <c r="P389" t="str">
        <f t="shared" si="32"/>
        <v>film &amp; video</v>
      </c>
      <c r="Q389" t="str">
        <f t="shared" si="33"/>
        <v>documentary</v>
      </c>
      <c r="R389">
        <f t="shared" si="34"/>
        <v>2015</v>
      </c>
      <c r="S389" s="15">
        <f t="shared" si="35"/>
        <v>42200.67659722222</v>
      </c>
      <c r="T389" s="16">
        <f t="shared" si="35"/>
        <v>42200.67659722222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1"/>
        <v>42549.076157407413</v>
      </c>
      <c r="P390" t="str">
        <f t="shared" si="32"/>
        <v>film &amp; video</v>
      </c>
      <c r="Q390" t="str">
        <f t="shared" si="33"/>
        <v>documentary</v>
      </c>
      <c r="R390">
        <f t="shared" si="34"/>
        <v>2016</v>
      </c>
      <c r="S390" s="15">
        <f t="shared" si="35"/>
        <v>42549.076157407413</v>
      </c>
      <c r="T390" s="16">
        <f t="shared" si="35"/>
        <v>42549.076157407413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1"/>
        <v>41674.063078703701</v>
      </c>
      <c r="P391" t="str">
        <f t="shared" si="32"/>
        <v>film &amp; video</v>
      </c>
      <c r="Q391" t="str">
        <f t="shared" si="33"/>
        <v>documentary</v>
      </c>
      <c r="R391">
        <f t="shared" si="34"/>
        <v>2014</v>
      </c>
      <c r="S391" s="15">
        <f t="shared" si="35"/>
        <v>41674.063078703701</v>
      </c>
      <c r="T391" s="16">
        <f t="shared" si="35"/>
        <v>41674.063078703701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1"/>
        <v>42112.036712962959</v>
      </c>
      <c r="P392" t="str">
        <f t="shared" si="32"/>
        <v>film &amp; video</v>
      </c>
      <c r="Q392" t="str">
        <f t="shared" si="33"/>
        <v>documentary</v>
      </c>
      <c r="R392">
        <f t="shared" si="34"/>
        <v>2015</v>
      </c>
      <c r="S392" s="15">
        <f t="shared" si="35"/>
        <v>42112.036712962959</v>
      </c>
      <c r="T392" s="16">
        <f t="shared" si="35"/>
        <v>42112.036712962959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1"/>
        <v>40865.042256944449</v>
      </c>
      <c r="P393" t="str">
        <f t="shared" si="32"/>
        <v>film &amp; video</v>
      </c>
      <c r="Q393" t="str">
        <f t="shared" si="33"/>
        <v>documentary</v>
      </c>
      <c r="R393">
        <f t="shared" si="34"/>
        <v>2011</v>
      </c>
      <c r="S393" s="15">
        <f t="shared" si="35"/>
        <v>40865.042256944449</v>
      </c>
      <c r="T393" s="16">
        <f t="shared" si="35"/>
        <v>40865.042256944449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1"/>
        <v>40763.717256944445</v>
      </c>
      <c r="P394" t="str">
        <f t="shared" si="32"/>
        <v>film &amp; video</v>
      </c>
      <c r="Q394" t="str">
        <f t="shared" si="33"/>
        <v>documentary</v>
      </c>
      <c r="R394">
        <f t="shared" si="34"/>
        <v>2011</v>
      </c>
      <c r="S394" s="15">
        <f t="shared" si="35"/>
        <v>40763.717256944445</v>
      </c>
      <c r="T394" s="16">
        <f t="shared" si="35"/>
        <v>40763.717256944445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1"/>
        <v>41526.708935185183</v>
      </c>
      <c r="P395" t="str">
        <f t="shared" si="32"/>
        <v>film &amp; video</v>
      </c>
      <c r="Q395" t="str">
        <f t="shared" si="33"/>
        <v>documentary</v>
      </c>
      <c r="R395">
        <f t="shared" si="34"/>
        <v>2013</v>
      </c>
      <c r="S395" s="15">
        <f t="shared" si="35"/>
        <v>41526.708935185183</v>
      </c>
      <c r="T395" s="16">
        <f t="shared" si="35"/>
        <v>41526.708935185183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1"/>
        <v>42417.818078703705</v>
      </c>
      <c r="P396" t="str">
        <f t="shared" si="32"/>
        <v>film &amp; video</v>
      </c>
      <c r="Q396" t="str">
        <f t="shared" si="33"/>
        <v>documentary</v>
      </c>
      <c r="R396">
        <f t="shared" si="34"/>
        <v>2016</v>
      </c>
      <c r="S396" s="15">
        <f t="shared" si="35"/>
        <v>42417.818078703705</v>
      </c>
      <c r="T396" s="16">
        <f t="shared" si="35"/>
        <v>42417.818078703705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1"/>
        <v>40990.909259259257</v>
      </c>
      <c r="P397" t="str">
        <f t="shared" si="32"/>
        <v>film &amp; video</v>
      </c>
      <c r="Q397" t="str">
        <f t="shared" si="33"/>
        <v>documentary</v>
      </c>
      <c r="R397">
        <f t="shared" si="34"/>
        <v>2012</v>
      </c>
      <c r="S397" s="15">
        <f t="shared" si="35"/>
        <v>40990.909259259257</v>
      </c>
      <c r="T397" s="16">
        <f t="shared" si="35"/>
        <v>40990.909259259257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1"/>
        <v>41082.564884259256</v>
      </c>
      <c r="P398" t="str">
        <f t="shared" si="32"/>
        <v>film &amp; video</v>
      </c>
      <c r="Q398" t="str">
        <f t="shared" si="33"/>
        <v>documentary</v>
      </c>
      <c r="R398">
        <f t="shared" si="34"/>
        <v>2012</v>
      </c>
      <c r="S398" s="15">
        <f t="shared" si="35"/>
        <v>41082.564884259256</v>
      </c>
      <c r="T398" s="16">
        <f t="shared" si="35"/>
        <v>41082.564884259256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1"/>
        <v>40379.776435185187</v>
      </c>
      <c r="P399" t="str">
        <f t="shared" si="32"/>
        <v>film &amp; video</v>
      </c>
      <c r="Q399" t="str">
        <f t="shared" si="33"/>
        <v>documentary</v>
      </c>
      <c r="R399">
        <f t="shared" si="34"/>
        <v>2010</v>
      </c>
      <c r="S399" s="15">
        <f t="shared" si="35"/>
        <v>40379.776435185187</v>
      </c>
      <c r="T399" s="16">
        <f t="shared" si="35"/>
        <v>40379.776435185187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1"/>
        <v>42078.793124999997</v>
      </c>
      <c r="P400" t="str">
        <f t="shared" si="32"/>
        <v>film &amp; video</v>
      </c>
      <c r="Q400" t="str">
        <f t="shared" si="33"/>
        <v>documentary</v>
      </c>
      <c r="R400">
        <f t="shared" si="34"/>
        <v>2015</v>
      </c>
      <c r="S400" s="15">
        <f t="shared" si="35"/>
        <v>42078.793124999997</v>
      </c>
      <c r="T400" s="16">
        <f t="shared" si="35"/>
        <v>42078.793124999997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1"/>
        <v>42687.875775462962</v>
      </c>
      <c r="P401" t="str">
        <f t="shared" si="32"/>
        <v>film &amp; video</v>
      </c>
      <c r="Q401" t="str">
        <f t="shared" si="33"/>
        <v>documentary</v>
      </c>
      <c r="R401">
        <f t="shared" si="34"/>
        <v>2016</v>
      </c>
      <c r="S401" s="15">
        <f t="shared" si="35"/>
        <v>42687.875775462962</v>
      </c>
      <c r="T401" s="16">
        <f t="shared" si="35"/>
        <v>42687.875775462962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1"/>
        <v>41745.635960648149</v>
      </c>
      <c r="P402" t="str">
        <f t="shared" si="32"/>
        <v>film &amp; video</v>
      </c>
      <c r="Q402" t="str">
        <f t="shared" si="33"/>
        <v>documentary</v>
      </c>
      <c r="R402">
        <f t="shared" si="34"/>
        <v>2014</v>
      </c>
      <c r="S402" s="15">
        <f t="shared" si="35"/>
        <v>41745.635960648149</v>
      </c>
      <c r="T402" s="16">
        <f t="shared" si="35"/>
        <v>41745.635960648149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1"/>
        <v>40732.842245370368</v>
      </c>
      <c r="P403" t="str">
        <f t="shared" si="32"/>
        <v>film &amp; video</v>
      </c>
      <c r="Q403" t="str">
        <f t="shared" si="33"/>
        <v>documentary</v>
      </c>
      <c r="R403">
        <f t="shared" si="34"/>
        <v>2011</v>
      </c>
      <c r="S403" s="15">
        <f t="shared" si="35"/>
        <v>40732.842245370368</v>
      </c>
      <c r="T403" s="16">
        <f t="shared" si="35"/>
        <v>40732.842245370368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1"/>
        <v>42292.539548611108</v>
      </c>
      <c r="P404" t="str">
        <f t="shared" si="32"/>
        <v>film &amp; video</v>
      </c>
      <c r="Q404" t="str">
        <f t="shared" si="33"/>
        <v>documentary</v>
      </c>
      <c r="R404">
        <f t="shared" si="34"/>
        <v>2015</v>
      </c>
      <c r="S404" s="15">
        <f t="shared" si="35"/>
        <v>42292.539548611108</v>
      </c>
      <c r="T404" s="16">
        <f t="shared" si="35"/>
        <v>42292.539548611108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1"/>
        <v>40718.310659722221</v>
      </c>
      <c r="P405" t="str">
        <f t="shared" si="32"/>
        <v>film &amp; video</v>
      </c>
      <c r="Q405" t="str">
        <f t="shared" si="33"/>
        <v>documentary</v>
      </c>
      <c r="R405">
        <f t="shared" si="34"/>
        <v>2011</v>
      </c>
      <c r="S405" s="15">
        <f t="shared" si="35"/>
        <v>40718.310659722221</v>
      </c>
      <c r="T405" s="16">
        <f t="shared" si="35"/>
        <v>40718.310659722221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1"/>
        <v>41646.628032407411</v>
      </c>
      <c r="P406" t="str">
        <f t="shared" si="32"/>
        <v>film &amp; video</v>
      </c>
      <c r="Q406" t="str">
        <f t="shared" si="33"/>
        <v>documentary</v>
      </c>
      <c r="R406">
        <f t="shared" si="34"/>
        <v>2014</v>
      </c>
      <c r="S406" s="15">
        <f t="shared" si="35"/>
        <v>41646.628032407411</v>
      </c>
      <c r="T406" s="16">
        <f t="shared" si="35"/>
        <v>41646.628032407411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1"/>
        <v>41674.08494212963</v>
      </c>
      <c r="P407" t="str">
        <f t="shared" si="32"/>
        <v>film &amp; video</v>
      </c>
      <c r="Q407" t="str">
        <f t="shared" si="33"/>
        <v>documentary</v>
      </c>
      <c r="R407">
        <f t="shared" si="34"/>
        <v>2014</v>
      </c>
      <c r="S407" s="15">
        <f t="shared" si="35"/>
        <v>41674.08494212963</v>
      </c>
      <c r="T407" s="16">
        <f t="shared" si="35"/>
        <v>41674.08494212963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1"/>
        <v>40638.162465277775</v>
      </c>
      <c r="P408" t="str">
        <f t="shared" si="32"/>
        <v>film &amp; video</v>
      </c>
      <c r="Q408" t="str">
        <f t="shared" si="33"/>
        <v>documentary</v>
      </c>
      <c r="R408">
        <f t="shared" si="34"/>
        <v>2011</v>
      </c>
      <c r="S408" s="15">
        <f t="shared" si="35"/>
        <v>40638.162465277775</v>
      </c>
      <c r="T408" s="16">
        <f t="shared" si="35"/>
        <v>40638.162465277775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1"/>
        <v>40806.870949074073</v>
      </c>
      <c r="P409" t="str">
        <f t="shared" si="32"/>
        <v>film &amp; video</v>
      </c>
      <c r="Q409" t="str">
        <f t="shared" si="33"/>
        <v>documentary</v>
      </c>
      <c r="R409">
        <f t="shared" si="34"/>
        <v>2011</v>
      </c>
      <c r="S409" s="15">
        <f t="shared" si="35"/>
        <v>40806.870949074073</v>
      </c>
      <c r="T409" s="16">
        <f t="shared" si="35"/>
        <v>40806.870949074073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1"/>
        <v>41543.735995370371</v>
      </c>
      <c r="P410" t="str">
        <f t="shared" si="32"/>
        <v>film &amp; video</v>
      </c>
      <c r="Q410" t="str">
        <f t="shared" si="33"/>
        <v>documentary</v>
      </c>
      <c r="R410">
        <f t="shared" si="34"/>
        <v>2013</v>
      </c>
      <c r="S410" s="15">
        <f t="shared" si="35"/>
        <v>41543.735995370371</v>
      </c>
      <c r="T410" s="16">
        <f t="shared" si="35"/>
        <v>41543.735995370371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1"/>
        <v>42543.862777777773</v>
      </c>
      <c r="P411" t="str">
        <f t="shared" si="32"/>
        <v>film &amp; video</v>
      </c>
      <c r="Q411" t="str">
        <f t="shared" si="33"/>
        <v>documentary</v>
      </c>
      <c r="R411">
        <f t="shared" si="34"/>
        <v>2016</v>
      </c>
      <c r="S411" s="15">
        <f t="shared" si="35"/>
        <v>42543.862777777773</v>
      </c>
      <c r="T411" s="16">
        <f t="shared" si="35"/>
        <v>42543.862777777773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1"/>
        <v>42113.981446759266</v>
      </c>
      <c r="P412" t="str">
        <f t="shared" si="32"/>
        <v>film &amp; video</v>
      </c>
      <c r="Q412" t="str">
        <f t="shared" si="33"/>
        <v>documentary</v>
      </c>
      <c r="R412">
        <f t="shared" si="34"/>
        <v>2015</v>
      </c>
      <c r="S412" s="15">
        <f t="shared" si="35"/>
        <v>42113.981446759266</v>
      </c>
      <c r="T412" s="16">
        <f t="shared" si="35"/>
        <v>42113.981446759266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1"/>
        <v>41598.17597222222</v>
      </c>
      <c r="P413" t="str">
        <f t="shared" si="32"/>
        <v>film &amp; video</v>
      </c>
      <c r="Q413" t="str">
        <f t="shared" si="33"/>
        <v>documentary</v>
      </c>
      <c r="R413">
        <f t="shared" si="34"/>
        <v>2013</v>
      </c>
      <c r="S413" s="15">
        <f t="shared" si="35"/>
        <v>41598.17597222222</v>
      </c>
      <c r="T413" s="16">
        <f t="shared" si="35"/>
        <v>41598.17597222222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1"/>
        <v>41099.742800925924</v>
      </c>
      <c r="P414" t="str">
        <f t="shared" si="32"/>
        <v>film &amp; video</v>
      </c>
      <c r="Q414" t="str">
        <f t="shared" si="33"/>
        <v>documentary</v>
      </c>
      <c r="R414">
        <f t="shared" si="34"/>
        <v>2012</v>
      </c>
      <c r="S414" s="15">
        <f t="shared" si="35"/>
        <v>41099.742800925924</v>
      </c>
      <c r="T414" s="16">
        <f t="shared" si="35"/>
        <v>41099.742800925924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1"/>
        <v>41079.877442129626</v>
      </c>
      <c r="P415" t="str">
        <f t="shared" si="32"/>
        <v>film &amp; video</v>
      </c>
      <c r="Q415" t="str">
        <f t="shared" si="33"/>
        <v>documentary</v>
      </c>
      <c r="R415">
        <f t="shared" si="34"/>
        <v>2012</v>
      </c>
      <c r="S415" s="15">
        <f t="shared" si="35"/>
        <v>41079.877442129626</v>
      </c>
      <c r="T415" s="16">
        <f t="shared" si="35"/>
        <v>41079.877442129626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1"/>
        <v>41529.063252314816</v>
      </c>
      <c r="P416" t="str">
        <f t="shared" si="32"/>
        <v>film &amp; video</v>
      </c>
      <c r="Q416" t="str">
        <f t="shared" si="33"/>
        <v>documentary</v>
      </c>
      <c r="R416">
        <f t="shared" si="34"/>
        <v>2013</v>
      </c>
      <c r="S416" s="15">
        <f t="shared" si="35"/>
        <v>41529.063252314816</v>
      </c>
      <c r="T416" s="16">
        <f t="shared" si="35"/>
        <v>41529.063252314816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1"/>
        <v>41904.851875</v>
      </c>
      <c r="P417" t="str">
        <f t="shared" si="32"/>
        <v>film &amp; video</v>
      </c>
      <c r="Q417" t="str">
        <f t="shared" si="33"/>
        <v>documentary</v>
      </c>
      <c r="R417">
        <f t="shared" si="34"/>
        <v>2014</v>
      </c>
      <c r="S417" s="15">
        <f t="shared" si="35"/>
        <v>41904.851875</v>
      </c>
      <c r="T417" s="16">
        <f t="shared" si="35"/>
        <v>41904.851875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1"/>
        <v>41648.396192129629</v>
      </c>
      <c r="P418" t="str">
        <f t="shared" si="32"/>
        <v>film &amp; video</v>
      </c>
      <c r="Q418" t="str">
        <f t="shared" si="33"/>
        <v>documentary</v>
      </c>
      <c r="R418">
        <f t="shared" si="34"/>
        <v>2014</v>
      </c>
      <c r="S418" s="15">
        <f t="shared" si="35"/>
        <v>41648.396192129629</v>
      </c>
      <c r="T418" s="16">
        <f t="shared" si="35"/>
        <v>41648.396192129629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1"/>
        <v>41360.970601851855</v>
      </c>
      <c r="P419" t="str">
        <f t="shared" si="32"/>
        <v>film &amp; video</v>
      </c>
      <c r="Q419" t="str">
        <f t="shared" si="33"/>
        <v>documentary</v>
      </c>
      <c r="R419">
        <f t="shared" si="34"/>
        <v>2013</v>
      </c>
      <c r="S419" s="15">
        <f t="shared" si="35"/>
        <v>41360.970601851855</v>
      </c>
      <c r="T419" s="16">
        <f t="shared" si="35"/>
        <v>41360.970601851855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1"/>
        <v>42178.282372685186</v>
      </c>
      <c r="P420" t="str">
        <f t="shared" si="32"/>
        <v>film &amp; video</v>
      </c>
      <c r="Q420" t="str">
        <f t="shared" si="33"/>
        <v>documentary</v>
      </c>
      <c r="R420">
        <f t="shared" si="34"/>
        <v>2015</v>
      </c>
      <c r="S420" s="15">
        <f t="shared" si="35"/>
        <v>42178.282372685186</v>
      </c>
      <c r="T420" s="16">
        <f t="shared" si="35"/>
        <v>42178.282372685186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1"/>
        <v>41394.842442129629</v>
      </c>
      <c r="P421" t="str">
        <f t="shared" si="32"/>
        <v>film &amp; video</v>
      </c>
      <c r="Q421" t="str">
        <f t="shared" si="33"/>
        <v>documentary</v>
      </c>
      <c r="R421">
        <f t="shared" si="34"/>
        <v>2013</v>
      </c>
      <c r="S421" s="15">
        <f t="shared" si="35"/>
        <v>41394.842442129629</v>
      </c>
      <c r="T421" s="16">
        <f t="shared" si="35"/>
        <v>41394.842442129629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1"/>
        <v>41682.23646990741</v>
      </c>
      <c r="P422" t="str">
        <f t="shared" si="32"/>
        <v>film &amp; video</v>
      </c>
      <c r="Q422" t="str">
        <f t="shared" si="33"/>
        <v>animation</v>
      </c>
      <c r="R422">
        <f t="shared" si="34"/>
        <v>2014</v>
      </c>
      <c r="S422" s="15">
        <f t="shared" si="35"/>
        <v>41682.23646990741</v>
      </c>
      <c r="T422" s="16">
        <f t="shared" si="35"/>
        <v>41682.23646990741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1"/>
        <v>42177.491388888884</v>
      </c>
      <c r="P423" t="str">
        <f t="shared" si="32"/>
        <v>film &amp; video</v>
      </c>
      <c r="Q423" t="str">
        <f t="shared" si="33"/>
        <v>animation</v>
      </c>
      <c r="R423">
        <f t="shared" si="34"/>
        <v>2015</v>
      </c>
      <c r="S423" s="15">
        <f t="shared" si="35"/>
        <v>42177.491388888884</v>
      </c>
      <c r="T423" s="16">
        <f t="shared" si="35"/>
        <v>42177.491388888884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1"/>
        <v>41863.260381944441</v>
      </c>
      <c r="P424" t="str">
        <f t="shared" si="32"/>
        <v>film &amp; video</v>
      </c>
      <c r="Q424" t="str">
        <f t="shared" si="33"/>
        <v>animation</v>
      </c>
      <c r="R424">
        <f t="shared" si="34"/>
        <v>2014</v>
      </c>
      <c r="S424" s="15">
        <f t="shared" si="35"/>
        <v>41863.260381944441</v>
      </c>
      <c r="T424" s="16">
        <f t="shared" si="35"/>
        <v>41863.260381944441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1"/>
        <v>41400.92627314815</v>
      </c>
      <c r="P425" t="str">
        <f t="shared" si="32"/>
        <v>film &amp; video</v>
      </c>
      <c r="Q425" t="str">
        <f t="shared" si="33"/>
        <v>animation</v>
      </c>
      <c r="R425">
        <f t="shared" si="34"/>
        <v>2013</v>
      </c>
      <c r="S425" s="15">
        <f t="shared" si="35"/>
        <v>41400.92627314815</v>
      </c>
      <c r="T425" s="16">
        <f t="shared" si="35"/>
        <v>41400.92627314815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1"/>
        <v>40934.376145833332</v>
      </c>
      <c r="P426" t="str">
        <f t="shared" si="32"/>
        <v>film &amp; video</v>
      </c>
      <c r="Q426" t="str">
        <f t="shared" si="33"/>
        <v>animation</v>
      </c>
      <c r="R426">
        <f t="shared" si="34"/>
        <v>2012</v>
      </c>
      <c r="S426" s="15">
        <f t="shared" si="35"/>
        <v>40934.376145833332</v>
      </c>
      <c r="T426" s="16">
        <f t="shared" si="35"/>
        <v>40934.376145833332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1"/>
        <v>42275.861157407402</v>
      </c>
      <c r="P427" t="str">
        <f t="shared" si="32"/>
        <v>film &amp; video</v>
      </c>
      <c r="Q427" t="str">
        <f t="shared" si="33"/>
        <v>animation</v>
      </c>
      <c r="R427">
        <f t="shared" si="34"/>
        <v>2015</v>
      </c>
      <c r="S427" s="15">
        <f t="shared" si="35"/>
        <v>42275.861157407402</v>
      </c>
      <c r="T427" s="16">
        <f t="shared" si="35"/>
        <v>42275.861157407402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1"/>
        <v>42400.711967592593</v>
      </c>
      <c r="P428" t="str">
        <f t="shared" si="32"/>
        <v>film &amp; video</v>
      </c>
      <c r="Q428" t="str">
        <f t="shared" si="33"/>
        <v>animation</v>
      </c>
      <c r="R428">
        <f t="shared" si="34"/>
        <v>2016</v>
      </c>
      <c r="S428" s="15">
        <f t="shared" si="35"/>
        <v>42400.711967592593</v>
      </c>
      <c r="T428" s="16">
        <f t="shared" si="35"/>
        <v>42400.711967592593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1"/>
        <v>42285.909027777772</v>
      </c>
      <c r="P429" t="str">
        <f t="shared" si="32"/>
        <v>film &amp; video</v>
      </c>
      <c r="Q429" t="str">
        <f t="shared" si="33"/>
        <v>animation</v>
      </c>
      <c r="R429">
        <f t="shared" si="34"/>
        <v>2015</v>
      </c>
      <c r="S429" s="15">
        <f t="shared" si="35"/>
        <v>42285.909027777772</v>
      </c>
      <c r="T429" s="16">
        <f t="shared" si="35"/>
        <v>42285.909027777772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1"/>
        <v>41778.766724537039</v>
      </c>
      <c r="P430" t="str">
        <f t="shared" si="32"/>
        <v>film &amp; video</v>
      </c>
      <c r="Q430" t="str">
        <f t="shared" si="33"/>
        <v>animation</v>
      </c>
      <c r="R430">
        <f t="shared" si="34"/>
        <v>2014</v>
      </c>
      <c r="S430" s="15">
        <f t="shared" si="35"/>
        <v>41778.766724537039</v>
      </c>
      <c r="T430" s="16">
        <f t="shared" si="35"/>
        <v>41778.766724537039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1"/>
        <v>40070.901412037041</v>
      </c>
      <c r="P431" t="str">
        <f t="shared" si="32"/>
        <v>film &amp; video</v>
      </c>
      <c r="Q431" t="str">
        <f t="shared" si="33"/>
        <v>animation</v>
      </c>
      <c r="R431">
        <f t="shared" si="34"/>
        <v>2009</v>
      </c>
      <c r="S431" s="15">
        <f t="shared" si="35"/>
        <v>40070.901412037041</v>
      </c>
      <c r="T431" s="16">
        <f t="shared" si="35"/>
        <v>40070.901412037041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1"/>
        <v>41513.107256944444</v>
      </c>
      <c r="P432" t="str">
        <f t="shared" si="32"/>
        <v>film &amp; video</v>
      </c>
      <c r="Q432" t="str">
        <f t="shared" si="33"/>
        <v>animation</v>
      </c>
      <c r="R432">
        <f t="shared" si="34"/>
        <v>2013</v>
      </c>
      <c r="S432" s="15">
        <f t="shared" si="35"/>
        <v>41513.107256944444</v>
      </c>
      <c r="T432" s="16">
        <f t="shared" si="35"/>
        <v>41513.107256944444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1"/>
        <v>42526.871331018512</v>
      </c>
      <c r="P433" t="str">
        <f t="shared" si="32"/>
        <v>film &amp; video</v>
      </c>
      <c r="Q433" t="str">
        <f t="shared" si="33"/>
        <v>animation</v>
      </c>
      <c r="R433">
        <f t="shared" si="34"/>
        <v>2016</v>
      </c>
      <c r="S433" s="15">
        <f t="shared" si="35"/>
        <v>42526.871331018512</v>
      </c>
      <c r="T433" s="16">
        <f t="shared" si="35"/>
        <v>42526.871331018512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1"/>
        <v>42238.726631944446</v>
      </c>
      <c r="P434" t="str">
        <f t="shared" si="32"/>
        <v>film &amp; video</v>
      </c>
      <c r="Q434" t="str">
        <f t="shared" si="33"/>
        <v>animation</v>
      </c>
      <c r="R434">
        <f t="shared" si="34"/>
        <v>2015</v>
      </c>
      <c r="S434" s="15">
        <f t="shared" si="35"/>
        <v>42238.726631944446</v>
      </c>
      <c r="T434" s="16">
        <f t="shared" si="35"/>
        <v>42238.726631944446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1"/>
        <v>42228.629884259266</v>
      </c>
      <c r="P435" t="str">
        <f t="shared" si="32"/>
        <v>film &amp; video</v>
      </c>
      <c r="Q435" t="str">
        <f t="shared" si="33"/>
        <v>animation</v>
      </c>
      <c r="R435">
        <f t="shared" si="34"/>
        <v>2015</v>
      </c>
      <c r="S435" s="15">
        <f t="shared" si="35"/>
        <v>42228.629884259266</v>
      </c>
      <c r="T435" s="16">
        <f t="shared" si="35"/>
        <v>42228.629884259266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1"/>
        <v>41576.834513888891</v>
      </c>
      <c r="P436" t="str">
        <f t="shared" si="32"/>
        <v>film &amp; video</v>
      </c>
      <c r="Q436" t="str">
        <f t="shared" si="33"/>
        <v>animation</v>
      </c>
      <c r="R436">
        <f t="shared" si="34"/>
        <v>2013</v>
      </c>
      <c r="S436" s="15">
        <f t="shared" si="35"/>
        <v>41576.834513888891</v>
      </c>
      <c r="T436" s="16">
        <f t="shared" si="35"/>
        <v>41576.834513888891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1"/>
        <v>41500.747453703705</v>
      </c>
      <c r="P437" t="str">
        <f t="shared" si="32"/>
        <v>film &amp; video</v>
      </c>
      <c r="Q437" t="str">
        <f t="shared" si="33"/>
        <v>animation</v>
      </c>
      <c r="R437">
        <f t="shared" si="34"/>
        <v>2013</v>
      </c>
      <c r="S437" s="15">
        <f t="shared" si="35"/>
        <v>41500.747453703705</v>
      </c>
      <c r="T437" s="16">
        <f t="shared" si="35"/>
        <v>41500.747453703705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1"/>
        <v>41456.36241898148</v>
      </c>
      <c r="P438" t="str">
        <f t="shared" si="32"/>
        <v>film &amp; video</v>
      </c>
      <c r="Q438" t="str">
        <f t="shared" si="33"/>
        <v>animation</v>
      </c>
      <c r="R438">
        <f t="shared" si="34"/>
        <v>2013</v>
      </c>
      <c r="S438" s="15">
        <f t="shared" si="35"/>
        <v>41456.36241898148</v>
      </c>
      <c r="T438" s="16">
        <f t="shared" si="35"/>
        <v>41456.36241898148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1"/>
        <v>42591.31858796296</v>
      </c>
      <c r="P439" t="str">
        <f t="shared" si="32"/>
        <v>film &amp; video</v>
      </c>
      <c r="Q439" t="str">
        <f t="shared" si="33"/>
        <v>animation</v>
      </c>
      <c r="R439">
        <f t="shared" si="34"/>
        <v>2016</v>
      </c>
      <c r="S439" s="15">
        <f t="shared" si="35"/>
        <v>42591.31858796296</v>
      </c>
      <c r="T439" s="16">
        <f t="shared" si="35"/>
        <v>42591.31858796296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1"/>
        <v>42296.261087962965</v>
      </c>
      <c r="P440" t="str">
        <f t="shared" si="32"/>
        <v>film &amp; video</v>
      </c>
      <c r="Q440" t="str">
        <f t="shared" si="33"/>
        <v>animation</v>
      </c>
      <c r="R440">
        <f t="shared" si="34"/>
        <v>2015</v>
      </c>
      <c r="S440" s="15">
        <f t="shared" si="35"/>
        <v>42296.261087962965</v>
      </c>
      <c r="T440" s="16">
        <f t="shared" si="35"/>
        <v>42296.261087962965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1"/>
        <v>41919.761782407404</v>
      </c>
      <c r="P441" t="str">
        <f t="shared" si="32"/>
        <v>film &amp; video</v>
      </c>
      <c r="Q441" t="str">
        <f t="shared" si="33"/>
        <v>animation</v>
      </c>
      <c r="R441">
        <f t="shared" si="34"/>
        <v>2014</v>
      </c>
      <c r="S441" s="15">
        <f t="shared" si="35"/>
        <v>41919.761782407404</v>
      </c>
      <c r="T441" s="16">
        <f t="shared" si="35"/>
        <v>41919.761782407404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1"/>
        <v>42423.985567129625</v>
      </c>
      <c r="P442" t="str">
        <f t="shared" si="32"/>
        <v>film &amp; video</v>
      </c>
      <c r="Q442" t="str">
        <f t="shared" si="33"/>
        <v>animation</v>
      </c>
      <c r="R442">
        <f t="shared" si="34"/>
        <v>2016</v>
      </c>
      <c r="S442" s="15">
        <f t="shared" si="35"/>
        <v>42423.985567129625</v>
      </c>
      <c r="T442" s="16">
        <f t="shared" si="35"/>
        <v>42423.985567129625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1"/>
        <v>41550.793935185182</v>
      </c>
      <c r="P443" t="str">
        <f t="shared" si="32"/>
        <v>film &amp; video</v>
      </c>
      <c r="Q443" t="str">
        <f t="shared" si="33"/>
        <v>animation</v>
      </c>
      <c r="R443">
        <f t="shared" si="34"/>
        <v>2013</v>
      </c>
      <c r="S443" s="15">
        <f t="shared" si="35"/>
        <v>41550.793935185182</v>
      </c>
      <c r="T443" s="16">
        <f t="shared" si="35"/>
        <v>41550.793935185182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1"/>
        <v>42024.888692129629</v>
      </c>
      <c r="P444" t="str">
        <f t="shared" si="32"/>
        <v>film &amp; video</v>
      </c>
      <c r="Q444" t="str">
        <f t="shared" si="33"/>
        <v>animation</v>
      </c>
      <c r="R444">
        <f t="shared" si="34"/>
        <v>2015</v>
      </c>
      <c r="S444" s="15">
        <f t="shared" si="35"/>
        <v>42024.888692129629</v>
      </c>
      <c r="T444" s="16">
        <f t="shared" si="35"/>
        <v>42024.888692129629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1"/>
        <v>41650.015057870369</v>
      </c>
      <c r="P445" t="str">
        <f t="shared" si="32"/>
        <v>film &amp; video</v>
      </c>
      <c r="Q445" t="str">
        <f t="shared" si="33"/>
        <v>animation</v>
      </c>
      <c r="R445">
        <f t="shared" si="34"/>
        <v>2014</v>
      </c>
      <c r="S445" s="15">
        <f t="shared" si="35"/>
        <v>41650.015057870369</v>
      </c>
      <c r="T445" s="16">
        <f t="shared" si="35"/>
        <v>41650.015057870369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1"/>
        <v>40894.906956018516</v>
      </c>
      <c r="P446" t="str">
        <f t="shared" si="32"/>
        <v>film &amp; video</v>
      </c>
      <c r="Q446" t="str">
        <f t="shared" si="33"/>
        <v>animation</v>
      </c>
      <c r="R446">
        <f t="shared" si="34"/>
        <v>2011</v>
      </c>
      <c r="S446" s="15">
        <f t="shared" si="35"/>
        <v>40894.906956018516</v>
      </c>
      <c r="T446" s="16">
        <f t="shared" si="35"/>
        <v>40894.906956018516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1"/>
        <v>42130.335358796292</v>
      </c>
      <c r="P447" t="str">
        <f t="shared" si="32"/>
        <v>film &amp; video</v>
      </c>
      <c r="Q447" t="str">
        <f t="shared" si="33"/>
        <v>animation</v>
      </c>
      <c r="R447">
        <f t="shared" si="34"/>
        <v>2015</v>
      </c>
      <c r="S447" s="15">
        <f t="shared" si="35"/>
        <v>42130.335358796292</v>
      </c>
      <c r="T447" s="16">
        <f t="shared" si="35"/>
        <v>42130.335358796292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1"/>
        <v>42037.083564814813</v>
      </c>
      <c r="P448" t="str">
        <f t="shared" si="32"/>
        <v>film &amp; video</v>
      </c>
      <c r="Q448" t="str">
        <f t="shared" si="33"/>
        <v>animation</v>
      </c>
      <c r="R448">
        <f t="shared" si="34"/>
        <v>2015</v>
      </c>
      <c r="S448" s="15">
        <f t="shared" si="35"/>
        <v>42037.083564814813</v>
      </c>
      <c r="T448" s="16">
        <f t="shared" si="35"/>
        <v>42037.083564814813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1"/>
        <v>41331.555127314816</v>
      </c>
      <c r="P449" t="str">
        <f t="shared" si="32"/>
        <v>film &amp; video</v>
      </c>
      <c r="Q449" t="str">
        <f t="shared" si="33"/>
        <v>animation</v>
      </c>
      <c r="R449">
        <f t="shared" si="34"/>
        <v>2013</v>
      </c>
      <c r="S449" s="15">
        <f t="shared" si="35"/>
        <v>41331.555127314816</v>
      </c>
      <c r="T449" s="16">
        <f t="shared" si="35"/>
        <v>41331.555127314816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36">(((J450/60)/60)/24)+DATE(1970,1,1)</f>
        <v>41753.758043981477</v>
      </c>
      <c r="P450" t="str">
        <f t="shared" ref="P450:P513" si="37">LEFT(N450,SEARCH("/",N450)-1)</f>
        <v>film &amp; video</v>
      </c>
      <c r="Q450" t="str">
        <f t="shared" ref="Q450:Q513" si="38">RIGHT(N450,LEN(N450)-SEARCH("/",N450))</f>
        <v>animation</v>
      </c>
      <c r="R450">
        <f t="shared" si="34"/>
        <v>2014</v>
      </c>
      <c r="S450" s="15">
        <f t="shared" si="35"/>
        <v>41753.758043981477</v>
      </c>
      <c r="T450" s="16">
        <f t="shared" si="35"/>
        <v>41753.758043981477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36"/>
        <v>41534.568113425928</v>
      </c>
      <c r="P451" t="str">
        <f t="shared" si="37"/>
        <v>film &amp; video</v>
      </c>
      <c r="Q451" t="str">
        <f t="shared" si="38"/>
        <v>animation</v>
      </c>
      <c r="R451">
        <f t="shared" ref="R451:S514" si="39">YEAR($O451)</f>
        <v>2013</v>
      </c>
      <c r="S451" s="15">
        <f t="shared" ref="S451:T514" si="40">$O451</f>
        <v>41534.568113425928</v>
      </c>
      <c r="T451" s="16">
        <f t="shared" si="40"/>
        <v>41534.568113425928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6"/>
        <v>41654.946759259255</v>
      </c>
      <c r="P452" t="str">
        <f t="shared" si="37"/>
        <v>film &amp; video</v>
      </c>
      <c r="Q452" t="str">
        <f t="shared" si="38"/>
        <v>animation</v>
      </c>
      <c r="R452">
        <f t="shared" si="39"/>
        <v>2014</v>
      </c>
      <c r="S452" s="15">
        <f t="shared" si="40"/>
        <v>41654.946759259255</v>
      </c>
      <c r="T452" s="16">
        <f t="shared" si="40"/>
        <v>41654.946759259255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6"/>
        <v>41634.715173611112</v>
      </c>
      <c r="P453" t="str">
        <f t="shared" si="37"/>
        <v>film &amp; video</v>
      </c>
      <c r="Q453" t="str">
        <f t="shared" si="38"/>
        <v>animation</v>
      </c>
      <c r="R453">
        <f t="shared" si="39"/>
        <v>2013</v>
      </c>
      <c r="S453" s="15">
        <f t="shared" si="40"/>
        <v>41634.715173611112</v>
      </c>
      <c r="T453" s="16">
        <f t="shared" si="40"/>
        <v>41634.715173611112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6"/>
        <v>42107.703877314809</v>
      </c>
      <c r="P454" t="str">
        <f t="shared" si="37"/>
        <v>film &amp; video</v>
      </c>
      <c r="Q454" t="str">
        <f t="shared" si="38"/>
        <v>animation</v>
      </c>
      <c r="R454">
        <f t="shared" si="39"/>
        <v>2015</v>
      </c>
      <c r="S454" s="15">
        <f t="shared" si="40"/>
        <v>42107.703877314809</v>
      </c>
      <c r="T454" s="16">
        <f t="shared" si="40"/>
        <v>42107.703877314809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6"/>
        <v>42038.824988425928</v>
      </c>
      <c r="P455" t="str">
        <f t="shared" si="37"/>
        <v>film &amp; video</v>
      </c>
      <c r="Q455" t="str">
        <f t="shared" si="38"/>
        <v>animation</v>
      </c>
      <c r="R455">
        <f t="shared" si="39"/>
        <v>2015</v>
      </c>
      <c r="S455" s="15">
        <f t="shared" si="40"/>
        <v>42038.824988425928</v>
      </c>
      <c r="T455" s="16">
        <f t="shared" si="40"/>
        <v>42038.824988425928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6"/>
        <v>41938.717256944445</v>
      </c>
      <c r="P456" t="str">
        <f t="shared" si="37"/>
        <v>film &amp; video</v>
      </c>
      <c r="Q456" t="str">
        <f t="shared" si="38"/>
        <v>animation</v>
      </c>
      <c r="R456">
        <f t="shared" si="39"/>
        <v>2014</v>
      </c>
      <c r="S456" s="15">
        <f t="shared" si="40"/>
        <v>41938.717256944445</v>
      </c>
      <c r="T456" s="16">
        <f t="shared" si="40"/>
        <v>41938.717256944445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6"/>
        <v>40971.002569444441</v>
      </c>
      <c r="P457" t="str">
        <f t="shared" si="37"/>
        <v>film &amp; video</v>
      </c>
      <c r="Q457" t="str">
        <f t="shared" si="38"/>
        <v>animation</v>
      </c>
      <c r="R457">
        <f t="shared" si="39"/>
        <v>2012</v>
      </c>
      <c r="S457" s="15">
        <f t="shared" si="40"/>
        <v>40971.002569444441</v>
      </c>
      <c r="T457" s="16">
        <f t="shared" si="40"/>
        <v>40971.002569444441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6"/>
        <v>41547.694456018515</v>
      </c>
      <c r="P458" t="str">
        <f t="shared" si="37"/>
        <v>film &amp; video</v>
      </c>
      <c r="Q458" t="str">
        <f t="shared" si="38"/>
        <v>animation</v>
      </c>
      <c r="R458">
        <f t="shared" si="39"/>
        <v>2013</v>
      </c>
      <c r="S458" s="15">
        <f t="shared" si="40"/>
        <v>41547.694456018515</v>
      </c>
      <c r="T458" s="16">
        <f t="shared" si="40"/>
        <v>41547.694456018515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6"/>
        <v>41837.767500000002</v>
      </c>
      <c r="P459" t="str">
        <f t="shared" si="37"/>
        <v>film &amp; video</v>
      </c>
      <c r="Q459" t="str">
        <f t="shared" si="38"/>
        <v>animation</v>
      </c>
      <c r="R459">
        <f t="shared" si="39"/>
        <v>2014</v>
      </c>
      <c r="S459" s="15">
        <f t="shared" si="40"/>
        <v>41837.767500000002</v>
      </c>
      <c r="T459" s="16">
        <f t="shared" si="40"/>
        <v>41837.767500000002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6"/>
        <v>41378.69976851852</v>
      </c>
      <c r="P460" t="str">
        <f t="shared" si="37"/>
        <v>film &amp; video</v>
      </c>
      <c r="Q460" t="str">
        <f t="shared" si="38"/>
        <v>animation</v>
      </c>
      <c r="R460">
        <f t="shared" si="39"/>
        <v>2013</v>
      </c>
      <c r="S460" s="15">
        <f t="shared" si="40"/>
        <v>41378.69976851852</v>
      </c>
      <c r="T460" s="16">
        <f t="shared" si="40"/>
        <v>41378.69976851852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6"/>
        <v>40800.6403587963</v>
      </c>
      <c r="P461" t="str">
        <f t="shared" si="37"/>
        <v>film &amp; video</v>
      </c>
      <c r="Q461" t="str">
        <f t="shared" si="38"/>
        <v>animation</v>
      </c>
      <c r="R461">
        <f t="shared" si="39"/>
        <v>2011</v>
      </c>
      <c r="S461" s="15">
        <f t="shared" si="40"/>
        <v>40800.6403587963</v>
      </c>
      <c r="T461" s="16">
        <f t="shared" si="40"/>
        <v>40800.6403587963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6"/>
        <v>41759.542534722219</v>
      </c>
      <c r="P462" t="str">
        <f t="shared" si="37"/>
        <v>film &amp; video</v>
      </c>
      <c r="Q462" t="str">
        <f t="shared" si="38"/>
        <v>animation</v>
      </c>
      <c r="R462">
        <f t="shared" si="39"/>
        <v>2014</v>
      </c>
      <c r="S462" s="15">
        <f t="shared" si="40"/>
        <v>41759.542534722219</v>
      </c>
      <c r="T462" s="16">
        <f t="shared" si="40"/>
        <v>41759.542534722219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6"/>
        <v>41407.84684027778</v>
      </c>
      <c r="P463" t="str">
        <f t="shared" si="37"/>
        <v>film &amp; video</v>
      </c>
      <c r="Q463" t="str">
        <f t="shared" si="38"/>
        <v>animation</v>
      </c>
      <c r="R463">
        <f t="shared" si="39"/>
        <v>2013</v>
      </c>
      <c r="S463" s="15">
        <f t="shared" si="40"/>
        <v>41407.84684027778</v>
      </c>
      <c r="T463" s="16">
        <f t="shared" si="40"/>
        <v>41407.84684027778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6"/>
        <v>40705.126631944448</v>
      </c>
      <c r="P464" t="str">
        <f t="shared" si="37"/>
        <v>film &amp; video</v>
      </c>
      <c r="Q464" t="str">
        <f t="shared" si="38"/>
        <v>animation</v>
      </c>
      <c r="R464">
        <f t="shared" si="39"/>
        <v>2011</v>
      </c>
      <c r="S464" s="15">
        <f t="shared" si="40"/>
        <v>40705.126631944448</v>
      </c>
      <c r="T464" s="16">
        <f t="shared" si="40"/>
        <v>40705.126631944448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6"/>
        <v>40750.710104166668</v>
      </c>
      <c r="P465" t="str">
        <f t="shared" si="37"/>
        <v>film &amp; video</v>
      </c>
      <c r="Q465" t="str">
        <f t="shared" si="38"/>
        <v>animation</v>
      </c>
      <c r="R465">
        <f t="shared" si="39"/>
        <v>2011</v>
      </c>
      <c r="S465" s="15">
        <f t="shared" si="40"/>
        <v>40750.710104166668</v>
      </c>
      <c r="T465" s="16">
        <f t="shared" si="40"/>
        <v>40750.710104166668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6"/>
        <v>42488.848784722228</v>
      </c>
      <c r="P466" t="str">
        <f t="shared" si="37"/>
        <v>film &amp; video</v>
      </c>
      <c r="Q466" t="str">
        <f t="shared" si="38"/>
        <v>animation</v>
      </c>
      <c r="R466">
        <f t="shared" si="39"/>
        <v>2016</v>
      </c>
      <c r="S466" s="15">
        <f t="shared" si="40"/>
        <v>42488.848784722228</v>
      </c>
      <c r="T466" s="16">
        <f t="shared" si="40"/>
        <v>42488.848784722228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6"/>
        <v>41801.120069444441</v>
      </c>
      <c r="P467" t="str">
        <f t="shared" si="37"/>
        <v>film &amp; video</v>
      </c>
      <c r="Q467" t="str">
        <f t="shared" si="38"/>
        <v>animation</v>
      </c>
      <c r="R467">
        <f t="shared" si="39"/>
        <v>2014</v>
      </c>
      <c r="S467" s="15">
        <f t="shared" si="40"/>
        <v>41801.120069444441</v>
      </c>
      <c r="T467" s="16">
        <f t="shared" si="40"/>
        <v>41801.120069444441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6"/>
        <v>41129.942870370374</v>
      </c>
      <c r="P468" t="str">
        <f t="shared" si="37"/>
        <v>film &amp; video</v>
      </c>
      <c r="Q468" t="str">
        <f t="shared" si="38"/>
        <v>animation</v>
      </c>
      <c r="R468">
        <f t="shared" si="39"/>
        <v>2012</v>
      </c>
      <c r="S468" s="15">
        <f t="shared" si="40"/>
        <v>41129.942870370374</v>
      </c>
      <c r="T468" s="16">
        <f t="shared" si="40"/>
        <v>41129.942870370374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6"/>
        <v>41135.679791666669</v>
      </c>
      <c r="P469" t="str">
        <f t="shared" si="37"/>
        <v>film &amp; video</v>
      </c>
      <c r="Q469" t="str">
        <f t="shared" si="38"/>
        <v>animation</v>
      </c>
      <c r="R469">
        <f t="shared" si="39"/>
        <v>2012</v>
      </c>
      <c r="S469" s="15">
        <f t="shared" si="40"/>
        <v>41135.679791666669</v>
      </c>
      <c r="T469" s="16">
        <f t="shared" si="40"/>
        <v>41135.679791666669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6"/>
        <v>41041.167627314811</v>
      </c>
      <c r="P470" t="str">
        <f t="shared" si="37"/>
        <v>film &amp; video</v>
      </c>
      <c r="Q470" t="str">
        <f t="shared" si="38"/>
        <v>animation</v>
      </c>
      <c r="R470">
        <f t="shared" si="39"/>
        <v>2012</v>
      </c>
      <c r="S470" s="15">
        <f t="shared" si="40"/>
        <v>41041.167627314811</v>
      </c>
      <c r="T470" s="16">
        <f t="shared" si="40"/>
        <v>41041.167627314811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6"/>
        <v>41827.989861111113</v>
      </c>
      <c r="P471" t="str">
        <f t="shared" si="37"/>
        <v>film &amp; video</v>
      </c>
      <c r="Q471" t="str">
        <f t="shared" si="38"/>
        <v>animation</v>
      </c>
      <c r="R471">
        <f t="shared" si="39"/>
        <v>2014</v>
      </c>
      <c r="S471" s="15">
        <f t="shared" si="40"/>
        <v>41827.989861111113</v>
      </c>
      <c r="T471" s="16">
        <f t="shared" si="40"/>
        <v>41827.989861111113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6"/>
        <v>41605.167696759258</v>
      </c>
      <c r="P472" t="str">
        <f t="shared" si="37"/>
        <v>film &amp; video</v>
      </c>
      <c r="Q472" t="str">
        <f t="shared" si="38"/>
        <v>animation</v>
      </c>
      <c r="R472">
        <f t="shared" si="39"/>
        <v>2013</v>
      </c>
      <c r="S472" s="15">
        <f t="shared" si="40"/>
        <v>41605.167696759258</v>
      </c>
      <c r="T472" s="16">
        <f t="shared" si="40"/>
        <v>41605.167696759258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6"/>
        <v>41703.721979166665</v>
      </c>
      <c r="P473" t="str">
        <f t="shared" si="37"/>
        <v>film &amp; video</v>
      </c>
      <c r="Q473" t="str">
        <f t="shared" si="38"/>
        <v>animation</v>
      </c>
      <c r="R473">
        <f t="shared" si="39"/>
        <v>2014</v>
      </c>
      <c r="S473" s="15">
        <f t="shared" si="40"/>
        <v>41703.721979166665</v>
      </c>
      <c r="T473" s="16">
        <f t="shared" si="40"/>
        <v>41703.721979166665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6"/>
        <v>41844.922662037039</v>
      </c>
      <c r="P474" t="str">
        <f t="shared" si="37"/>
        <v>film &amp; video</v>
      </c>
      <c r="Q474" t="str">
        <f t="shared" si="38"/>
        <v>animation</v>
      </c>
      <c r="R474">
        <f t="shared" si="39"/>
        <v>2014</v>
      </c>
      <c r="S474" s="15">
        <f t="shared" si="40"/>
        <v>41844.922662037039</v>
      </c>
      <c r="T474" s="16">
        <f t="shared" si="40"/>
        <v>41844.922662037039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6"/>
        <v>41869.698136574072</v>
      </c>
      <c r="P475" t="str">
        <f t="shared" si="37"/>
        <v>film &amp; video</v>
      </c>
      <c r="Q475" t="str">
        <f t="shared" si="38"/>
        <v>animation</v>
      </c>
      <c r="R475">
        <f t="shared" si="39"/>
        <v>2014</v>
      </c>
      <c r="S475" s="15">
        <f t="shared" si="40"/>
        <v>41869.698136574072</v>
      </c>
      <c r="T475" s="16">
        <f t="shared" si="40"/>
        <v>41869.698136574072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6"/>
        <v>42753.329039351855</v>
      </c>
      <c r="P476" t="str">
        <f t="shared" si="37"/>
        <v>film &amp; video</v>
      </c>
      <c r="Q476" t="str">
        <f t="shared" si="38"/>
        <v>animation</v>
      </c>
      <c r="R476">
        <f t="shared" si="39"/>
        <v>2017</v>
      </c>
      <c r="S476" s="15">
        <f t="shared" si="40"/>
        <v>42753.329039351855</v>
      </c>
      <c r="T476" s="16">
        <f t="shared" si="40"/>
        <v>42753.329039351855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6"/>
        <v>42100.086145833338</v>
      </c>
      <c r="P477" t="str">
        <f t="shared" si="37"/>
        <v>film &amp; video</v>
      </c>
      <c r="Q477" t="str">
        <f t="shared" si="38"/>
        <v>animation</v>
      </c>
      <c r="R477">
        <f t="shared" si="39"/>
        <v>2015</v>
      </c>
      <c r="S477" s="15">
        <f t="shared" si="40"/>
        <v>42100.086145833338</v>
      </c>
      <c r="T477" s="16">
        <f t="shared" si="40"/>
        <v>42100.086145833338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6"/>
        <v>41757.975011574075</v>
      </c>
      <c r="P478" t="str">
        <f t="shared" si="37"/>
        <v>film &amp; video</v>
      </c>
      <c r="Q478" t="str">
        <f t="shared" si="38"/>
        <v>animation</v>
      </c>
      <c r="R478">
        <f t="shared" si="39"/>
        <v>2014</v>
      </c>
      <c r="S478" s="15">
        <f t="shared" si="40"/>
        <v>41757.975011574075</v>
      </c>
      <c r="T478" s="16">
        <f t="shared" si="40"/>
        <v>41757.975011574075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6"/>
        <v>40987.83488425926</v>
      </c>
      <c r="P479" t="str">
        <f t="shared" si="37"/>
        <v>film &amp; video</v>
      </c>
      <c r="Q479" t="str">
        <f t="shared" si="38"/>
        <v>animation</v>
      </c>
      <c r="R479">
        <f t="shared" si="39"/>
        <v>2012</v>
      </c>
      <c r="S479" s="15">
        <f t="shared" si="40"/>
        <v>40987.83488425926</v>
      </c>
      <c r="T479" s="16">
        <f t="shared" si="40"/>
        <v>40987.83488425926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6"/>
        <v>42065.910983796297</v>
      </c>
      <c r="P480" t="str">
        <f t="shared" si="37"/>
        <v>film &amp; video</v>
      </c>
      <c r="Q480" t="str">
        <f t="shared" si="38"/>
        <v>animation</v>
      </c>
      <c r="R480">
        <f t="shared" si="39"/>
        <v>2015</v>
      </c>
      <c r="S480" s="15">
        <f t="shared" si="40"/>
        <v>42065.910983796297</v>
      </c>
      <c r="T480" s="16">
        <f t="shared" si="40"/>
        <v>42065.910983796297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6"/>
        <v>41904.407812500001</v>
      </c>
      <c r="P481" t="str">
        <f t="shared" si="37"/>
        <v>film &amp; video</v>
      </c>
      <c r="Q481" t="str">
        <f t="shared" si="38"/>
        <v>animation</v>
      </c>
      <c r="R481">
        <f t="shared" si="39"/>
        <v>2014</v>
      </c>
      <c r="S481" s="15">
        <f t="shared" si="40"/>
        <v>41904.407812500001</v>
      </c>
      <c r="T481" s="16">
        <f t="shared" si="40"/>
        <v>41904.407812500001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6"/>
        <v>41465.500173611108</v>
      </c>
      <c r="P482" t="str">
        <f t="shared" si="37"/>
        <v>film &amp; video</v>
      </c>
      <c r="Q482" t="str">
        <f t="shared" si="38"/>
        <v>animation</v>
      </c>
      <c r="R482">
        <f t="shared" si="39"/>
        <v>2013</v>
      </c>
      <c r="S482" s="15">
        <f t="shared" si="40"/>
        <v>41465.500173611108</v>
      </c>
      <c r="T482" s="16">
        <f t="shared" si="40"/>
        <v>41465.500173611108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6"/>
        <v>41162.672326388885</v>
      </c>
      <c r="P483" t="str">
        <f t="shared" si="37"/>
        <v>film &amp; video</v>
      </c>
      <c r="Q483" t="str">
        <f t="shared" si="38"/>
        <v>animation</v>
      </c>
      <c r="R483">
        <f t="shared" si="39"/>
        <v>2012</v>
      </c>
      <c r="S483" s="15">
        <f t="shared" si="40"/>
        <v>41162.672326388885</v>
      </c>
      <c r="T483" s="16">
        <f t="shared" si="40"/>
        <v>41162.672326388885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6"/>
        <v>42447.896875000006</v>
      </c>
      <c r="P484" t="str">
        <f t="shared" si="37"/>
        <v>film &amp; video</v>
      </c>
      <c r="Q484" t="str">
        <f t="shared" si="38"/>
        <v>animation</v>
      </c>
      <c r="R484">
        <f t="shared" si="39"/>
        <v>2016</v>
      </c>
      <c r="S484" s="15">
        <f t="shared" si="40"/>
        <v>42447.896875000006</v>
      </c>
      <c r="T484" s="16">
        <f t="shared" si="40"/>
        <v>42447.896875000006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6"/>
        <v>41243.197592592594</v>
      </c>
      <c r="P485" t="str">
        <f t="shared" si="37"/>
        <v>film &amp; video</v>
      </c>
      <c r="Q485" t="str">
        <f t="shared" si="38"/>
        <v>animation</v>
      </c>
      <c r="R485">
        <f t="shared" si="39"/>
        <v>2012</v>
      </c>
      <c r="S485" s="15">
        <f t="shared" si="40"/>
        <v>41243.197592592594</v>
      </c>
      <c r="T485" s="16">
        <f t="shared" si="40"/>
        <v>41243.197592592594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6"/>
        <v>42272.93949074074</v>
      </c>
      <c r="P486" t="str">
        <f t="shared" si="37"/>
        <v>film &amp; video</v>
      </c>
      <c r="Q486" t="str">
        <f t="shared" si="38"/>
        <v>animation</v>
      </c>
      <c r="R486">
        <f t="shared" si="39"/>
        <v>2015</v>
      </c>
      <c r="S486" s="15">
        <f t="shared" si="40"/>
        <v>42272.93949074074</v>
      </c>
      <c r="T486" s="16">
        <f t="shared" si="40"/>
        <v>42272.93949074074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6"/>
        <v>41381.50577546296</v>
      </c>
      <c r="P487" t="str">
        <f t="shared" si="37"/>
        <v>film &amp; video</v>
      </c>
      <c r="Q487" t="str">
        <f t="shared" si="38"/>
        <v>animation</v>
      </c>
      <c r="R487">
        <f t="shared" si="39"/>
        <v>2013</v>
      </c>
      <c r="S487" s="15">
        <f t="shared" si="40"/>
        <v>41381.50577546296</v>
      </c>
      <c r="T487" s="16">
        <f t="shared" si="40"/>
        <v>41381.50577546296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6"/>
        <v>41761.94258101852</v>
      </c>
      <c r="P488" t="str">
        <f t="shared" si="37"/>
        <v>film &amp; video</v>
      </c>
      <c r="Q488" t="str">
        <f t="shared" si="38"/>
        <v>animation</v>
      </c>
      <c r="R488">
        <f t="shared" si="39"/>
        <v>2014</v>
      </c>
      <c r="S488" s="15">
        <f t="shared" si="40"/>
        <v>41761.94258101852</v>
      </c>
      <c r="T488" s="16">
        <f t="shared" si="40"/>
        <v>41761.94258101852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6"/>
        <v>42669.594837962963</v>
      </c>
      <c r="P489" t="str">
        <f t="shared" si="37"/>
        <v>film &amp; video</v>
      </c>
      <c r="Q489" t="str">
        <f t="shared" si="38"/>
        <v>animation</v>
      </c>
      <c r="R489">
        <f t="shared" si="39"/>
        <v>2016</v>
      </c>
      <c r="S489" s="15">
        <f t="shared" si="40"/>
        <v>42669.594837962963</v>
      </c>
      <c r="T489" s="16">
        <f t="shared" si="40"/>
        <v>42669.594837962963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6"/>
        <v>42714.054398148146</v>
      </c>
      <c r="P490" t="str">
        <f t="shared" si="37"/>
        <v>film &amp; video</v>
      </c>
      <c r="Q490" t="str">
        <f t="shared" si="38"/>
        <v>animation</v>
      </c>
      <c r="R490">
        <f t="shared" si="39"/>
        <v>2016</v>
      </c>
      <c r="S490" s="15">
        <f t="shared" si="40"/>
        <v>42714.054398148146</v>
      </c>
      <c r="T490" s="16">
        <f t="shared" si="40"/>
        <v>42714.054398148146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6"/>
        <v>40882.481666666667</v>
      </c>
      <c r="P491" t="str">
        <f t="shared" si="37"/>
        <v>film &amp; video</v>
      </c>
      <c r="Q491" t="str">
        <f t="shared" si="38"/>
        <v>animation</v>
      </c>
      <c r="R491">
        <f t="shared" si="39"/>
        <v>2011</v>
      </c>
      <c r="S491" s="15">
        <f t="shared" si="40"/>
        <v>40882.481666666667</v>
      </c>
      <c r="T491" s="16">
        <f t="shared" si="40"/>
        <v>40882.481666666667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6"/>
        <v>41113.968576388892</v>
      </c>
      <c r="P492" t="str">
        <f t="shared" si="37"/>
        <v>film &amp; video</v>
      </c>
      <c r="Q492" t="str">
        <f t="shared" si="38"/>
        <v>animation</v>
      </c>
      <c r="R492">
        <f t="shared" si="39"/>
        <v>2012</v>
      </c>
      <c r="S492" s="15">
        <f t="shared" si="40"/>
        <v>41113.968576388892</v>
      </c>
      <c r="T492" s="16">
        <f t="shared" si="40"/>
        <v>41113.968576388892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6"/>
        <v>42366.982627314821</v>
      </c>
      <c r="P493" t="str">
        <f t="shared" si="37"/>
        <v>film &amp; video</v>
      </c>
      <c r="Q493" t="str">
        <f t="shared" si="38"/>
        <v>animation</v>
      </c>
      <c r="R493">
        <f t="shared" si="39"/>
        <v>2015</v>
      </c>
      <c r="S493" s="15">
        <f t="shared" si="40"/>
        <v>42366.982627314821</v>
      </c>
      <c r="T493" s="16">
        <f t="shared" si="40"/>
        <v>42366.982627314821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6"/>
        <v>42596.03506944445</v>
      </c>
      <c r="P494" t="str">
        <f t="shared" si="37"/>
        <v>film &amp; video</v>
      </c>
      <c r="Q494" t="str">
        <f t="shared" si="38"/>
        <v>animation</v>
      </c>
      <c r="R494">
        <f t="shared" si="39"/>
        <v>2016</v>
      </c>
      <c r="S494" s="15">
        <f t="shared" si="40"/>
        <v>42596.03506944445</v>
      </c>
      <c r="T494" s="16">
        <f t="shared" si="40"/>
        <v>42596.03506944445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6"/>
        <v>42114.726134259254</v>
      </c>
      <c r="P495" t="str">
        <f t="shared" si="37"/>
        <v>film &amp; video</v>
      </c>
      <c r="Q495" t="str">
        <f t="shared" si="38"/>
        <v>animation</v>
      </c>
      <c r="R495">
        <f t="shared" si="39"/>
        <v>2015</v>
      </c>
      <c r="S495" s="15">
        <f t="shared" si="40"/>
        <v>42114.726134259254</v>
      </c>
      <c r="T495" s="16">
        <f t="shared" si="40"/>
        <v>42114.726134259254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6"/>
        <v>41799.830613425926</v>
      </c>
      <c r="P496" t="str">
        <f t="shared" si="37"/>
        <v>film &amp; video</v>
      </c>
      <c r="Q496" t="str">
        <f t="shared" si="38"/>
        <v>animation</v>
      </c>
      <c r="R496">
        <f t="shared" si="39"/>
        <v>2014</v>
      </c>
      <c r="S496" s="15">
        <f t="shared" si="40"/>
        <v>41799.830613425926</v>
      </c>
      <c r="T496" s="16">
        <f t="shared" si="40"/>
        <v>41799.830613425926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6"/>
        <v>42171.827604166669</v>
      </c>
      <c r="P497" t="str">
        <f t="shared" si="37"/>
        <v>film &amp; video</v>
      </c>
      <c r="Q497" t="str">
        <f t="shared" si="38"/>
        <v>animation</v>
      </c>
      <c r="R497">
        <f t="shared" si="39"/>
        <v>2015</v>
      </c>
      <c r="S497" s="15">
        <f t="shared" si="40"/>
        <v>42171.827604166669</v>
      </c>
      <c r="T497" s="16">
        <f t="shared" si="40"/>
        <v>42171.827604166669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6"/>
        <v>41620.93141203704</v>
      </c>
      <c r="P498" t="str">
        <f t="shared" si="37"/>
        <v>film &amp; video</v>
      </c>
      <c r="Q498" t="str">
        <f t="shared" si="38"/>
        <v>animation</v>
      </c>
      <c r="R498">
        <f t="shared" si="39"/>
        <v>2013</v>
      </c>
      <c r="S498" s="15">
        <f t="shared" si="40"/>
        <v>41620.93141203704</v>
      </c>
      <c r="T498" s="16">
        <f t="shared" si="40"/>
        <v>41620.93141203704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6"/>
        <v>41945.037789351853</v>
      </c>
      <c r="P499" t="str">
        <f t="shared" si="37"/>
        <v>film &amp; video</v>
      </c>
      <c r="Q499" t="str">
        <f t="shared" si="38"/>
        <v>animation</v>
      </c>
      <c r="R499">
        <f t="shared" si="39"/>
        <v>2014</v>
      </c>
      <c r="S499" s="15">
        <f t="shared" si="40"/>
        <v>41945.037789351853</v>
      </c>
      <c r="T499" s="16">
        <f t="shared" si="40"/>
        <v>41945.037789351853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6"/>
        <v>40858.762141203704</v>
      </c>
      <c r="P500" t="str">
        <f t="shared" si="37"/>
        <v>film &amp; video</v>
      </c>
      <c r="Q500" t="str">
        <f t="shared" si="38"/>
        <v>animation</v>
      </c>
      <c r="R500">
        <f t="shared" si="39"/>
        <v>2011</v>
      </c>
      <c r="S500" s="15">
        <f t="shared" si="40"/>
        <v>40858.762141203704</v>
      </c>
      <c r="T500" s="16">
        <f t="shared" si="40"/>
        <v>40858.762141203704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6"/>
        <v>40043.895462962959</v>
      </c>
      <c r="P501" t="str">
        <f t="shared" si="37"/>
        <v>film &amp; video</v>
      </c>
      <c r="Q501" t="str">
        <f t="shared" si="38"/>
        <v>animation</v>
      </c>
      <c r="R501">
        <f t="shared" si="39"/>
        <v>2009</v>
      </c>
      <c r="S501" s="15">
        <f t="shared" si="40"/>
        <v>40043.895462962959</v>
      </c>
      <c r="T501" s="16">
        <f t="shared" si="40"/>
        <v>40043.895462962959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6"/>
        <v>40247.886006944449</v>
      </c>
      <c r="P502" t="str">
        <f t="shared" si="37"/>
        <v>film &amp; video</v>
      </c>
      <c r="Q502" t="str">
        <f t="shared" si="38"/>
        <v>animation</v>
      </c>
      <c r="R502">
        <f t="shared" si="39"/>
        <v>2010</v>
      </c>
      <c r="S502" s="15">
        <f t="shared" si="40"/>
        <v>40247.886006944449</v>
      </c>
      <c r="T502" s="16">
        <f t="shared" si="40"/>
        <v>40247.886006944449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6"/>
        <v>40703.234386574077</v>
      </c>
      <c r="P503" t="str">
        <f t="shared" si="37"/>
        <v>film &amp; video</v>
      </c>
      <c r="Q503" t="str">
        <f t="shared" si="38"/>
        <v>animation</v>
      </c>
      <c r="R503">
        <f t="shared" si="39"/>
        <v>2011</v>
      </c>
      <c r="S503" s="15">
        <f t="shared" si="40"/>
        <v>40703.234386574077</v>
      </c>
      <c r="T503" s="16">
        <f t="shared" si="40"/>
        <v>40703.234386574077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6"/>
        <v>40956.553530092591</v>
      </c>
      <c r="P504" t="str">
        <f t="shared" si="37"/>
        <v>film &amp; video</v>
      </c>
      <c r="Q504" t="str">
        <f t="shared" si="38"/>
        <v>animation</v>
      </c>
      <c r="R504">
        <f t="shared" si="39"/>
        <v>2012</v>
      </c>
      <c r="S504" s="15">
        <f t="shared" si="40"/>
        <v>40956.553530092591</v>
      </c>
      <c r="T504" s="16">
        <f t="shared" si="40"/>
        <v>40956.553530092591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6"/>
        <v>41991.526655092588</v>
      </c>
      <c r="P505" t="str">
        <f t="shared" si="37"/>
        <v>film &amp; video</v>
      </c>
      <c r="Q505" t="str">
        <f t="shared" si="38"/>
        <v>animation</v>
      </c>
      <c r="R505">
        <f t="shared" si="39"/>
        <v>2014</v>
      </c>
      <c r="S505" s="15">
        <f t="shared" si="40"/>
        <v>41991.526655092588</v>
      </c>
      <c r="T505" s="16">
        <f t="shared" si="40"/>
        <v>41991.526655092588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6"/>
        <v>40949.98364583333</v>
      </c>
      <c r="P506" t="str">
        <f t="shared" si="37"/>
        <v>film &amp; video</v>
      </c>
      <c r="Q506" t="str">
        <f t="shared" si="38"/>
        <v>animation</v>
      </c>
      <c r="R506">
        <f t="shared" si="39"/>
        <v>2012</v>
      </c>
      <c r="S506" s="15">
        <f t="shared" si="40"/>
        <v>40949.98364583333</v>
      </c>
      <c r="T506" s="16">
        <f t="shared" si="40"/>
        <v>40949.98364583333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6"/>
        <v>42318.098217592589</v>
      </c>
      <c r="P507" t="str">
        <f t="shared" si="37"/>
        <v>film &amp; video</v>
      </c>
      <c r="Q507" t="str">
        <f t="shared" si="38"/>
        <v>animation</v>
      </c>
      <c r="R507">
        <f t="shared" si="39"/>
        <v>2015</v>
      </c>
      <c r="S507" s="15">
        <f t="shared" si="40"/>
        <v>42318.098217592589</v>
      </c>
      <c r="T507" s="16">
        <f t="shared" si="40"/>
        <v>42318.098217592589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6"/>
        <v>41466.552314814813</v>
      </c>
      <c r="P508" t="str">
        <f t="shared" si="37"/>
        <v>film &amp; video</v>
      </c>
      <c r="Q508" t="str">
        <f t="shared" si="38"/>
        <v>animation</v>
      </c>
      <c r="R508">
        <f t="shared" si="39"/>
        <v>2013</v>
      </c>
      <c r="S508" s="15">
        <f t="shared" si="40"/>
        <v>41466.552314814813</v>
      </c>
      <c r="T508" s="16">
        <f t="shared" si="40"/>
        <v>41466.552314814813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6"/>
        <v>41156.958993055552</v>
      </c>
      <c r="P509" t="str">
        <f t="shared" si="37"/>
        <v>film &amp; video</v>
      </c>
      <c r="Q509" t="str">
        <f t="shared" si="38"/>
        <v>animation</v>
      </c>
      <c r="R509">
        <f t="shared" si="39"/>
        <v>2012</v>
      </c>
      <c r="S509" s="15">
        <f t="shared" si="40"/>
        <v>41156.958993055552</v>
      </c>
      <c r="T509" s="16">
        <f t="shared" si="40"/>
        <v>41156.958993055552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6"/>
        <v>40995.024317129632</v>
      </c>
      <c r="P510" t="str">
        <f t="shared" si="37"/>
        <v>film &amp; video</v>
      </c>
      <c r="Q510" t="str">
        <f t="shared" si="38"/>
        <v>animation</v>
      </c>
      <c r="R510">
        <f t="shared" si="39"/>
        <v>2012</v>
      </c>
      <c r="S510" s="15">
        <f t="shared" si="40"/>
        <v>40995.024317129632</v>
      </c>
      <c r="T510" s="16">
        <f t="shared" si="40"/>
        <v>40995.024317129632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6"/>
        <v>42153.631597222222</v>
      </c>
      <c r="P511" t="str">
        <f t="shared" si="37"/>
        <v>film &amp; video</v>
      </c>
      <c r="Q511" t="str">
        <f t="shared" si="38"/>
        <v>animation</v>
      </c>
      <c r="R511">
        <f t="shared" si="39"/>
        <v>2015</v>
      </c>
      <c r="S511" s="15">
        <f t="shared" si="40"/>
        <v>42153.631597222222</v>
      </c>
      <c r="T511" s="16">
        <f t="shared" si="40"/>
        <v>42153.631597222222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6"/>
        <v>42400.176377314812</v>
      </c>
      <c r="P512" t="str">
        <f t="shared" si="37"/>
        <v>film &amp; video</v>
      </c>
      <c r="Q512" t="str">
        <f t="shared" si="38"/>
        <v>animation</v>
      </c>
      <c r="R512">
        <f t="shared" si="39"/>
        <v>2016</v>
      </c>
      <c r="S512" s="15">
        <f t="shared" si="40"/>
        <v>42400.176377314812</v>
      </c>
      <c r="T512" s="16">
        <f t="shared" si="40"/>
        <v>42400.176377314812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6"/>
        <v>41340.303032407406</v>
      </c>
      <c r="P513" t="str">
        <f t="shared" si="37"/>
        <v>film &amp; video</v>
      </c>
      <c r="Q513" t="str">
        <f t="shared" si="38"/>
        <v>animation</v>
      </c>
      <c r="R513">
        <f t="shared" si="39"/>
        <v>2013</v>
      </c>
      <c r="S513" s="15">
        <f t="shared" si="40"/>
        <v>41340.303032407406</v>
      </c>
      <c r="T513" s="16">
        <f t="shared" si="40"/>
        <v>41340.303032407406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41">(((J514/60)/60)/24)+DATE(1970,1,1)</f>
        <v>42649.742210648154</v>
      </c>
      <c r="P514" t="str">
        <f t="shared" ref="P514:P577" si="42">LEFT(N514,SEARCH("/",N514)-1)</f>
        <v>film &amp; video</v>
      </c>
      <c r="Q514" t="str">
        <f t="shared" ref="Q514:Q577" si="43">RIGHT(N514,LEN(N514)-SEARCH("/",N514))</f>
        <v>animation</v>
      </c>
      <c r="R514">
        <f t="shared" si="39"/>
        <v>2016</v>
      </c>
      <c r="S514" s="15">
        <f t="shared" si="40"/>
        <v>42649.742210648154</v>
      </c>
      <c r="T514" s="16">
        <f t="shared" si="40"/>
        <v>42649.742210648154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41"/>
        <v>42552.653993055559</v>
      </c>
      <c r="P515" t="str">
        <f t="shared" si="42"/>
        <v>film &amp; video</v>
      </c>
      <c r="Q515" t="str">
        <f t="shared" si="43"/>
        <v>animation</v>
      </c>
      <c r="R515">
        <f t="shared" ref="R515:S578" si="44">YEAR($O515)</f>
        <v>2016</v>
      </c>
      <c r="S515" s="15">
        <f t="shared" ref="S515:T578" si="45">$O515</f>
        <v>42552.653993055559</v>
      </c>
      <c r="T515" s="16">
        <f t="shared" si="45"/>
        <v>42552.653993055559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1"/>
        <v>41830.613969907405</v>
      </c>
      <c r="P516" t="str">
        <f t="shared" si="42"/>
        <v>film &amp; video</v>
      </c>
      <c r="Q516" t="str">
        <f t="shared" si="43"/>
        <v>animation</v>
      </c>
      <c r="R516">
        <f t="shared" si="44"/>
        <v>2014</v>
      </c>
      <c r="S516" s="15">
        <f t="shared" si="45"/>
        <v>41830.613969907405</v>
      </c>
      <c r="T516" s="16">
        <f t="shared" si="45"/>
        <v>41830.613969907405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1"/>
        <v>42327.490752314814</v>
      </c>
      <c r="P517" t="str">
        <f t="shared" si="42"/>
        <v>film &amp; video</v>
      </c>
      <c r="Q517" t="str">
        <f t="shared" si="43"/>
        <v>animation</v>
      </c>
      <c r="R517">
        <f t="shared" si="44"/>
        <v>2015</v>
      </c>
      <c r="S517" s="15">
        <f t="shared" si="45"/>
        <v>42327.490752314814</v>
      </c>
      <c r="T517" s="16">
        <f t="shared" si="45"/>
        <v>42327.490752314814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1"/>
        <v>42091.778703703705</v>
      </c>
      <c r="P518" t="str">
        <f t="shared" si="42"/>
        <v>film &amp; video</v>
      </c>
      <c r="Q518" t="str">
        <f t="shared" si="43"/>
        <v>animation</v>
      </c>
      <c r="R518">
        <f t="shared" si="44"/>
        <v>2015</v>
      </c>
      <c r="S518" s="15">
        <f t="shared" si="45"/>
        <v>42091.778703703705</v>
      </c>
      <c r="T518" s="16">
        <f t="shared" si="45"/>
        <v>42091.778703703705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1"/>
        <v>42738.615289351852</v>
      </c>
      <c r="P519" t="str">
        <f t="shared" si="42"/>
        <v>film &amp; video</v>
      </c>
      <c r="Q519" t="str">
        <f t="shared" si="43"/>
        <v>animation</v>
      </c>
      <c r="R519">
        <f t="shared" si="44"/>
        <v>2017</v>
      </c>
      <c r="S519" s="15">
        <f t="shared" si="45"/>
        <v>42738.615289351852</v>
      </c>
      <c r="T519" s="16">
        <f t="shared" si="45"/>
        <v>42738.615289351852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1"/>
        <v>42223.616018518514</v>
      </c>
      <c r="P520" t="str">
        <f t="shared" si="42"/>
        <v>film &amp; video</v>
      </c>
      <c r="Q520" t="str">
        <f t="shared" si="43"/>
        <v>animation</v>
      </c>
      <c r="R520">
        <f t="shared" si="44"/>
        <v>2015</v>
      </c>
      <c r="S520" s="15">
        <f t="shared" si="45"/>
        <v>42223.616018518514</v>
      </c>
      <c r="T520" s="16">
        <f t="shared" si="45"/>
        <v>42223.616018518514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1"/>
        <v>41218.391446759262</v>
      </c>
      <c r="P521" t="str">
        <f t="shared" si="42"/>
        <v>film &amp; video</v>
      </c>
      <c r="Q521" t="str">
        <f t="shared" si="43"/>
        <v>animation</v>
      </c>
      <c r="R521">
        <f t="shared" si="44"/>
        <v>2012</v>
      </c>
      <c r="S521" s="15">
        <f t="shared" si="45"/>
        <v>41218.391446759262</v>
      </c>
      <c r="T521" s="16">
        <f t="shared" si="45"/>
        <v>41218.391446759262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1"/>
        <v>42318.702094907407</v>
      </c>
      <c r="P522" t="str">
        <f t="shared" si="42"/>
        <v>theater</v>
      </c>
      <c r="Q522" t="str">
        <f t="shared" si="43"/>
        <v>plays</v>
      </c>
      <c r="R522">
        <f t="shared" si="44"/>
        <v>2015</v>
      </c>
      <c r="S522" s="15">
        <f t="shared" si="45"/>
        <v>42318.702094907407</v>
      </c>
      <c r="T522" s="16">
        <f t="shared" si="45"/>
        <v>42318.702094907407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1"/>
        <v>42646.092812499999</v>
      </c>
      <c r="P523" t="str">
        <f t="shared" si="42"/>
        <v>theater</v>
      </c>
      <c r="Q523" t="str">
        <f t="shared" si="43"/>
        <v>plays</v>
      </c>
      <c r="R523">
        <f t="shared" si="44"/>
        <v>2016</v>
      </c>
      <c r="S523" s="15">
        <f t="shared" si="45"/>
        <v>42646.092812499999</v>
      </c>
      <c r="T523" s="16">
        <f t="shared" si="45"/>
        <v>42646.092812499999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1"/>
        <v>42430.040798611109</v>
      </c>
      <c r="P524" t="str">
        <f t="shared" si="42"/>
        <v>theater</v>
      </c>
      <c r="Q524" t="str">
        <f t="shared" si="43"/>
        <v>plays</v>
      </c>
      <c r="R524">
        <f t="shared" si="44"/>
        <v>2016</v>
      </c>
      <c r="S524" s="15">
        <f t="shared" si="45"/>
        <v>42430.040798611109</v>
      </c>
      <c r="T524" s="16">
        <f t="shared" si="45"/>
        <v>42430.040798611109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1"/>
        <v>42238.13282407407</v>
      </c>
      <c r="P525" t="str">
        <f t="shared" si="42"/>
        <v>theater</v>
      </c>
      <c r="Q525" t="str">
        <f t="shared" si="43"/>
        <v>plays</v>
      </c>
      <c r="R525">
        <f t="shared" si="44"/>
        <v>2015</v>
      </c>
      <c r="S525" s="15">
        <f t="shared" si="45"/>
        <v>42238.13282407407</v>
      </c>
      <c r="T525" s="16">
        <f t="shared" si="45"/>
        <v>42238.13282407407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1"/>
        <v>42492.717233796298</v>
      </c>
      <c r="P526" t="str">
        <f t="shared" si="42"/>
        <v>theater</v>
      </c>
      <c r="Q526" t="str">
        <f t="shared" si="43"/>
        <v>plays</v>
      </c>
      <c r="R526">
        <f t="shared" si="44"/>
        <v>2016</v>
      </c>
      <c r="S526" s="15">
        <f t="shared" si="45"/>
        <v>42492.717233796298</v>
      </c>
      <c r="T526" s="16">
        <f t="shared" si="45"/>
        <v>42492.717233796298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1"/>
        <v>41850.400937500002</v>
      </c>
      <c r="P527" t="str">
        <f t="shared" si="42"/>
        <v>theater</v>
      </c>
      <c r="Q527" t="str">
        <f t="shared" si="43"/>
        <v>plays</v>
      </c>
      <c r="R527">
        <f t="shared" si="44"/>
        <v>2014</v>
      </c>
      <c r="S527" s="15">
        <f t="shared" si="45"/>
        <v>41850.400937500002</v>
      </c>
      <c r="T527" s="16">
        <f t="shared" si="45"/>
        <v>41850.400937500002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1"/>
        <v>42192.591944444444</v>
      </c>
      <c r="P528" t="str">
        <f t="shared" si="42"/>
        <v>theater</v>
      </c>
      <c r="Q528" t="str">
        <f t="shared" si="43"/>
        <v>plays</v>
      </c>
      <c r="R528">
        <f t="shared" si="44"/>
        <v>2015</v>
      </c>
      <c r="S528" s="15">
        <f t="shared" si="45"/>
        <v>42192.591944444444</v>
      </c>
      <c r="T528" s="16">
        <f t="shared" si="45"/>
        <v>42192.591944444444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1"/>
        <v>42753.205625000002</v>
      </c>
      <c r="P529" t="str">
        <f t="shared" si="42"/>
        <v>theater</v>
      </c>
      <c r="Q529" t="str">
        <f t="shared" si="43"/>
        <v>plays</v>
      </c>
      <c r="R529">
        <f t="shared" si="44"/>
        <v>2017</v>
      </c>
      <c r="S529" s="15">
        <f t="shared" si="45"/>
        <v>42753.205625000002</v>
      </c>
      <c r="T529" s="16">
        <f t="shared" si="45"/>
        <v>42753.205625000002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1"/>
        <v>42155.920219907406</v>
      </c>
      <c r="P530" t="str">
        <f t="shared" si="42"/>
        <v>theater</v>
      </c>
      <c r="Q530" t="str">
        <f t="shared" si="43"/>
        <v>plays</v>
      </c>
      <c r="R530">
        <f t="shared" si="44"/>
        <v>2015</v>
      </c>
      <c r="S530" s="15">
        <f t="shared" si="45"/>
        <v>42155.920219907406</v>
      </c>
      <c r="T530" s="16">
        <f t="shared" si="45"/>
        <v>42155.920219907406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1"/>
        <v>42725.031180555554</v>
      </c>
      <c r="P531" t="str">
        <f t="shared" si="42"/>
        <v>theater</v>
      </c>
      <c r="Q531" t="str">
        <f t="shared" si="43"/>
        <v>plays</v>
      </c>
      <c r="R531">
        <f t="shared" si="44"/>
        <v>2016</v>
      </c>
      <c r="S531" s="15">
        <f t="shared" si="45"/>
        <v>42725.031180555554</v>
      </c>
      <c r="T531" s="16">
        <f t="shared" si="45"/>
        <v>42725.031180555554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1"/>
        <v>42157.591064814813</v>
      </c>
      <c r="P532" t="str">
        <f t="shared" si="42"/>
        <v>theater</v>
      </c>
      <c r="Q532" t="str">
        <f t="shared" si="43"/>
        <v>plays</v>
      </c>
      <c r="R532">
        <f t="shared" si="44"/>
        <v>2015</v>
      </c>
      <c r="S532" s="15">
        <f t="shared" si="45"/>
        <v>42157.591064814813</v>
      </c>
      <c r="T532" s="16">
        <f t="shared" si="45"/>
        <v>42157.591064814813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1"/>
        <v>42676.065150462964</v>
      </c>
      <c r="P533" t="str">
        <f t="shared" si="42"/>
        <v>theater</v>
      </c>
      <c r="Q533" t="str">
        <f t="shared" si="43"/>
        <v>plays</v>
      </c>
      <c r="R533">
        <f t="shared" si="44"/>
        <v>2016</v>
      </c>
      <c r="S533" s="15">
        <f t="shared" si="45"/>
        <v>42676.065150462964</v>
      </c>
      <c r="T533" s="16">
        <f t="shared" si="45"/>
        <v>42676.065150462964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1"/>
        <v>42473.007037037038</v>
      </c>
      <c r="P534" t="str">
        <f t="shared" si="42"/>
        <v>theater</v>
      </c>
      <c r="Q534" t="str">
        <f t="shared" si="43"/>
        <v>plays</v>
      </c>
      <c r="R534">
        <f t="shared" si="44"/>
        <v>2016</v>
      </c>
      <c r="S534" s="15">
        <f t="shared" si="45"/>
        <v>42473.007037037038</v>
      </c>
      <c r="T534" s="16">
        <f t="shared" si="45"/>
        <v>42473.007037037038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1"/>
        <v>42482.43478009259</v>
      </c>
      <c r="P535" t="str">
        <f t="shared" si="42"/>
        <v>theater</v>
      </c>
      <c r="Q535" t="str">
        <f t="shared" si="43"/>
        <v>plays</v>
      </c>
      <c r="R535">
        <f t="shared" si="44"/>
        <v>2016</v>
      </c>
      <c r="S535" s="15">
        <f t="shared" si="45"/>
        <v>42482.43478009259</v>
      </c>
      <c r="T535" s="16">
        <f t="shared" si="45"/>
        <v>42482.43478009259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1"/>
        <v>42270.810995370368</v>
      </c>
      <c r="P536" t="str">
        <f t="shared" si="42"/>
        <v>theater</v>
      </c>
      <c r="Q536" t="str">
        <f t="shared" si="43"/>
        <v>plays</v>
      </c>
      <c r="R536">
        <f t="shared" si="44"/>
        <v>2015</v>
      </c>
      <c r="S536" s="15">
        <f t="shared" si="45"/>
        <v>42270.810995370368</v>
      </c>
      <c r="T536" s="16">
        <f t="shared" si="45"/>
        <v>42270.810995370368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1"/>
        <v>42711.545196759253</v>
      </c>
      <c r="P537" t="str">
        <f t="shared" si="42"/>
        <v>theater</v>
      </c>
      <c r="Q537" t="str">
        <f t="shared" si="43"/>
        <v>plays</v>
      </c>
      <c r="R537">
        <f t="shared" si="44"/>
        <v>2016</v>
      </c>
      <c r="S537" s="15">
        <f t="shared" si="45"/>
        <v>42711.545196759253</v>
      </c>
      <c r="T537" s="16">
        <f t="shared" si="45"/>
        <v>42711.545196759253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1"/>
        <v>42179.344988425932</v>
      </c>
      <c r="P538" t="str">
        <f t="shared" si="42"/>
        <v>theater</v>
      </c>
      <c r="Q538" t="str">
        <f t="shared" si="43"/>
        <v>plays</v>
      </c>
      <c r="R538">
        <f t="shared" si="44"/>
        <v>2015</v>
      </c>
      <c r="S538" s="15">
        <f t="shared" si="45"/>
        <v>42179.344988425932</v>
      </c>
      <c r="T538" s="16">
        <f t="shared" si="45"/>
        <v>42179.344988425932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1"/>
        <v>42282.768414351856</v>
      </c>
      <c r="P539" t="str">
        <f t="shared" si="42"/>
        <v>theater</v>
      </c>
      <c r="Q539" t="str">
        <f t="shared" si="43"/>
        <v>plays</v>
      </c>
      <c r="R539">
        <f t="shared" si="44"/>
        <v>2015</v>
      </c>
      <c r="S539" s="15">
        <f t="shared" si="45"/>
        <v>42282.768414351856</v>
      </c>
      <c r="T539" s="16">
        <f t="shared" si="45"/>
        <v>42282.768414351856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1"/>
        <v>42473.794710648144</v>
      </c>
      <c r="P540" t="str">
        <f t="shared" si="42"/>
        <v>theater</v>
      </c>
      <c r="Q540" t="str">
        <f t="shared" si="43"/>
        <v>plays</v>
      </c>
      <c r="R540">
        <f t="shared" si="44"/>
        <v>2016</v>
      </c>
      <c r="S540" s="15">
        <f t="shared" si="45"/>
        <v>42473.794710648144</v>
      </c>
      <c r="T540" s="16">
        <f t="shared" si="45"/>
        <v>42473.794710648144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1"/>
        <v>42535.049849537041</v>
      </c>
      <c r="P541" t="str">
        <f t="shared" si="42"/>
        <v>theater</v>
      </c>
      <c r="Q541" t="str">
        <f t="shared" si="43"/>
        <v>plays</v>
      </c>
      <c r="R541">
        <f t="shared" si="44"/>
        <v>2016</v>
      </c>
      <c r="S541" s="15">
        <f t="shared" si="45"/>
        <v>42535.049849537041</v>
      </c>
      <c r="T541" s="16">
        <f t="shared" si="45"/>
        <v>42535.049849537041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1"/>
        <v>42009.817199074074</v>
      </c>
      <c r="P542" t="str">
        <f t="shared" si="42"/>
        <v>technology</v>
      </c>
      <c r="Q542" t="str">
        <f t="shared" si="43"/>
        <v>web</v>
      </c>
      <c r="R542">
        <f t="shared" si="44"/>
        <v>2015</v>
      </c>
      <c r="S542" s="15">
        <f t="shared" si="45"/>
        <v>42009.817199074074</v>
      </c>
      <c r="T542" s="16">
        <f t="shared" si="45"/>
        <v>42009.817199074074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1"/>
        <v>42276.046689814815</v>
      </c>
      <c r="P543" t="str">
        <f t="shared" si="42"/>
        <v>technology</v>
      </c>
      <c r="Q543" t="str">
        <f t="shared" si="43"/>
        <v>web</v>
      </c>
      <c r="R543">
        <f t="shared" si="44"/>
        <v>2015</v>
      </c>
      <c r="S543" s="15">
        <f t="shared" si="45"/>
        <v>42276.046689814815</v>
      </c>
      <c r="T543" s="16">
        <f t="shared" si="45"/>
        <v>42276.046689814815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1"/>
        <v>42433.737453703703</v>
      </c>
      <c r="P544" t="str">
        <f t="shared" si="42"/>
        <v>technology</v>
      </c>
      <c r="Q544" t="str">
        <f t="shared" si="43"/>
        <v>web</v>
      </c>
      <c r="R544">
        <f t="shared" si="44"/>
        <v>2016</v>
      </c>
      <c r="S544" s="15">
        <f t="shared" si="45"/>
        <v>42433.737453703703</v>
      </c>
      <c r="T544" s="16">
        <f t="shared" si="45"/>
        <v>42433.737453703703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1"/>
        <v>41914.092152777775</v>
      </c>
      <c r="P545" t="str">
        <f t="shared" si="42"/>
        <v>technology</v>
      </c>
      <c r="Q545" t="str">
        <f t="shared" si="43"/>
        <v>web</v>
      </c>
      <c r="R545">
        <f t="shared" si="44"/>
        <v>2014</v>
      </c>
      <c r="S545" s="15">
        <f t="shared" si="45"/>
        <v>41914.092152777775</v>
      </c>
      <c r="T545" s="16">
        <f t="shared" si="45"/>
        <v>41914.092152777775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1"/>
        <v>42525.656944444447</v>
      </c>
      <c r="P546" t="str">
        <f t="shared" si="42"/>
        <v>technology</v>
      </c>
      <c r="Q546" t="str">
        <f t="shared" si="43"/>
        <v>web</v>
      </c>
      <c r="R546">
        <f t="shared" si="44"/>
        <v>2016</v>
      </c>
      <c r="S546" s="15">
        <f t="shared" si="45"/>
        <v>42525.656944444447</v>
      </c>
      <c r="T546" s="16">
        <f t="shared" si="45"/>
        <v>42525.656944444447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1"/>
        <v>42283.592465277776</v>
      </c>
      <c r="P547" t="str">
        <f t="shared" si="42"/>
        <v>technology</v>
      </c>
      <c r="Q547" t="str">
        <f t="shared" si="43"/>
        <v>web</v>
      </c>
      <c r="R547">
        <f t="shared" si="44"/>
        <v>2015</v>
      </c>
      <c r="S547" s="15">
        <f t="shared" si="45"/>
        <v>42283.592465277776</v>
      </c>
      <c r="T547" s="16">
        <f t="shared" si="45"/>
        <v>42283.592465277776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1"/>
        <v>42249.667997685188</v>
      </c>
      <c r="P548" t="str">
        <f t="shared" si="42"/>
        <v>technology</v>
      </c>
      <c r="Q548" t="str">
        <f t="shared" si="43"/>
        <v>web</v>
      </c>
      <c r="R548">
        <f t="shared" si="44"/>
        <v>2015</v>
      </c>
      <c r="S548" s="15">
        <f t="shared" si="45"/>
        <v>42249.667997685188</v>
      </c>
      <c r="T548" s="16">
        <f t="shared" si="45"/>
        <v>42249.667997685188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1"/>
        <v>42380.696342592593</v>
      </c>
      <c r="P549" t="str">
        <f t="shared" si="42"/>
        <v>technology</v>
      </c>
      <c r="Q549" t="str">
        <f t="shared" si="43"/>
        <v>web</v>
      </c>
      <c r="R549">
        <f t="shared" si="44"/>
        <v>2016</v>
      </c>
      <c r="S549" s="15">
        <f t="shared" si="45"/>
        <v>42380.696342592593</v>
      </c>
      <c r="T549" s="16">
        <f t="shared" si="45"/>
        <v>42380.696342592593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1"/>
        <v>42276.903333333335</v>
      </c>
      <c r="P550" t="str">
        <f t="shared" si="42"/>
        <v>technology</v>
      </c>
      <c r="Q550" t="str">
        <f t="shared" si="43"/>
        <v>web</v>
      </c>
      <c r="R550">
        <f t="shared" si="44"/>
        <v>2015</v>
      </c>
      <c r="S550" s="15">
        <f t="shared" si="45"/>
        <v>42276.903333333335</v>
      </c>
      <c r="T550" s="16">
        <f t="shared" si="45"/>
        <v>42276.903333333335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1"/>
        <v>42163.636828703704</v>
      </c>
      <c r="P551" t="str">
        <f t="shared" si="42"/>
        <v>technology</v>
      </c>
      <c r="Q551" t="str">
        <f t="shared" si="43"/>
        <v>web</v>
      </c>
      <c r="R551">
        <f t="shared" si="44"/>
        <v>2015</v>
      </c>
      <c r="S551" s="15">
        <f t="shared" si="45"/>
        <v>42163.636828703704</v>
      </c>
      <c r="T551" s="16">
        <f t="shared" si="45"/>
        <v>42163.636828703704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1"/>
        <v>42753.678761574076</v>
      </c>
      <c r="P552" t="str">
        <f t="shared" si="42"/>
        <v>technology</v>
      </c>
      <c r="Q552" t="str">
        <f t="shared" si="43"/>
        <v>web</v>
      </c>
      <c r="R552">
        <f t="shared" si="44"/>
        <v>2017</v>
      </c>
      <c r="S552" s="15">
        <f t="shared" si="45"/>
        <v>42753.678761574076</v>
      </c>
      <c r="T552" s="16">
        <f t="shared" si="45"/>
        <v>42753.678761574076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1"/>
        <v>42173.275740740741</v>
      </c>
      <c r="P553" t="str">
        <f t="shared" si="42"/>
        <v>technology</v>
      </c>
      <c r="Q553" t="str">
        <f t="shared" si="43"/>
        <v>web</v>
      </c>
      <c r="R553">
        <f t="shared" si="44"/>
        <v>2015</v>
      </c>
      <c r="S553" s="15">
        <f t="shared" si="45"/>
        <v>42173.275740740741</v>
      </c>
      <c r="T553" s="16">
        <f t="shared" si="45"/>
        <v>42173.275740740741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1"/>
        <v>42318.616851851853</v>
      </c>
      <c r="P554" t="str">
        <f t="shared" si="42"/>
        <v>technology</v>
      </c>
      <c r="Q554" t="str">
        <f t="shared" si="43"/>
        <v>web</v>
      </c>
      <c r="R554">
        <f t="shared" si="44"/>
        <v>2015</v>
      </c>
      <c r="S554" s="15">
        <f t="shared" si="45"/>
        <v>42318.616851851853</v>
      </c>
      <c r="T554" s="16">
        <f t="shared" si="45"/>
        <v>42318.616851851853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1"/>
        <v>41927.71980324074</v>
      </c>
      <c r="P555" t="str">
        <f t="shared" si="42"/>
        <v>technology</v>
      </c>
      <c r="Q555" t="str">
        <f t="shared" si="43"/>
        <v>web</v>
      </c>
      <c r="R555">
        <f t="shared" si="44"/>
        <v>2014</v>
      </c>
      <c r="S555" s="15">
        <f t="shared" si="45"/>
        <v>41927.71980324074</v>
      </c>
      <c r="T555" s="16">
        <f t="shared" si="45"/>
        <v>41927.71980324074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1"/>
        <v>41901.684861111113</v>
      </c>
      <c r="P556" t="str">
        <f t="shared" si="42"/>
        <v>technology</v>
      </c>
      <c r="Q556" t="str">
        <f t="shared" si="43"/>
        <v>web</v>
      </c>
      <c r="R556">
        <f t="shared" si="44"/>
        <v>2014</v>
      </c>
      <c r="S556" s="15">
        <f t="shared" si="45"/>
        <v>41901.684861111113</v>
      </c>
      <c r="T556" s="16">
        <f t="shared" si="45"/>
        <v>41901.684861111113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1"/>
        <v>42503.353506944448</v>
      </c>
      <c r="P557" t="str">
        <f t="shared" si="42"/>
        <v>technology</v>
      </c>
      <c r="Q557" t="str">
        <f t="shared" si="43"/>
        <v>web</v>
      </c>
      <c r="R557">
        <f t="shared" si="44"/>
        <v>2016</v>
      </c>
      <c r="S557" s="15">
        <f t="shared" si="45"/>
        <v>42503.353506944448</v>
      </c>
      <c r="T557" s="16">
        <f t="shared" si="45"/>
        <v>42503.353506944448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1"/>
        <v>42345.860150462962</v>
      </c>
      <c r="P558" t="str">
        <f t="shared" si="42"/>
        <v>technology</v>
      </c>
      <c r="Q558" t="str">
        <f t="shared" si="43"/>
        <v>web</v>
      </c>
      <c r="R558">
        <f t="shared" si="44"/>
        <v>2015</v>
      </c>
      <c r="S558" s="15">
        <f t="shared" si="45"/>
        <v>42345.860150462962</v>
      </c>
      <c r="T558" s="16">
        <f t="shared" si="45"/>
        <v>42345.860150462962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1"/>
        <v>42676.942164351851</v>
      </c>
      <c r="P559" t="str">
        <f t="shared" si="42"/>
        <v>technology</v>
      </c>
      <c r="Q559" t="str">
        <f t="shared" si="43"/>
        <v>web</v>
      </c>
      <c r="R559">
        <f t="shared" si="44"/>
        <v>2016</v>
      </c>
      <c r="S559" s="15">
        <f t="shared" si="45"/>
        <v>42676.942164351851</v>
      </c>
      <c r="T559" s="16">
        <f t="shared" si="45"/>
        <v>42676.942164351851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1"/>
        <v>42057.883159722223</v>
      </c>
      <c r="P560" t="str">
        <f t="shared" si="42"/>
        <v>technology</v>
      </c>
      <c r="Q560" t="str">
        <f t="shared" si="43"/>
        <v>web</v>
      </c>
      <c r="R560">
        <f t="shared" si="44"/>
        <v>2015</v>
      </c>
      <c r="S560" s="15">
        <f t="shared" si="45"/>
        <v>42057.883159722223</v>
      </c>
      <c r="T560" s="16">
        <f t="shared" si="45"/>
        <v>42057.883159722223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1"/>
        <v>42321.283101851848</v>
      </c>
      <c r="P561" t="str">
        <f t="shared" si="42"/>
        <v>technology</v>
      </c>
      <c r="Q561" t="str">
        <f t="shared" si="43"/>
        <v>web</v>
      </c>
      <c r="R561">
        <f t="shared" si="44"/>
        <v>2015</v>
      </c>
      <c r="S561" s="15">
        <f t="shared" si="45"/>
        <v>42321.283101851848</v>
      </c>
      <c r="T561" s="16">
        <f t="shared" si="45"/>
        <v>42321.283101851848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1"/>
        <v>41960.771354166667</v>
      </c>
      <c r="P562" t="str">
        <f t="shared" si="42"/>
        <v>technology</v>
      </c>
      <c r="Q562" t="str">
        <f t="shared" si="43"/>
        <v>web</v>
      </c>
      <c r="R562">
        <f t="shared" si="44"/>
        <v>2014</v>
      </c>
      <c r="S562" s="15">
        <f t="shared" si="45"/>
        <v>41960.771354166667</v>
      </c>
      <c r="T562" s="16">
        <f t="shared" si="45"/>
        <v>41960.771354166667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1"/>
        <v>42268.658715277779</v>
      </c>
      <c r="P563" t="str">
        <f t="shared" si="42"/>
        <v>technology</v>
      </c>
      <c r="Q563" t="str">
        <f t="shared" si="43"/>
        <v>web</v>
      </c>
      <c r="R563">
        <f t="shared" si="44"/>
        <v>2015</v>
      </c>
      <c r="S563" s="15">
        <f t="shared" si="45"/>
        <v>42268.658715277779</v>
      </c>
      <c r="T563" s="16">
        <f t="shared" si="45"/>
        <v>42268.658715277779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1"/>
        <v>42692.389062500006</v>
      </c>
      <c r="P564" t="str">
        <f t="shared" si="42"/>
        <v>technology</v>
      </c>
      <c r="Q564" t="str">
        <f t="shared" si="43"/>
        <v>web</v>
      </c>
      <c r="R564">
        <f t="shared" si="44"/>
        <v>2016</v>
      </c>
      <c r="S564" s="15">
        <f t="shared" si="45"/>
        <v>42692.389062500006</v>
      </c>
      <c r="T564" s="16">
        <f t="shared" si="45"/>
        <v>42692.389062500006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1"/>
        <v>42022.069988425923</v>
      </c>
      <c r="P565" t="str">
        <f t="shared" si="42"/>
        <v>technology</v>
      </c>
      <c r="Q565" t="str">
        <f t="shared" si="43"/>
        <v>web</v>
      </c>
      <c r="R565">
        <f t="shared" si="44"/>
        <v>2015</v>
      </c>
      <c r="S565" s="15">
        <f t="shared" si="45"/>
        <v>42022.069988425923</v>
      </c>
      <c r="T565" s="16">
        <f t="shared" si="45"/>
        <v>42022.069988425923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1"/>
        <v>42411.942997685182</v>
      </c>
      <c r="P566" t="str">
        <f t="shared" si="42"/>
        <v>technology</v>
      </c>
      <c r="Q566" t="str">
        <f t="shared" si="43"/>
        <v>web</v>
      </c>
      <c r="R566">
        <f t="shared" si="44"/>
        <v>2016</v>
      </c>
      <c r="S566" s="15">
        <f t="shared" si="45"/>
        <v>42411.942997685182</v>
      </c>
      <c r="T566" s="16">
        <f t="shared" si="45"/>
        <v>42411.942997685182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1"/>
        <v>42165.785289351858</v>
      </c>
      <c r="P567" t="str">
        <f t="shared" si="42"/>
        <v>technology</v>
      </c>
      <c r="Q567" t="str">
        <f t="shared" si="43"/>
        <v>web</v>
      </c>
      <c r="R567">
        <f t="shared" si="44"/>
        <v>2015</v>
      </c>
      <c r="S567" s="15">
        <f t="shared" si="45"/>
        <v>42165.785289351858</v>
      </c>
      <c r="T567" s="16">
        <f t="shared" si="45"/>
        <v>42165.785289351858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1"/>
        <v>42535.68440972222</v>
      </c>
      <c r="P568" t="str">
        <f t="shared" si="42"/>
        <v>technology</v>
      </c>
      <c r="Q568" t="str">
        <f t="shared" si="43"/>
        <v>web</v>
      </c>
      <c r="R568">
        <f t="shared" si="44"/>
        <v>2016</v>
      </c>
      <c r="S568" s="15">
        <f t="shared" si="45"/>
        <v>42535.68440972222</v>
      </c>
      <c r="T568" s="16">
        <f t="shared" si="45"/>
        <v>42535.68440972222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1"/>
        <v>41975.842523148152</v>
      </c>
      <c r="P569" t="str">
        <f t="shared" si="42"/>
        <v>technology</v>
      </c>
      <c r="Q569" t="str">
        <f t="shared" si="43"/>
        <v>web</v>
      </c>
      <c r="R569">
        <f t="shared" si="44"/>
        <v>2014</v>
      </c>
      <c r="S569" s="15">
        <f t="shared" si="45"/>
        <v>41975.842523148152</v>
      </c>
      <c r="T569" s="16">
        <f t="shared" si="45"/>
        <v>41975.842523148152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1"/>
        <v>42348.9215625</v>
      </c>
      <c r="P570" t="str">
        <f t="shared" si="42"/>
        <v>technology</v>
      </c>
      <c r="Q570" t="str">
        <f t="shared" si="43"/>
        <v>web</v>
      </c>
      <c r="R570">
        <f t="shared" si="44"/>
        <v>2015</v>
      </c>
      <c r="S570" s="15">
        <f t="shared" si="45"/>
        <v>42348.9215625</v>
      </c>
      <c r="T570" s="16">
        <f t="shared" si="45"/>
        <v>42348.9215625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1"/>
        <v>42340.847361111111</v>
      </c>
      <c r="P571" t="str">
        <f t="shared" si="42"/>
        <v>technology</v>
      </c>
      <c r="Q571" t="str">
        <f t="shared" si="43"/>
        <v>web</v>
      </c>
      <c r="R571">
        <f t="shared" si="44"/>
        <v>2015</v>
      </c>
      <c r="S571" s="15">
        <f t="shared" si="45"/>
        <v>42340.847361111111</v>
      </c>
      <c r="T571" s="16">
        <f t="shared" si="45"/>
        <v>42340.847361111111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1"/>
        <v>42388.798252314817</v>
      </c>
      <c r="P572" t="str">
        <f t="shared" si="42"/>
        <v>technology</v>
      </c>
      <c r="Q572" t="str">
        <f t="shared" si="43"/>
        <v>web</v>
      </c>
      <c r="R572">
        <f t="shared" si="44"/>
        <v>2016</v>
      </c>
      <c r="S572" s="15">
        <f t="shared" si="45"/>
        <v>42388.798252314817</v>
      </c>
      <c r="T572" s="16">
        <f t="shared" si="45"/>
        <v>42388.798252314817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1"/>
        <v>42192.816238425927</v>
      </c>
      <c r="P573" t="str">
        <f t="shared" si="42"/>
        <v>technology</v>
      </c>
      <c r="Q573" t="str">
        <f t="shared" si="43"/>
        <v>web</v>
      </c>
      <c r="R573">
        <f t="shared" si="44"/>
        <v>2015</v>
      </c>
      <c r="S573" s="15">
        <f t="shared" si="45"/>
        <v>42192.816238425927</v>
      </c>
      <c r="T573" s="16">
        <f t="shared" si="45"/>
        <v>42192.816238425927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1"/>
        <v>42282.71629629629</v>
      </c>
      <c r="P574" t="str">
        <f t="shared" si="42"/>
        <v>technology</v>
      </c>
      <c r="Q574" t="str">
        <f t="shared" si="43"/>
        <v>web</v>
      </c>
      <c r="R574">
        <f t="shared" si="44"/>
        <v>2015</v>
      </c>
      <c r="S574" s="15">
        <f t="shared" si="45"/>
        <v>42282.71629629629</v>
      </c>
      <c r="T574" s="16">
        <f t="shared" si="45"/>
        <v>42282.71629629629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1"/>
        <v>41963.050127314811</v>
      </c>
      <c r="P575" t="str">
        <f t="shared" si="42"/>
        <v>technology</v>
      </c>
      <c r="Q575" t="str">
        <f t="shared" si="43"/>
        <v>web</v>
      </c>
      <c r="R575">
        <f t="shared" si="44"/>
        <v>2014</v>
      </c>
      <c r="S575" s="15">
        <f t="shared" si="45"/>
        <v>41963.050127314811</v>
      </c>
      <c r="T575" s="16">
        <f t="shared" si="45"/>
        <v>41963.050127314811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1"/>
        <v>42632.443368055552</v>
      </c>
      <c r="P576" t="str">
        <f t="shared" si="42"/>
        <v>technology</v>
      </c>
      <c r="Q576" t="str">
        <f t="shared" si="43"/>
        <v>web</v>
      </c>
      <c r="R576">
        <f t="shared" si="44"/>
        <v>2016</v>
      </c>
      <c r="S576" s="15">
        <f t="shared" si="45"/>
        <v>42632.443368055552</v>
      </c>
      <c r="T576" s="16">
        <f t="shared" si="45"/>
        <v>42632.443368055552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1"/>
        <v>42138.692627314813</v>
      </c>
      <c r="P577" t="str">
        <f t="shared" si="42"/>
        <v>technology</v>
      </c>
      <c r="Q577" t="str">
        <f t="shared" si="43"/>
        <v>web</v>
      </c>
      <c r="R577">
        <f t="shared" si="44"/>
        <v>2015</v>
      </c>
      <c r="S577" s="15">
        <f t="shared" si="45"/>
        <v>42138.692627314813</v>
      </c>
      <c r="T577" s="16">
        <f t="shared" si="45"/>
        <v>42138.692627314813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46">(((J578/60)/60)/24)+DATE(1970,1,1)</f>
        <v>42031.471666666665</v>
      </c>
      <c r="P578" t="str">
        <f t="shared" ref="P578:P641" si="47">LEFT(N578,SEARCH("/",N578)-1)</f>
        <v>technology</v>
      </c>
      <c r="Q578" t="str">
        <f t="shared" ref="Q578:Q641" si="48">RIGHT(N578,LEN(N578)-SEARCH("/",N578))</f>
        <v>web</v>
      </c>
      <c r="R578">
        <f t="shared" si="44"/>
        <v>2015</v>
      </c>
      <c r="S578" s="15">
        <f t="shared" si="45"/>
        <v>42031.471666666665</v>
      </c>
      <c r="T578" s="16">
        <f t="shared" si="45"/>
        <v>42031.471666666665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46"/>
        <v>42450.589143518519</v>
      </c>
      <c r="P579" t="str">
        <f t="shared" si="47"/>
        <v>technology</v>
      </c>
      <c r="Q579" t="str">
        <f t="shared" si="48"/>
        <v>web</v>
      </c>
      <c r="R579">
        <f t="shared" ref="R579:S642" si="49">YEAR($O579)</f>
        <v>2016</v>
      </c>
      <c r="S579" s="15">
        <f t="shared" ref="S579:T642" si="50">$O579</f>
        <v>42450.589143518519</v>
      </c>
      <c r="T579" s="16">
        <f t="shared" si="50"/>
        <v>42450.589143518519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6"/>
        <v>42230.578622685185</v>
      </c>
      <c r="P580" t="str">
        <f t="shared" si="47"/>
        <v>technology</v>
      </c>
      <c r="Q580" t="str">
        <f t="shared" si="48"/>
        <v>web</v>
      </c>
      <c r="R580">
        <f t="shared" si="49"/>
        <v>2015</v>
      </c>
      <c r="S580" s="15">
        <f t="shared" si="50"/>
        <v>42230.578622685185</v>
      </c>
      <c r="T580" s="16">
        <f t="shared" si="50"/>
        <v>42230.578622685185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6"/>
        <v>41968.852118055554</v>
      </c>
      <c r="P581" t="str">
        <f t="shared" si="47"/>
        <v>technology</v>
      </c>
      <c r="Q581" t="str">
        <f t="shared" si="48"/>
        <v>web</v>
      </c>
      <c r="R581">
        <f t="shared" si="49"/>
        <v>2014</v>
      </c>
      <c r="S581" s="15">
        <f t="shared" si="50"/>
        <v>41968.852118055554</v>
      </c>
      <c r="T581" s="16">
        <f t="shared" si="50"/>
        <v>41968.852118055554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6"/>
        <v>42605.908182870371</v>
      </c>
      <c r="P582" t="str">
        <f t="shared" si="47"/>
        <v>technology</v>
      </c>
      <c r="Q582" t="str">
        <f t="shared" si="48"/>
        <v>web</v>
      </c>
      <c r="R582">
        <f t="shared" si="49"/>
        <v>2016</v>
      </c>
      <c r="S582" s="15">
        <f t="shared" si="50"/>
        <v>42605.908182870371</v>
      </c>
      <c r="T582" s="16">
        <f t="shared" si="50"/>
        <v>42605.908182870371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6"/>
        <v>42188.012777777782</v>
      </c>
      <c r="P583" t="str">
        <f t="shared" si="47"/>
        <v>technology</v>
      </c>
      <c r="Q583" t="str">
        <f t="shared" si="48"/>
        <v>web</v>
      </c>
      <c r="R583">
        <f t="shared" si="49"/>
        <v>2015</v>
      </c>
      <c r="S583" s="15">
        <f t="shared" si="50"/>
        <v>42188.012777777782</v>
      </c>
      <c r="T583" s="16">
        <f t="shared" si="50"/>
        <v>42188.012777777782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6"/>
        <v>42055.739803240736</v>
      </c>
      <c r="P584" t="str">
        <f t="shared" si="47"/>
        <v>technology</v>
      </c>
      <c r="Q584" t="str">
        <f t="shared" si="48"/>
        <v>web</v>
      </c>
      <c r="R584">
        <f t="shared" si="49"/>
        <v>2015</v>
      </c>
      <c r="S584" s="15">
        <f t="shared" si="50"/>
        <v>42055.739803240736</v>
      </c>
      <c r="T584" s="16">
        <f t="shared" si="50"/>
        <v>42055.739803240736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6"/>
        <v>42052.93850694444</v>
      </c>
      <c r="P585" t="str">
        <f t="shared" si="47"/>
        <v>technology</v>
      </c>
      <c r="Q585" t="str">
        <f t="shared" si="48"/>
        <v>web</v>
      </c>
      <c r="R585">
        <f t="shared" si="49"/>
        <v>2015</v>
      </c>
      <c r="S585" s="15">
        <f t="shared" si="50"/>
        <v>42052.93850694444</v>
      </c>
      <c r="T585" s="16">
        <f t="shared" si="50"/>
        <v>42052.93850694444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6"/>
        <v>42049.716620370367</v>
      </c>
      <c r="P586" t="str">
        <f t="shared" si="47"/>
        <v>technology</v>
      </c>
      <c r="Q586" t="str">
        <f t="shared" si="48"/>
        <v>web</v>
      </c>
      <c r="R586">
        <f t="shared" si="49"/>
        <v>2015</v>
      </c>
      <c r="S586" s="15">
        <f t="shared" si="50"/>
        <v>42049.716620370367</v>
      </c>
      <c r="T586" s="16">
        <f t="shared" si="50"/>
        <v>42049.716620370367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6"/>
        <v>42283.3909375</v>
      </c>
      <c r="P587" t="str">
        <f t="shared" si="47"/>
        <v>technology</v>
      </c>
      <c r="Q587" t="str">
        <f t="shared" si="48"/>
        <v>web</v>
      </c>
      <c r="R587">
        <f t="shared" si="49"/>
        <v>2015</v>
      </c>
      <c r="S587" s="15">
        <f t="shared" si="50"/>
        <v>42283.3909375</v>
      </c>
      <c r="T587" s="16">
        <f t="shared" si="50"/>
        <v>42283.3909375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6"/>
        <v>42020.854247685187</v>
      </c>
      <c r="P588" t="str">
        <f t="shared" si="47"/>
        <v>technology</v>
      </c>
      <c r="Q588" t="str">
        <f t="shared" si="48"/>
        <v>web</v>
      </c>
      <c r="R588">
        <f t="shared" si="49"/>
        <v>2015</v>
      </c>
      <c r="S588" s="15">
        <f t="shared" si="50"/>
        <v>42020.854247685187</v>
      </c>
      <c r="T588" s="16">
        <f t="shared" si="50"/>
        <v>42020.854247685187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6"/>
        <v>42080.757326388892</v>
      </c>
      <c r="P589" t="str">
        <f t="shared" si="47"/>
        <v>technology</v>
      </c>
      <c r="Q589" t="str">
        <f t="shared" si="48"/>
        <v>web</v>
      </c>
      <c r="R589">
        <f t="shared" si="49"/>
        <v>2015</v>
      </c>
      <c r="S589" s="15">
        <f t="shared" si="50"/>
        <v>42080.757326388892</v>
      </c>
      <c r="T589" s="16">
        <f t="shared" si="50"/>
        <v>42080.757326388892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6"/>
        <v>42631.769513888896</v>
      </c>
      <c r="P590" t="str">
        <f t="shared" si="47"/>
        <v>technology</v>
      </c>
      <c r="Q590" t="str">
        <f t="shared" si="48"/>
        <v>web</v>
      </c>
      <c r="R590">
        <f t="shared" si="49"/>
        <v>2016</v>
      </c>
      <c r="S590" s="15">
        <f t="shared" si="50"/>
        <v>42631.769513888896</v>
      </c>
      <c r="T590" s="16">
        <f t="shared" si="50"/>
        <v>42631.769513888896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6"/>
        <v>42178.614571759259</v>
      </c>
      <c r="P591" t="str">
        <f t="shared" si="47"/>
        <v>technology</v>
      </c>
      <c r="Q591" t="str">
        <f t="shared" si="48"/>
        <v>web</v>
      </c>
      <c r="R591">
        <f t="shared" si="49"/>
        <v>2015</v>
      </c>
      <c r="S591" s="15">
        <f t="shared" si="50"/>
        <v>42178.614571759259</v>
      </c>
      <c r="T591" s="16">
        <f t="shared" si="50"/>
        <v>42178.614571759259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6"/>
        <v>42377.554756944446</v>
      </c>
      <c r="P592" t="str">
        <f t="shared" si="47"/>
        <v>technology</v>
      </c>
      <c r="Q592" t="str">
        <f t="shared" si="48"/>
        <v>web</v>
      </c>
      <c r="R592">
        <f t="shared" si="49"/>
        <v>2016</v>
      </c>
      <c r="S592" s="15">
        <f t="shared" si="50"/>
        <v>42377.554756944446</v>
      </c>
      <c r="T592" s="16">
        <f t="shared" si="50"/>
        <v>42377.554756944446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6"/>
        <v>42177.543171296296</v>
      </c>
      <c r="P593" t="str">
        <f t="shared" si="47"/>
        <v>technology</v>
      </c>
      <c r="Q593" t="str">
        <f t="shared" si="48"/>
        <v>web</v>
      </c>
      <c r="R593">
        <f t="shared" si="49"/>
        <v>2015</v>
      </c>
      <c r="S593" s="15">
        <f t="shared" si="50"/>
        <v>42177.543171296296</v>
      </c>
      <c r="T593" s="16">
        <f t="shared" si="50"/>
        <v>42177.543171296296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6"/>
        <v>41946.232175925928</v>
      </c>
      <c r="P594" t="str">
        <f t="shared" si="47"/>
        <v>technology</v>
      </c>
      <c r="Q594" t="str">
        <f t="shared" si="48"/>
        <v>web</v>
      </c>
      <c r="R594">
        <f t="shared" si="49"/>
        <v>2014</v>
      </c>
      <c r="S594" s="15">
        <f t="shared" si="50"/>
        <v>41946.232175925928</v>
      </c>
      <c r="T594" s="16">
        <f t="shared" si="50"/>
        <v>41946.232175925928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6"/>
        <v>42070.677604166667</v>
      </c>
      <c r="P595" t="str">
        <f t="shared" si="47"/>
        <v>technology</v>
      </c>
      <c r="Q595" t="str">
        <f t="shared" si="48"/>
        <v>web</v>
      </c>
      <c r="R595">
        <f t="shared" si="49"/>
        <v>2015</v>
      </c>
      <c r="S595" s="15">
        <f t="shared" si="50"/>
        <v>42070.677604166667</v>
      </c>
      <c r="T595" s="16">
        <f t="shared" si="50"/>
        <v>42070.677604166667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6"/>
        <v>42446.780162037037</v>
      </c>
      <c r="P596" t="str">
        <f t="shared" si="47"/>
        <v>technology</v>
      </c>
      <c r="Q596" t="str">
        <f t="shared" si="48"/>
        <v>web</v>
      </c>
      <c r="R596">
        <f t="shared" si="49"/>
        <v>2016</v>
      </c>
      <c r="S596" s="15">
        <f t="shared" si="50"/>
        <v>42446.780162037037</v>
      </c>
      <c r="T596" s="16">
        <f t="shared" si="50"/>
        <v>42446.780162037037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6"/>
        <v>42083.069884259254</v>
      </c>
      <c r="P597" t="str">
        <f t="shared" si="47"/>
        <v>technology</v>
      </c>
      <c r="Q597" t="str">
        <f t="shared" si="48"/>
        <v>web</v>
      </c>
      <c r="R597">
        <f t="shared" si="49"/>
        <v>2015</v>
      </c>
      <c r="S597" s="15">
        <f t="shared" si="50"/>
        <v>42083.069884259254</v>
      </c>
      <c r="T597" s="16">
        <f t="shared" si="50"/>
        <v>42083.069884259254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6"/>
        <v>42646.896898148145</v>
      </c>
      <c r="P598" t="str">
        <f t="shared" si="47"/>
        <v>technology</v>
      </c>
      <c r="Q598" t="str">
        <f t="shared" si="48"/>
        <v>web</v>
      </c>
      <c r="R598">
        <f t="shared" si="49"/>
        <v>2016</v>
      </c>
      <c r="S598" s="15">
        <f t="shared" si="50"/>
        <v>42646.896898148145</v>
      </c>
      <c r="T598" s="16">
        <f t="shared" si="50"/>
        <v>42646.896898148145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6"/>
        <v>42545.705266203702</v>
      </c>
      <c r="P599" t="str">
        <f t="shared" si="47"/>
        <v>technology</v>
      </c>
      <c r="Q599" t="str">
        <f t="shared" si="48"/>
        <v>web</v>
      </c>
      <c r="R599">
        <f t="shared" si="49"/>
        <v>2016</v>
      </c>
      <c r="S599" s="15">
        <f t="shared" si="50"/>
        <v>42545.705266203702</v>
      </c>
      <c r="T599" s="16">
        <f t="shared" si="50"/>
        <v>42545.705266203702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6"/>
        <v>41948.00209490741</v>
      </c>
      <c r="P600" t="str">
        <f t="shared" si="47"/>
        <v>technology</v>
      </c>
      <c r="Q600" t="str">
        <f t="shared" si="48"/>
        <v>web</v>
      </c>
      <c r="R600">
        <f t="shared" si="49"/>
        <v>2014</v>
      </c>
      <c r="S600" s="15">
        <f t="shared" si="50"/>
        <v>41948.00209490741</v>
      </c>
      <c r="T600" s="16">
        <f t="shared" si="50"/>
        <v>41948.00209490741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6"/>
        <v>42047.812523148154</v>
      </c>
      <c r="P601" t="str">
        <f t="shared" si="47"/>
        <v>technology</v>
      </c>
      <c r="Q601" t="str">
        <f t="shared" si="48"/>
        <v>web</v>
      </c>
      <c r="R601">
        <f t="shared" si="49"/>
        <v>2015</v>
      </c>
      <c r="S601" s="15">
        <f t="shared" si="50"/>
        <v>42047.812523148154</v>
      </c>
      <c r="T601" s="16">
        <f t="shared" si="50"/>
        <v>42047.812523148154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6"/>
        <v>42073.798171296294</v>
      </c>
      <c r="P602" t="str">
        <f t="shared" si="47"/>
        <v>technology</v>
      </c>
      <c r="Q602" t="str">
        <f t="shared" si="48"/>
        <v>web</v>
      </c>
      <c r="R602">
        <f t="shared" si="49"/>
        <v>2015</v>
      </c>
      <c r="S602" s="15">
        <f t="shared" si="50"/>
        <v>42073.798171296294</v>
      </c>
      <c r="T602" s="16">
        <f t="shared" si="50"/>
        <v>42073.798171296294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6"/>
        <v>41969.858090277776</v>
      </c>
      <c r="P603" t="str">
        <f t="shared" si="47"/>
        <v>technology</v>
      </c>
      <c r="Q603" t="str">
        <f t="shared" si="48"/>
        <v>web</v>
      </c>
      <c r="R603">
        <f t="shared" si="49"/>
        <v>2014</v>
      </c>
      <c r="S603" s="15">
        <f t="shared" si="50"/>
        <v>41969.858090277776</v>
      </c>
      <c r="T603" s="16">
        <f t="shared" si="50"/>
        <v>41969.858090277776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6"/>
        <v>42143.79415509259</v>
      </c>
      <c r="P604" t="str">
        <f t="shared" si="47"/>
        <v>technology</v>
      </c>
      <c r="Q604" t="str">
        <f t="shared" si="48"/>
        <v>web</v>
      </c>
      <c r="R604">
        <f t="shared" si="49"/>
        <v>2015</v>
      </c>
      <c r="S604" s="15">
        <f t="shared" si="50"/>
        <v>42143.79415509259</v>
      </c>
      <c r="T604" s="16">
        <f t="shared" si="50"/>
        <v>42143.79415509259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6"/>
        <v>41835.639155092591</v>
      </c>
      <c r="P605" t="str">
        <f t="shared" si="47"/>
        <v>technology</v>
      </c>
      <c r="Q605" t="str">
        <f t="shared" si="48"/>
        <v>web</v>
      </c>
      <c r="R605">
        <f t="shared" si="49"/>
        <v>2014</v>
      </c>
      <c r="S605" s="15">
        <f t="shared" si="50"/>
        <v>41835.639155092591</v>
      </c>
      <c r="T605" s="16">
        <f t="shared" si="50"/>
        <v>41835.639155092591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6"/>
        <v>41849.035370370373</v>
      </c>
      <c r="P606" t="str">
        <f t="shared" si="47"/>
        <v>technology</v>
      </c>
      <c r="Q606" t="str">
        <f t="shared" si="48"/>
        <v>web</v>
      </c>
      <c r="R606">
        <f t="shared" si="49"/>
        <v>2014</v>
      </c>
      <c r="S606" s="15">
        <f t="shared" si="50"/>
        <v>41849.035370370373</v>
      </c>
      <c r="T606" s="16">
        <f t="shared" si="50"/>
        <v>41849.035370370373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6"/>
        <v>42194.357731481476</v>
      </c>
      <c r="P607" t="str">
        <f t="shared" si="47"/>
        <v>technology</v>
      </c>
      <c r="Q607" t="str">
        <f t="shared" si="48"/>
        <v>web</v>
      </c>
      <c r="R607">
        <f t="shared" si="49"/>
        <v>2015</v>
      </c>
      <c r="S607" s="15">
        <f t="shared" si="50"/>
        <v>42194.357731481476</v>
      </c>
      <c r="T607" s="16">
        <f t="shared" si="50"/>
        <v>42194.357731481476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6"/>
        <v>42102.650567129633</v>
      </c>
      <c r="P608" t="str">
        <f t="shared" si="47"/>
        <v>technology</v>
      </c>
      <c r="Q608" t="str">
        <f t="shared" si="48"/>
        <v>web</v>
      </c>
      <c r="R608">
        <f t="shared" si="49"/>
        <v>2015</v>
      </c>
      <c r="S608" s="15">
        <f t="shared" si="50"/>
        <v>42102.650567129633</v>
      </c>
      <c r="T608" s="16">
        <f t="shared" si="50"/>
        <v>42102.650567129633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6"/>
        <v>42300.825648148151</v>
      </c>
      <c r="P609" t="str">
        <f t="shared" si="47"/>
        <v>technology</v>
      </c>
      <c r="Q609" t="str">
        <f t="shared" si="48"/>
        <v>web</v>
      </c>
      <c r="R609">
        <f t="shared" si="49"/>
        <v>2015</v>
      </c>
      <c r="S609" s="15">
        <f t="shared" si="50"/>
        <v>42300.825648148151</v>
      </c>
      <c r="T609" s="16">
        <f t="shared" si="50"/>
        <v>42300.825648148151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6"/>
        <v>42140.921064814815</v>
      </c>
      <c r="P610" t="str">
        <f t="shared" si="47"/>
        <v>technology</v>
      </c>
      <c r="Q610" t="str">
        <f t="shared" si="48"/>
        <v>web</v>
      </c>
      <c r="R610">
        <f t="shared" si="49"/>
        <v>2015</v>
      </c>
      <c r="S610" s="15">
        <f t="shared" si="50"/>
        <v>42140.921064814815</v>
      </c>
      <c r="T610" s="16">
        <f t="shared" si="50"/>
        <v>42140.921064814815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6"/>
        <v>42307.034074074079</v>
      </c>
      <c r="P611" t="str">
        <f t="shared" si="47"/>
        <v>technology</v>
      </c>
      <c r="Q611" t="str">
        <f t="shared" si="48"/>
        <v>web</v>
      </c>
      <c r="R611">
        <f t="shared" si="49"/>
        <v>2015</v>
      </c>
      <c r="S611" s="15">
        <f t="shared" si="50"/>
        <v>42307.034074074079</v>
      </c>
      <c r="T611" s="16">
        <f t="shared" si="50"/>
        <v>42307.034074074079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6"/>
        <v>42086.83085648148</v>
      </c>
      <c r="P612" t="str">
        <f t="shared" si="47"/>
        <v>technology</v>
      </c>
      <c r="Q612" t="str">
        <f t="shared" si="48"/>
        <v>web</v>
      </c>
      <c r="R612">
        <f t="shared" si="49"/>
        <v>2015</v>
      </c>
      <c r="S612" s="15">
        <f t="shared" si="50"/>
        <v>42086.83085648148</v>
      </c>
      <c r="T612" s="16">
        <f t="shared" si="50"/>
        <v>42086.83085648148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6"/>
        <v>42328.560613425929</v>
      </c>
      <c r="P613" t="str">
        <f t="shared" si="47"/>
        <v>technology</v>
      </c>
      <c r="Q613" t="str">
        <f t="shared" si="48"/>
        <v>web</v>
      </c>
      <c r="R613">
        <f t="shared" si="49"/>
        <v>2015</v>
      </c>
      <c r="S613" s="15">
        <f t="shared" si="50"/>
        <v>42328.560613425929</v>
      </c>
      <c r="T613" s="16">
        <f t="shared" si="50"/>
        <v>42328.560613425929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6"/>
        <v>42585.031782407401</v>
      </c>
      <c r="P614" t="str">
        <f t="shared" si="47"/>
        <v>technology</v>
      </c>
      <c r="Q614" t="str">
        <f t="shared" si="48"/>
        <v>web</v>
      </c>
      <c r="R614">
        <f t="shared" si="49"/>
        <v>2016</v>
      </c>
      <c r="S614" s="15">
        <f t="shared" si="50"/>
        <v>42585.031782407401</v>
      </c>
      <c r="T614" s="16">
        <f t="shared" si="50"/>
        <v>42585.031782407401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6"/>
        <v>42247.496759259258</v>
      </c>
      <c r="P615" t="str">
        <f t="shared" si="47"/>
        <v>technology</v>
      </c>
      <c r="Q615" t="str">
        <f t="shared" si="48"/>
        <v>web</v>
      </c>
      <c r="R615">
        <f t="shared" si="49"/>
        <v>2015</v>
      </c>
      <c r="S615" s="15">
        <f t="shared" si="50"/>
        <v>42247.496759259258</v>
      </c>
      <c r="T615" s="16">
        <f t="shared" si="50"/>
        <v>42247.496759259258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6"/>
        <v>42515.061805555553</v>
      </c>
      <c r="P616" t="str">
        <f t="shared" si="47"/>
        <v>technology</v>
      </c>
      <c r="Q616" t="str">
        <f t="shared" si="48"/>
        <v>web</v>
      </c>
      <c r="R616">
        <f t="shared" si="49"/>
        <v>2016</v>
      </c>
      <c r="S616" s="15">
        <f t="shared" si="50"/>
        <v>42515.061805555553</v>
      </c>
      <c r="T616" s="16">
        <f t="shared" si="50"/>
        <v>42515.061805555553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6"/>
        <v>42242.122210648144</v>
      </c>
      <c r="P617" t="str">
        <f t="shared" si="47"/>
        <v>technology</v>
      </c>
      <c r="Q617" t="str">
        <f t="shared" si="48"/>
        <v>web</v>
      </c>
      <c r="R617">
        <f t="shared" si="49"/>
        <v>2015</v>
      </c>
      <c r="S617" s="15">
        <f t="shared" si="50"/>
        <v>42242.122210648144</v>
      </c>
      <c r="T617" s="16">
        <f t="shared" si="50"/>
        <v>42242.122210648144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6"/>
        <v>42761.376238425932</v>
      </c>
      <c r="P618" t="str">
        <f t="shared" si="47"/>
        <v>technology</v>
      </c>
      <c r="Q618" t="str">
        <f t="shared" si="48"/>
        <v>web</v>
      </c>
      <c r="R618">
        <f t="shared" si="49"/>
        <v>2017</v>
      </c>
      <c r="S618" s="15">
        <f t="shared" si="50"/>
        <v>42761.376238425932</v>
      </c>
      <c r="T618" s="16">
        <f t="shared" si="50"/>
        <v>42761.376238425932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6"/>
        <v>42087.343090277776</v>
      </c>
      <c r="P619" t="str">
        <f t="shared" si="47"/>
        <v>technology</v>
      </c>
      <c r="Q619" t="str">
        <f t="shared" si="48"/>
        <v>web</v>
      </c>
      <c r="R619">
        <f t="shared" si="49"/>
        <v>2015</v>
      </c>
      <c r="S619" s="15">
        <f t="shared" si="50"/>
        <v>42087.343090277776</v>
      </c>
      <c r="T619" s="16">
        <f t="shared" si="50"/>
        <v>42087.343090277776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6"/>
        <v>42317.810219907406</v>
      </c>
      <c r="P620" t="str">
        <f t="shared" si="47"/>
        <v>technology</v>
      </c>
      <c r="Q620" t="str">
        <f t="shared" si="48"/>
        <v>web</v>
      </c>
      <c r="R620">
        <f t="shared" si="49"/>
        <v>2015</v>
      </c>
      <c r="S620" s="15">
        <f t="shared" si="50"/>
        <v>42317.810219907406</v>
      </c>
      <c r="T620" s="16">
        <f t="shared" si="50"/>
        <v>42317.810219907406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6"/>
        <v>41908.650347222225</v>
      </c>
      <c r="P621" t="str">
        <f t="shared" si="47"/>
        <v>technology</v>
      </c>
      <c r="Q621" t="str">
        <f t="shared" si="48"/>
        <v>web</v>
      </c>
      <c r="R621">
        <f t="shared" si="49"/>
        <v>2014</v>
      </c>
      <c r="S621" s="15">
        <f t="shared" si="50"/>
        <v>41908.650347222225</v>
      </c>
      <c r="T621" s="16">
        <f t="shared" si="50"/>
        <v>41908.650347222225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6"/>
        <v>41831.716874999998</v>
      </c>
      <c r="P622" t="str">
        <f t="shared" si="47"/>
        <v>technology</v>
      </c>
      <c r="Q622" t="str">
        <f t="shared" si="48"/>
        <v>web</v>
      </c>
      <c r="R622">
        <f t="shared" si="49"/>
        <v>2014</v>
      </c>
      <c r="S622" s="15">
        <f t="shared" si="50"/>
        <v>41831.716874999998</v>
      </c>
      <c r="T622" s="16">
        <f t="shared" si="50"/>
        <v>41831.716874999998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6"/>
        <v>42528.987696759257</v>
      </c>
      <c r="P623" t="str">
        <f t="shared" si="47"/>
        <v>technology</v>
      </c>
      <c r="Q623" t="str">
        <f t="shared" si="48"/>
        <v>web</v>
      </c>
      <c r="R623">
        <f t="shared" si="49"/>
        <v>2016</v>
      </c>
      <c r="S623" s="15">
        <f t="shared" si="50"/>
        <v>42528.987696759257</v>
      </c>
      <c r="T623" s="16">
        <f t="shared" si="50"/>
        <v>42528.987696759257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6"/>
        <v>42532.774745370371</v>
      </c>
      <c r="P624" t="str">
        <f t="shared" si="47"/>
        <v>technology</v>
      </c>
      <c r="Q624" t="str">
        <f t="shared" si="48"/>
        <v>web</v>
      </c>
      <c r="R624">
        <f t="shared" si="49"/>
        <v>2016</v>
      </c>
      <c r="S624" s="15">
        <f t="shared" si="50"/>
        <v>42532.774745370371</v>
      </c>
      <c r="T624" s="16">
        <f t="shared" si="50"/>
        <v>42532.774745370371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6"/>
        <v>42122.009224537032</v>
      </c>
      <c r="P625" t="str">
        <f t="shared" si="47"/>
        <v>technology</v>
      </c>
      <c r="Q625" t="str">
        <f t="shared" si="48"/>
        <v>web</v>
      </c>
      <c r="R625">
        <f t="shared" si="49"/>
        <v>2015</v>
      </c>
      <c r="S625" s="15">
        <f t="shared" si="50"/>
        <v>42122.009224537032</v>
      </c>
      <c r="T625" s="16">
        <f t="shared" si="50"/>
        <v>42122.009224537032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6"/>
        <v>42108.988900462966</v>
      </c>
      <c r="P626" t="str">
        <f t="shared" si="47"/>
        <v>technology</v>
      </c>
      <c r="Q626" t="str">
        <f t="shared" si="48"/>
        <v>web</v>
      </c>
      <c r="R626">
        <f t="shared" si="49"/>
        <v>2015</v>
      </c>
      <c r="S626" s="15">
        <f t="shared" si="50"/>
        <v>42108.988900462966</v>
      </c>
      <c r="T626" s="16">
        <f t="shared" si="50"/>
        <v>42108.988900462966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6"/>
        <v>42790.895567129628</v>
      </c>
      <c r="P627" t="str">
        <f t="shared" si="47"/>
        <v>technology</v>
      </c>
      <c r="Q627" t="str">
        <f t="shared" si="48"/>
        <v>web</v>
      </c>
      <c r="R627">
        <f t="shared" si="49"/>
        <v>2017</v>
      </c>
      <c r="S627" s="15">
        <f t="shared" si="50"/>
        <v>42790.895567129628</v>
      </c>
      <c r="T627" s="16">
        <f t="shared" si="50"/>
        <v>42790.895567129628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6"/>
        <v>42198.559479166666</v>
      </c>
      <c r="P628" t="str">
        <f t="shared" si="47"/>
        <v>technology</v>
      </c>
      <c r="Q628" t="str">
        <f t="shared" si="48"/>
        <v>web</v>
      </c>
      <c r="R628">
        <f t="shared" si="49"/>
        <v>2015</v>
      </c>
      <c r="S628" s="15">
        <f t="shared" si="50"/>
        <v>42198.559479166666</v>
      </c>
      <c r="T628" s="16">
        <f t="shared" si="50"/>
        <v>42198.559479166666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6"/>
        <v>42384.306840277779</v>
      </c>
      <c r="P629" t="str">
        <f t="shared" si="47"/>
        <v>technology</v>
      </c>
      <c r="Q629" t="str">
        <f t="shared" si="48"/>
        <v>web</v>
      </c>
      <c r="R629">
        <f t="shared" si="49"/>
        <v>2016</v>
      </c>
      <c r="S629" s="15">
        <f t="shared" si="50"/>
        <v>42384.306840277779</v>
      </c>
      <c r="T629" s="16">
        <f t="shared" si="50"/>
        <v>42384.306840277779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6"/>
        <v>41803.692789351851</v>
      </c>
      <c r="P630" t="str">
        <f t="shared" si="47"/>
        <v>technology</v>
      </c>
      <c r="Q630" t="str">
        <f t="shared" si="48"/>
        <v>web</v>
      </c>
      <c r="R630">
        <f t="shared" si="49"/>
        <v>2014</v>
      </c>
      <c r="S630" s="15">
        <f t="shared" si="50"/>
        <v>41803.692789351851</v>
      </c>
      <c r="T630" s="16">
        <f t="shared" si="50"/>
        <v>41803.692789351851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6"/>
        <v>42474.637824074074</v>
      </c>
      <c r="P631" t="str">
        <f t="shared" si="47"/>
        <v>technology</v>
      </c>
      <c r="Q631" t="str">
        <f t="shared" si="48"/>
        <v>web</v>
      </c>
      <c r="R631">
        <f t="shared" si="49"/>
        <v>2016</v>
      </c>
      <c r="S631" s="15">
        <f t="shared" si="50"/>
        <v>42474.637824074074</v>
      </c>
      <c r="T631" s="16">
        <f t="shared" si="50"/>
        <v>42474.637824074074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6"/>
        <v>42223.619456018518</v>
      </c>
      <c r="P632" t="str">
        <f t="shared" si="47"/>
        <v>technology</v>
      </c>
      <c r="Q632" t="str">
        <f t="shared" si="48"/>
        <v>web</v>
      </c>
      <c r="R632">
        <f t="shared" si="49"/>
        <v>2015</v>
      </c>
      <c r="S632" s="15">
        <f t="shared" si="50"/>
        <v>42223.619456018518</v>
      </c>
      <c r="T632" s="16">
        <f t="shared" si="50"/>
        <v>42223.619456018518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6"/>
        <v>42489.772326388891</v>
      </c>
      <c r="P633" t="str">
        <f t="shared" si="47"/>
        <v>technology</v>
      </c>
      <c r="Q633" t="str">
        <f t="shared" si="48"/>
        <v>web</v>
      </c>
      <c r="R633">
        <f t="shared" si="49"/>
        <v>2016</v>
      </c>
      <c r="S633" s="15">
        <f t="shared" si="50"/>
        <v>42489.772326388891</v>
      </c>
      <c r="T633" s="16">
        <f t="shared" si="50"/>
        <v>42489.772326388891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6"/>
        <v>42303.659317129626</v>
      </c>
      <c r="P634" t="str">
        <f t="shared" si="47"/>
        <v>technology</v>
      </c>
      <c r="Q634" t="str">
        <f t="shared" si="48"/>
        <v>web</v>
      </c>
      <c r="R634">
        <f t="shared" si="49"/>
        <v>2015</v>
      </c>
      <c r="S634" s="15">
        <f t="shared" si="50"/>
        <v>42303.659317129626</v>
      </c>
      <c r="T634" s="16">
        <f t="shared" si="50"/>
        <v>42303.659317129626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6"/>
        <v>42507.29932870371</v>
      </c>
      <c r="P635" t="str">
        <f t="shared" si="47"/>
        <v>technology</v>
      </c>
      <c r="Q635" t="str">
        <f t="shared" si="48"/>
        <v>web</v>
      </c>
      <c r="R635">
        <f t="shared" si="49"/>
        <v>2016</v>
      </c>
      <c r="S635" s="15">
        <f t="shared" si="50"/>
        <v>42507.29932870371</v>
      </c>
      <c r="T635" s="16">
        <f t="shared" si="50"/>
        <v>42507.29932870371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6"/>
        <v>42031.928576388891</v>
      </c>
      <c r="P636" t="str">
        <f t="shared" si="47"/>
        <v>technology</v>
      </c>
      <c r="Q636" t="str">
        <f t="shared" si="48"/>
        <v>web</v>
      </c>
      <c r="R636">
        <f t="shared" si="49"/>
        <v>2015</v>
      </c>
      <c r="S636" s="15">
        <f t="shared" si="50"/>
        <v>42031.928576388891</v>
      </c>
      <c r="T636" s="16">
        <f t="shared" si="50"/>
        <v>42031.928576388891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6"/>
        <v>42076.092152777783</v>
      </c>
      <c r="P637" t="str">
        <f t="shared" si="47"/>
        <v>technology</v>
      </c>
      <c r="Q637" t="str">
        <f t="shared" si="48"/>
        <v>web</v>
      </c>
      <c r="R637">
        <f t="shared" si="49"/>
        <v>2015</v>
      </c>
      <c r="S637" s="15">
        <f t="shared" si="50"/>
        <v>42076.092152777783</v>
      </c>
      <c r="T637" s="16">
        <f t="shared" si="50"/>
        <v>42076.092152777783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6"/>
        <v>42131.455439814818</v>
      </c>
      <c r="P638" t="str">
        <f t="shared" si="47"/>
        <v>technology</v>
      </c>
      <c r="Q638" t="str">
        <f t="shared" si="48"/>
        <v>web</v>
      </c>
      <c r="R638">
        <f t="shared" si="49"/>
        <v>2015</v>
      </c>
      <c r="S638" s="15">
        <f t="shared" si="50"/>
        <v>42131.455439814818</v>
      </c>
      <c r="T638" s="16">
        <f t="shared" si="50"/>
        <v>42131.455439814818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6"/>
        <v>42762.962013888886</v>
      </c>
      <c r="P639" t="str">
        <f t="shared" si="47"/>
        <v>technology</v>
      </c>
      <c r="Q639" t="str">
        <f t="shared" si="48"/>
        <v>web</v>
      </c>
      <c r="R639">
        <f t="shared" si="49"/>
        <v>2017</v>
      </c>
      <c r="S639" s="15">
        <f t="shared" si="50"/>
        <v>42762.962013888886</v>
      </c>
      <c r="T639" s="16">
        <f t="shared" si="50"/>
        <v>42762.962013888886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6"/>
        <v>42759.593310185184</v>
      </c>
      <c r="P640" t="str">
        <f t="shared" si="47"/>
        <v>technology</v>
      </c>
      <c r="Q640" t="str">
        <f t="shared" si="48"/>
        <v>web</v>
      </c>
      <c r="R640">
        <f t="shared" si="49"/>
        <v>2017</v>
      </c>
      <c r="S640" s="15">
        <f t="shared" si="50"/>
        <v>42759.593310185184</v>
      </c>
      <c r="T640" s="16">
        <f t="shared" si="50"/>
        <v>42759.593310185184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6"/>
        <v>41865.583275462966</v>
      </c>
      <c r="P641" t="str">
        <f t="shared" si="47"/>
        <v>technology</v>
      </c>
      <c r="Q641" t="str">
        <f t="shared" si="48"/>
        <v>web</v>
      </c>
      <c r="R641">
        <f t="shared" si="49"/>
        <v>2014</v>
      </c>
      <c r="S641" s="15">
        <f t="shared" si="50"/>
        <v>41865.583275462966</v>
      </c>
      <c r="T641" s="16">
        <f t="shared" si="50"/>
        <v>41865.583275462966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51">(((J642/60)/60)/24)+DATE(1970,1,1)</f>
        <v>42683.420312500006</v>
      </c>
      <c r="P642" t="str">
        <f t="shared" ref="P642:P705" si="52">LEFT(N642,SEARCH("/",N642)-1)</f>
        <v>technology</v>
      </c>
      <c r="Q642" t="str">
        <f t="shared" ref="Q642:Q705" si="53">RIGHT(N642,LEN(N642)-SEARCH("/",N642))</f>
        <v>wearables</v>
      </c>
      <c r="R642">
        <f t="shared" si="49"/>
        <v>2016</v>
      </c>
      <c r="S642" s="15">
        <f t="shared" si="50"/>
        <v>42683.420312500006</v>
      </c>
      <c r="T642" s="16">
        <f t="shared" si="50"/>
        <v>42683.420312500006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51"/>
        <v>42199.57</v>
      </c>
      <c r="P643" t="str">
        <f t="shared" si="52"/>
        <v>technology</v>
      </c>
      <c r="Q643" t="str">
        <f t="shared" si="53"/>
        <v>wearables</v>
      </c>
      <c r="R643">
        <f t="shared" ref="R643:S706" si="54">YEAR($O643)</f>
        <v>2015</v>
      </c>
      <c r="S643" s="15">
        <f t="shared" ref="S643:T706" si="55">$O643</f>
        <v>42199.57</v>
      </c>
      <c r="T643" s="16">
        <f t="shared" si="55"/>
        <v>42199.57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1"/>
        <v>42199.651319444441</v>
      </c>
      <c r="P644" t="str">
        <f t="shared" si="52"/>
        <v>technology</v>
      </c>
      <c r="Q644" t="str">
        <f t="shared" si="53"/>
        <v>wearables</v>
      </c>
      <c r="R644">
        <f t="shared" si="54"/>
        <v>2015</v>
      </c>
      <c r="S644" s="15">
        <f t="shared" si="55"/>
        <v>42199.651319444441</v>
      </c>
      <c r="T644" s="16">
        <f t="shared" si="55"/>
        <v>42199.651319444441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1"/>
        <v>42100.642071759255</v>
      </c>
      <c r="P645" t="str">
        <f t="shared" si="52"/>
        <v>technology</v>
      </c>
      <c r="Q645" t="str">
        <f t="shared" si="53"/>
        <v>wearables</v>
      </c>
      <c r="R645">
        <f t="shared" si="54"/>
        <v>2015</v>
      </c>
      <c r="S645" s="15">
        <f t="shared" si="55"/>
        <v>42100.642071759255</v>
      </c>
      <c r="T645" s="16">
        <f t="shared" si="55"/>
        <v>42100.642071759255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1"/>
        <v>41898.665960648148</v>
      </c>
      <c r="P646" t="str">
        <f t="shared" si="52"/>
        <v>technology</v>
      </c>
      <c r="Q646" t="str">
        <f t="shared" si="53"/>
        <v>wearables</v>
      </c>
      <c r="R646">
        <f t="shared" si="54"/>
        <v>2014</v>
      </c>
      <c r="S646" s="15">
        <f t="shared" si="55"/>
        <v>41898.665960648148</v>
      </c>
      <c r="T646" s="16">
        <f t="shared" si="55"/>
        <v>41898.665960648148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1"/>
        <v>42564.026319444441</v>
      </c>
      <c r="P647" t="str">
        <f t="shared" si="52"/>
        <v>technology</v>
      </c>
      <c r="Q647" t="str">
        <f t="shared" si="53"/>
        <v>wearables</v>
      </c>
      <c r="R647">
        <f t="shared" si="54"/>
        <v>2016</v>
      </c>
      <c r="S647" s="15">
        <f t="shared" si="55"/>
        <v>42564.026319444441</v>
      </c>
      <c r="T647" s="16">
        <f t="shared" si="55"/>
        <v>42564.026319444441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1"/>
        <v>41832.852627314816</v>
      </c>
      <c r="P648" t="str">
        <f t="shared" si="52"/>
        <v>technology</v>
      </c>
      <c r="Q648" t="str">
        <f t="shared" si="53"/>
        <v>wearables</v>
      </c>
      <c r="R648">
        <f t="shared" si="54"/>
        <v>2014</v>
      </c>
      <c r="S648" s="15">
        <f t="shared" si="55"/>
        <v>41832.852627314816</v>
      </c>
      <c r="T648" s="16">
        <f t="shared" si="55"/>
        <v>41832.852627314816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1"/>
        <v>42416.767928240741</v>
      </c>
      <c r="P649" t="str">
        <f t="shared" si="52"/>
        <v>technology</v>
      </c>
      <c r="Q649" t="str">
        <f t="shared" si="53"/>
        <v>wearables</v>
      </c>
      <c r="R649">
        <f t="shared" si="54"/>
        <v>2016</v>
      </c>
      <c r="S649" s="15">
        <f t="shared" si="55"/>
        <v>42416.767928240741</v>
      </c>
      <c r="T649" s="16">
        <f t="shared" si="55"/>
        <v>42416.767928240741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1"/>
        <v>41891.693379629629</v>
      </c>
      <c r="P650" t="str">
        <f t="shared" si="52"/>
        <v>technology</v>
      </c>
      <c r="Q650" t="str">
        <f t="shared" si="53"/>
        <v>wearables</v>
      </c>
      <c r="R650">
        <f t="shared" si="54"/>
        <v>2014</v>
      </c>
      <c r="S650" s="15">
        <f t="shared" si="55"/>
        <v>41891.693379629629</v>
      </c>
      <c r="T650" s="16">
        <f t="shared" si="55"/>
        <v>41891.693379629629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1"/>
        <v>41877.912187499998</v>
      </c>
      <c r="P651" t="str">
        <f t="shared" si="52"/>
        <v>technology</v>
      </c>
      <c r="Q651" t="str">
        <f t="shared" si="53"/>
        <v>wearables</v>
      </c>
      <c r="R651">
        <f t="shared" si="54"/>
        <v>2014</v>
      </c>
      <c r="S651" s="15">
        <f t="shared" si="55"/>
        <v>41877.912187499998</v>
      </c>
      <c r="T651" s="16">
        <f t="shared" si="55"/>
        <v>41877.912187499998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1"/>
        <v>41932.036851851852</v>
      </c>
      <c r="P652" t="str">
        <f t="shared" si="52"/>
        <v>technology</v>
      </c>
      <c r="Q652" t="str">
        <f t="shared" si="53"/>
        <v>wearables</v>
      </c>
      <c r="R652">
        <f t="shared" si="54"/>
        <v>2014</v>
      </c>
      <c r="S652" s="15">
        <f t="shared" si="55"/>
        <v>41932.036851851852</v>
      </c>
      <c r="T652" s="16">
        <f t="shared" si="55"/>
        <v>41932.036851851852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1"/>
        <v>41956.017488425925</v>
      </c>
      <c r="P653" t="str">
        <f t="shared" si="52"/>
        <v>technology</v>
      </c>
      <c r="Q653" t="str">
        <f t="shared" si="53"/>
        <v>wearables</v>
      </c>
      <c r="R653">
        <f t="shared" si="54"/>
        <v>2014</v>
      </c>
      <c r="S653" s="15">
        <f t="shared" si="55"/>
        <v>41956.017488425925</v>
      </c>
      <c r="T653" s="16">
        <f t="shared" si="55"/>
        <v>41956.017488425925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1"/>
        <v>42675.690393518518</v>
      </c>
      <c r="P654" t="str">
        <f t="shared" si="52"/>
        <v>technology</v>
      </c>
      <c r="Q654" t="str">
        <f t="shared" si="53"/>
        <v>wearables</v>
      </c>
      <c r="R654">
        <f t="shared" si="54"/>
        <v>2016</v>
      </c>
      <c r="S654" s="15">
        <f t="shared" si="55"/>
        <v>42675.690393518518</v>
      </c>
      <c r="T654" s="16">
        <f t="shared" si="55"/>
        <v>42675.690393518518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1"/>
        <v>42199.618518518517</v>
      </c>
      <c r="P655" t="str">
        <f t="shared" si="52"/>
        <v>technology</v>
      </c>
      <c r="Q655" t="str">
        <f t="shared" si="53"/>
        <v>wearables</v>
      </c>
      <c r="R655">
        <f t="shared" si="54"/>
        <v>2015</v>
      </c>
      <c r="S655" s="15">
        <f t="shared" si="55"/>
        <v>42199.618518518517</v>
      </c>
      <c r="T655" s="16">
        <f t="shared" si="55"/>
        <v>42199.618518518517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1"/>
        <v>42163.957326388889</v>
      </c>
      <c r="P656" t="str">
        <f t="shared" si="52"/>
        <v>technology</v>
      </c>
      <c r="Q656" t="str">
        <f t="shared" si="53"/>
        <v>wearables</v>
      </c>
      <c r="R656">
        <f t="shared" si="54"/>
        <v>2015</v>
      </c>
      <c r="S656" s="15">
        <f t="shared" si="55"/>
        <v>42163.957326388889</v>
      </c>
      <c r="T656" s="16">
        <f t="shared" si="55"/>
        <v>42163.957326388889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1"/>
        <v>42045.957314814819</v>
      </c>
      <c r="P657" t="str">
        <f t="shared" si="52"/>
        <v>technology</v>
      </c>
      <c r="Q657" t="str">
        <f t="shared" si="53"/>
        <v>wearables</v>
      </c>
      <c r="R657">
        <f t="shared" si="54"/>
        <v>2015</v>
      </c>
      <c r="S657" s="15">
        <f t="shared" si="55"/>
        <v>42045.957314814819</v>
      </c>
      <c r="T657" s="16">
        <f t="shared" si="55"/>
        <v>42045.957314814819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1"/>
        <v>42417.804618055554</v>
      </c>
      <c r="P658" t="str">
        <f t="shared" si="52"/>
        <v>technology</v>
      </c>
      <c r="Q658" t="str">
        <f t="shared" si="53"/>
        <v>wearables</v>
      </c>
      <c r="R658">
        <f t="shared" si="54"/>
        <v>2016</v>
      </c>
      <c r="S658" s="15">
        <f t="shared" si="55"/>
        <v>42417.804618055554</v>
      </c>
      <c r="T658" s="16">
        <f t="shared" si="55"/>
        <v>42417.804618055554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1"/>
        <v>42331.84574074074</v>
      </c>
      <c r="P659" t="str">
        <f t="shared" si="52"/>
        <v>technology</v>
      </c>
      <c r="Q659" t="str">
        <f t="shared" si="53"/>
        <v>wearables</v>
      </c>
      <c r="R659">
        <f t="shared" si="54"/>
        <v>2015</v>
      </c>
      <c r="S659" s="15">
        <f t="shared" si="55"/>
        <v>42331.84574074074</v>
      </c>
      <c r="T659" s="16">
        <f t="shared" si="55"/>
        <v>42331.84574074074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1"/>
        <v>42179.160752314812</v>
      </c>
      <c r="P660" t="str">
        <f t="shared" si="52"/>
        <v>technology</v>
      </c>
      <c r="Q660" t="str">
        <f t="shared" si="53"/>
        <v>wearables</v>
      </c>
      <c r="R660">
        <f t="shared" si="54"/>
        <v>2015</v>
      </c>
      <c r="S660" s="15">
        <f t="shared" si="55"/>
        <v>42179.160752314812</v>
      </c>
      <c r="T660" s="16">
        <f t="shared" si="55"/>
        <v>42179.160752314812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1"/>
        <v>42209.593692129631</v>
      </c>
      <c r="P661" t="str">
        <f t="shared" si="52"/>
        <v>technology</v>
      </c>
      <c r="Q661" t="str">
        <f t="shared" si="53"/>
        <v>wearables</v>
      </c>
      <c r="R661">
        <f t="shared" si="54"/>
        <v>2015</v>
      </c>
      <c r="S661" s="15">
        <f t="shared" si="55"/>
        <v>42209.593692129631</v>
      </c>
      <c r="T661" s="16">
        <f t="shared" si="55"/>
        <v>42209.593692129631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1"/>
        <v>41922.741655092592</v>
      </c>
      <c r="P662" t="str">
        <f t="shared" si="52"/>
        <v>technology</v>
      </c>
      <c r="Q662" t="str">
        <f t="shared" si="53"/>
        <v>wearables</v>
      </c>
      <c r="R662">
        <f t="shared" si="54"/>
        <v>2014</v>
      </c>
      <c r="S662" s="15">
        <f t="shared" si="55"/>
        <v>41922.741655092592</v>
      </c>
      <c r="T662" s="16">
        <f t="shared" si="55"/>
        <v>41922.741655092592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1"/>
        <v>42636.645358796297</v>
      </c>
      <c r="P663" t="str">
        <f t="shared" si="52"/>
        <v>technology</v>
      </c>
      <c r="Q663" t="str">
        <f t="shared" si="53"/>
        <v>wearables</v>
      </c>
      <c r="R663">
        <f t="shared" si="54"/>
        <v>2016</v>
      </c>
      <c r="S663" s="15">
        <f t="shared" si="55"/>
        <v>42636.645358796297</v>
      </c>
      <c r="T663" s="16">
        <f t="shared" si="55"/>
        <v>42636.645358796297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1"/>
        <v>41990.438043981485</v>
      </c>
      <c r="P664" t="str">
        <f t="shared" si="52"/>
        <v>technology</v>
      </c>
      <c r="Q664" t="str">
        <f t="shared" si="53"/>
        <v>wearables</v>
      </c>
      <c r="R664">
        <f t="shared" si="54"/>
        <v>2014</v>
      </c>
      <c r="S664" s="15">
        <f t="shared" si="55"/>
        <v>41990.438043981485</v>
      </c>
      <c r="T664" s="16">
        <f t="shared" si="55"/>
        <v>41990.438043981485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1"/>
        <v>42173.843240740738</v>
      </c>
      <c r="P665" t="str">
        <f t="shared" si="52"/>
        <v>technology</v>
      </c>
      <c r="Q665" t="str">
        <f t="shared" si="53"/>
        <v>wearables</v>
      </c>
      <c r="R665">
        <f t="shared" si="54"/>
        <v>2015</v>
      </c>
      <c r="S665" s="15">
        <f t="shared" si="55"/>
        <v>42173.843240740738</v>
      </c>
      <c r="T665" s="16">
        <f t="shared" si="55"/>
        <v>42173.843240740738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1"/>
        <v>42077.666377314818</v>
      </c>
      <c r="P666" t="str">
        <f t="shared" si="52"/>
        <v>technology</v>
      </c>
      <c r="Q666" t="str">
        <f t="shared" si="53"/>
        <v>wearables</v>
      </c>
      <c r="R666">
        <f t="shared" si="54"/>
        <v>2015</v>
      </c>
      <c r="S666" s="15">
        <f t="shared" si="55"/>
        <v>42077.666377314818</v>
      </c>
      <c r="T666" s="16">
        <f t="shared" si="55"/>
        <v>42077.666377314818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1"/>
        <v>42688.711354166662</v>
      </c>
      <c r="P667" t="str">
        <f t="shared" si="52"/>
        <v>technology</v>
      </c>
      <c r="Q667" t="str">
        <f t="shared" si="53"/>
        <v>wearables</v>
      </c>
      <c r="R667">
        <f t="shared" si="54"/>
        <v>2016</v>
      </c>
      <c r="S667" s="15">
        <f t="shared" si="55"/>
        <v>42688.711354166662</v>
      </c>
      <c r="T667" s="16">
        <f t="shared" si="55"/>
        <v>42688.711354166662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1"/>
        <v>41838.832152777781</v>
      </c>
      <c r="P668" t="str">
        <f t="shared" si="52"/>
        <v>technology</v>
      </c>
      <c r="Q668" t="str">
        <f t="shared" si="53"/>
        <v>wearables</v>
      </c>
      <c r="R668">
        <f t="shared" si="54"/>
        <v>2014</v>
      </c>
      <c r="S668" s="15">
        <f t="shared" si="55"/>
        <v>41838.832152777781</v>
      </c>
      <c r="T668" s="16">
        <f t="shared" si="55"/>
        <v>41838.832152777781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1"/>
        <v>42632.373414351852</v>
      </c>
      <c r="P669" t="str">
        <f t="shared" si="52"/>
        <v>technology</v>
      </c>
      <c r="Q669" t="str">
        <f t="shared" si="53"/>
        <v>wearables</v>
      </c>
      <c r="R669">
        <f t="shared" si="54"/>
        <v>2016</v>
      </c>
      <c r="S669" s="15">
        <f t="shared" si="55"/>
        <v>42632.373414351852</v>
      </c>
      <c r="T669" s="16">
        <f t="shared" si="55"/>
        <v>42632.373414351852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1"/>
        <v>42090.831273148149</v>
      </c>
      <c r="P670" t="str">
        <f t="shared" si="52"/>
        <v>technology</v>
      </c>
      <c r="Q670" t="str">
        <f t="shared" si="53"/>
        <v>wearables</v>
      </c>
      <c r="R670">
        <f t="shared" si="54"/>
        <v>2015</v>
      </c>
      <c r="S670" s="15">
        <f t="shared" si="55"/>
        <v>42090.831273148149</v>
      </c>
      <c r="T670" s="16">
        <f t="shared" si="55"/>
        <v>42090.831273148149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1"/>
        <v>42527.625671296293</v>
      </c>
      <c r="P671" t="str">
        <f t="shared" si="52"/>
        <v>technology</v>
      </c>
      <c r="Q671" t="str">
        <f t="shared" si="53"/>
        <v>wearables</v>
      </c>
      <c r="R671">
        <f t="shared" si="54"/>
        <v>2016</v>
      </c>
      <c r="S671" s="15">
        <f t="shared" si="55"/>
        <v>42527.625671296293</v>
      </c>
      <c r="T671" s="16">
        <f t="shared" si="55"/>
        <v>42527.625671296293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1"/>
        <v>42506.709722222222</v>
      </c>
      <c r="P672" t="str">
        <f t="shared" si="52"/>
        <v>technology</v>
      </c>
      <c r="Q672" t="str">
        <f t="shared" si="53"/>
        <v>wearables</v>
      </c>
      <c r="R672">
        <f t="shared" si="54"/>
        <v>2016</v>
      </c>
      <c r="S672" s="15">
        <f t="shared" si="55"/>
        <v>42506.709722222222</v>
      </c>
      <c r="T672" s="16">
        <f t="shared" si="55"/>
        <v>42506.709722222222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1"/>
        <v>41984.692731481482</v>
      </c>
      <c r="P673" t="str">
        <f t="shared" si="52"/>
        <v>technology</v>
      </c>
      <c r="Q673" t="str">
        <f t="shared" si="53"/>
        <v>wearables</v>
      </c>
      <c r="R673">
        <f t="shared" si="54"/>
        <v>2014</v>
      </c>
      <c r="S673" s="15">
        <f t="shared" si="55"/>
        <v>41984.692731481482</v>
      </c>
      <c r="T673" s="16">
        <f t="shared" si="55"/>
        <v>41984.692731481482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1"/>
        <v>41974.219490740739</v>
      </c>
      <c r="P674" t="str">
        <f t="shared" si="52"/>
        <v>technology</v>
      </c>
      <c r="Q674" t="str">
        <f t="shared" si="53"/>
        <v>wearables</v>
      </c>
      <c r="R674">
        <f t="shared" si="54"/>
        <v>2014</v>
      </c>
      <c r="S674" s="15">
        <f t="shared" si="55"/>
        <v>41974.219490740739</v>
      </c>
      <c r="T674" s="16">
        <f t="shared" si="55"/>
        <v>41974.219490740739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1"/>
        <v>41838.840474537035</v>
      </c>
      <c r="P675" t="str">
        <f t="shared" si="52"/>
        <v>technology</v>
      </c>
      <c r="Q675" t="str">
        <f t="shared" si="53"/>
        <v>wearables</v>
      </c>
      <c r="R675">
        <f t="shared" si="54"/>
        <v>2014</v>
      </c>
      <c r="S675" s="15">
        <f t="shared" si="55"/>
        <v>41838.840474537035</v>
      </c>
      <c r="T675" s="16">
        <f t="shared" si="55"/>
        <v>41838.840474537035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1"/>
        <v>41803.116053240738</v>
      </c>
      <c r="P676" t="str">
        <f t="shared" si="52"/>
        <v>technology</v>
      </c>
      <c r="Q676" t="str">
        <f t="shared" si="53"/>
        <v>wearables</v>
      </c>
      <c r="R676">
        <f t="shared" si="54"/>
        <v>2014</v>
      </c>
      <c r="S676" s="15">
        <f t="shared" si="55"/>
        <v>41803.116053240738</v>
      </c>
      <c r="T676" s="16">
        <f t="shared" si="55"/>
        <v>41803.116053240738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1"/>
        <v>41975.930601851855</v>
      </c>
      <c r="P677" t="str">
        <f t="shared" si="52"/>
        <v>technology</v>
      </c>
      <c r="Q677" t="str">
        <f t="shared" si="53"/>
        <v>wearables</v>
      </c>
      <c r="R677">
        <f t="shared" si="54"/>
        <v>2014</v>
      </c>
      <c r="S677" s="15">
        <f t="shared" si="55"/>
        <v>41975.930601851855</v>
      </c>
      <c r="T677" s="16">
        <f t="shared" si="55"/>
        <v>41975.930601851855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1"/>
        <v>42012.768298611118</v>
      </c>
      <c r="P678" t="str">
        <f t="shared" si="52"/>
        <v>technology</v>
      </c>
      <c r="Q678" t="str">
        <f t="shared" si="53"/>
        <v>wearables</v>
      </c>
      <c r="R678">
        <f t="shared" si="54"/>
        <v>2015</v>
      </c>
      <c r="S678" s="15">
        <f t="shared" si="55"/>
        <v>42012.768298611118</v>
      </c>
      <c r="T678" s="16">
        <f t="shared" si="55"/>
        <v>42012.768298611118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1"/>
        <v>42504.403877314813</v>
      </c>
      <c r="P679" t="str">
        <f t="shared" si="52"/>
        <v>technology</v>
      </c>
      <c r="Q679" t="str">
        <f t="shared" si="53"/>
        <v>wearables</v>
      </c>
      <c r="R679">
        <f t="shared" si="54"/>
        <v>2016</v>
      </c>
      <c r="S679" s="15">
        <f t="shared" si="55"/>
        <v>42504.403877314813</v>
      </c>
      <c r="T679" s="16">
        <f t="shared" si="55"/>
        <v>42504.403877314813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1"/>
        <v>42481.376597222217</v>
      </c>
      <c r="P680" t="str">
        <f t="shared" si="52"/>
        <v>technology</v>
      </c>
      <c r="Q680" t="str">
        <f t="shared" si="53"/>
        <v>wearables</v>
      </c>
      <c r="R680">
        <f t="shared" si="54"/>
        <v>2016</v>
      </c>
      <c r="S680" s="15">
        <f t="shared" si="55"/>
        <v>42481.376597222217</v>
      </c>
      <c r="T680" s="16">
        <f t="shared" si="55"/>
        <v>42481.376597222217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1"/>
        <v>42556.695706018523</v>
      </c>
      <c r="P681" t="str">
        <f t="shared" si="52"/>
        <v>technology</v>
      </c>
      <c r="Q681" t="str">
        <f t="shared" si="53"/>
        <v>wearables</v>
      </c>
      <c r="R681">
        <f t="shared" si="54"/>
        <v>2016</v>
      </c>
      <c r="S681" s="15">
        <f t="shared" si="55"/>
        <v>42556.695706018523</v>
      </c>
      <c r="T681" s="16">
        <f t="shared" si="55"/>
        <v>42556.695706018523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1"/>
        <v>41864.501516203702</v>
      </c>
      <c r="P682" t="str">
        <f t="shared" si="52"/>
        <v>technology</v>
      </c>
      <c r="Q682" t="str">
        <f t="shared" si="53"/>
        <v>wearables</v>
      </c>
      <c r="R682">
        <f t="shared" si="54"/>
        <v>2014</v>
      </c>
      <c r="S682" s="15">
        <f t="shared" si="55"/>
        <v>41864.501516203702</v>
      </c>
      <c r="T682" s="16">
        <f t="shared" si="55"/>
        <v>41864.501516203702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1"/>
        <v>42639.805601851855</v>
      </c>
      <c r="P683" t="str">
        <f t="shared" si="52"/>
        <v>technology</v>
      </c>
      <c r="Q683" t="str">
        <f t="shared" si="53"/>
        <v>wearables</v>
      </c>
      <c r="R683">
        <f t="shared" si="54"/>
        <v>2016</v>
      </c>
      <c r="S683" s="15">
        <f t="shared" si="55"/>
        <v>42639.805601851855</v>
      </c>
      <c r="T683" s="16">
        <f t="shared" si="55"/>
        <v>42639.805601851855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1"/>
        <v>42778.765300925923</v>
      </c>
      <c r="P684" t="str">
        <f t="shared" si="52"/>
        <v>technology</v>
      </c>
      <c r="Q684" t="str">
        <f t="shared" si="53"/>
        <v>wearables</v>
      </c>
      <c r="R684">
        <f t="shared" si="54"/>
        <v>2017</v>
      </c>
      <c r="S684" s="15">
        <f t="shared" si="55"/>
        <v>42778.765300925923</v>
      </c>
      <c r="T684" s="16">
        <f t="shared" si="55"/>
        <v>42778.765300925923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1"/>
        <v>42634.900046296301</v>
      </c>
      <c r="P685" t="str">
        <f t="shared" si="52"/>
        <v>technology</v>
      </c>
      <c r="Q685" t="str">
        <f t="shared" si="53"/>
        <v>wearables</v>
      </c>
      <c r="R685">
        <f t="shared" si="54"/>
        <v>2016</v>
      </c>
      <c r="S685" s="15">
        <f t="shared" si="55"/>
        <v>42634.900046296301</v>
      </c>
      <c r="T685" s="16">
        <f t="shared" si="55"/>
        <v>42634.900046296301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1"/>
        <v>41809.473275462966</v>
      </c>
      <c r="P686" t="str">
        <f t="shared" si="52"/>
        <v>technology</v>
      </c>
      <c r="Q686" t="str">
        <f t="shared" si="53"/>
        <v>wearables</v>
      </c>
      <c r="R686">
        <f t="shared" si="54"/>
        <v>2014</v>
      </c>
      <c r="S686" s="15">
        <f t="shared" si="55"/>
        <v>41809.473275462966</v>
      </c>
      <c r="T686" s="16">
        <f t="shared" si="55"/>
        <v>41809.473275462966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1"/>
        <v>41971.866574074069</v>
      </c>
      <c r="P687" t="str">
        <f t="shared" si="52"/>
        <v>technology</v>
      </c>
      <c r="Q687" t="str">
        <f t="shared" si="53"/>
        <v>wearables</v>
      </c>
      <c r="R687">
        <f t="shared" si="54"/>
        <v>2014</v>
      </c>
      <c r="S687" s="15">
        <f t="shared" si="55"/>
        <v>41971.866574074069</v>
      </c>
      <c r="T687" s="16">
        <f t="shared" si="55"/>
        <v>41971.866574074069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1"/>
        <v>42189.673263888893</v>
      </c>
      <c r="P688" t="str">
        <f t="shared" si="52"/>
        <v>technology</v>
      </c>
      <c r="Q688" t="str">
        <f t="shared" si="53"/>
        <v>wearables</v>
      </c>
      <c r="R688">
        <f t="shared" si="54"/>
        <v>2015</v>
      </c>
      <c r="S688" s="15">
        <f t="shared" si="55"/>
        <v>42189.673263888893</v>
      </c>
      <c r="T688" s="16">
        <f t="shared" si="55"/>
        <v>42189.673263888893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1"/>
        <v>42711.750613425931</v>
      </c>
      <c r="P689" t="str">
        <f t="shared" si="52"/>
        <v>technology</v>
      </c>
      <c r="Q689" t="str">
        <f t="shared" si="53"/>
        <v>wearables</v>
      </c>
      <c r="R689">
        <f t="shared" si="54"/>
        <v>2016</v>
      </c>
      <c r="S689" s="15">
        <f t="shared" si="55"/>
        <v>42711.750613425931</v>
      </c>
      <c r="T689" s="16">
        <f t="shared" si="55"/>
        <v>42711.750613425931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1"/>
        <v>42262.104780092588</v>
      </c>
      <c r="P690" t="str">
        <f t="shared" si="52"/>
        <v>technology</v>
      </c>
      <c r="Q690" t="str">
        <f t="shared" si="53"/>
        <v>wearables</v>
      </c>
      <c r="R690">
        <f t="shared" si="54"/>
        <v>2015</v>
      </c>
      <c r="S690" s="15">
        <f t="shared" si="55"/>
        <v>42262.104780092588</v>
      </c>
      <c r="T690" s="16">
        <f t="shared" si="55"/>
        <v>42262.104780092588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1"/>
        <v>42675.66778935185</v>
      </c>
      <c r="P691" t="str">
        <f t="shared" si="52"/>
        <v>technology</v>
      </c>
      <c r="Q691" t="str">
        <f t="shared" si="53"/>
        <v>wearables</v>
      </c>
      <c r="R691">
        <f t="shared" si="54"/>
        <v>2016</v>
      </c>
      <c r="S691" s="15">
        <f t="shared" si="55"/>
        <v>42675.66778935185</v>
      </c>
      <c r="T691" s="16">
        <f t="shared" si="55"/>
        <v>42675.66778935185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1"/>
        <v>42579.634733796294</v>
      </c>
      <c r="P692" t="str">
        <f t="shared" si="52"/>
        <v>technology</v>
      </c>
      <c r="Q692" t="str">
        <f t="shared" si="53"/>
        <v>wearables</v>
      </c>
      <c r="R692">
        <f t="shared" si="54"/>
        <v>2016</v>
      </c>
      <c r="S692" s="15">
        <f t="shared" si="55"/>
        <v>42579.634733796294</v>
      </c>
      <c r="T692" s="16">
        <f t="shared" si="55"/>
        <v>42579.634733796294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1"/>
        <v>42158.028310185182</v>
      </c>
      <c r="P693" t="str">
        <f t="shared" si="52"/>
        <v>technology</v>
      </c>
      <c r="Q693" t="str">
        <f t="shared" si="53"/>
        <v>wearables</v>
      </c>
      <c r="R693">
        <f t="shared" si="54"/>
        <v>2015</v>
      </c>
      <c r="S693" s="15">
        <f t="shared" si="55"/>
        <v>42158.028310185182</v>
      </c>
      <c r="T693" s="16">
        <f t="shared" si="55"/>
        <v>42158.028310185182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1"/>
        <v>42696.37572916667</v>
      </c>
      <c r="P694" t="str">
        <f t="shared" si="52"/>
        <v>technology</v>
      </c>
      <c r="Q694" t="str">
        <f t="shared" si="53"/>
        <v>wearables</v>
      </c>
      <c r="R694">
        <f t="shared" si="54"/>
        <v>2016</v>
      </c>
      <c r="S694" s="15">
        <f t="shared" si="55"/>
        <v>42696.37572916667</v>
      </c>
      <c r="T694" s="16">
        <f t="shared" si="55"/>
        <v>42696.37572916667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1"/>
        <v>42094.808182870373</v>
      </c>
      <c r="P695" t="str">
        <f t="shared" si="52"/>
        <v>technology</v>
      </c>
      <c r="Q695" t="str">
        <f t="shared" si="53"/>
        <v>wearables</v>
      </c>
      <c r="R695">
        <f t="shared" si="54"/>
        <v>2015</v>
      </c>
      <c r="S695" s="15">
        <f t="shared" si="55"/>
        <v>42094.808182870373</v>
      </c>
      <c r="T695" s="16">
        <f t="shared" si="55"/>
        <v>42094.808182870373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1"/>
        <v>42737.663877314815</v>
      </c>
      <c r="P696" t="str">
        <f t="shared" si="52"/>
        <v>technology</v>
      </c>
      <c r="Q696" t="str">
        <f t="shared" si="53"/>
        <v>wearables</v>
      </c>
      <c r="R696">
        <f t="shared" si="54"/>
        <v>2017</v>
      </c>
      <c r="S696" s="15">
        <f t="shared" si="55"/>
        <v>42737.663877314815</v>
      </c>
      <c r="T696" s="16">
        <f t="shared" si="55"/>
        <v>42737.663877314815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1"/>
        <v>41913.521064814813</v>
      </c>
      <c r="P697" t="str">
        <f t="shared" si="52"/>
        <v>technology</v>
      </c>
      <c r="Q697" t="str">
        <f t="shared" si="53"/>
        <v>wearables</v>
      </c>
      <c r="R697">
        <f t="shared" si="54"/>
        <v>2014</v>
      </c>
      <c r="S697" s="15">
        <f t="shared" si="55"/>
        <v>41913.521064814813</v>
      </c>
      <c r="T697" s="16">
        <f t="shared" si="55"/>
        <v>41913.521064814813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1"/>
        <v>41815.927106481482</v>
      </c>
      <c r="P698" t="str">
        <f t="shared" si="52"/>
        <v>technology</v>
      </c>
      <c r="Q698" t="str">
        <f t="shared" si="53"/>
        <v>wearables</v>
      </c>
      <c r="R698">
        <f t="shared" si="54"/>
        <v>2014</v>
      </c>
      <c r="S698" s="15">
        <f t="shared" si="55"/>
        <v>41815.927106481482</v>
      </c>
      <c r="T698" s="16">
        <f t="shared" si="55"/>
        <v>41815.927106481482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1"/>
        <v>42388.523020833338</v>
      </c>
      <c r="P699" t="str">
        <f t="shared" si="52"/>
        <v>technology</v>
      </c>
      <c r="Q699" t="str">
        <f t="shared" si="53"/>
        <v>wearables</v>
      </c>
      <c r="R699">
        <f t="shared" si="54"/>
        <v>2016</v>
      </c>
      <c r="S699" s="15">
        <f t="shared" si="55"/>
        <v>42388.523020833338</v>
      </c>
      <c r="T699" s="16">
        <f t="shared" si="55"/>
        <v>42388.523020833338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1"/>
        <v>41866.931076388886</v>
      </c>
      <c r="P700" t="str">
        <f t="shared" si="52"/>
        <v>technology</v>
      </c>
      <c r="Q700" t="str">
        <f t="shared" si="53"/>
        <v>wearables</v>
      </c>
      <c r="R700">
        <f t="shared" si="54"/>
        <v>2014</v>
      </c>
      <c r="S700" s="15">
        <f t="shared" si="55"/>
        <v>41866.931076388886</v>
      </c>
      <c r="T700" s="16">
        <f t="shared" si="55"/>
        <v>41866.931076388886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1"/>
        <v>41563.485509259262</v>
      </c>
      <c r="P701" t="str">
        <f t="shared" si="52"/>
        <v>technology</v>
      </c>
      <c r="Q701" t="str">
        <f t="shared" si="53"/>
        <v>wearables</v>
      </c>
      <c r="R701">
        <f t="shared" si="54"/>
        <v>2013</v>
      </c>
      <c r="S701" s="15">
        <f t="shared" si="55"/>
        <v>41563.485509259262</v>
      </c>
      <c r="T701" s="16">
        <f t="shared" si="55"/>
        <v>41563.485509259262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1"/>
        <v>42715.688437500001</v>
      </c>
      <c r="P702" t="str">
        <f t="shared" si="52"/>
        <v>technology</v>
      </c>
      <c r="Q702" t="str">
        <f t="shared" si="53"/>
        <v>wearables</v>
      </c>
      <c r="R702">
        <f t="shared" si="54"/>
        <v>2016</v>
      </c>
      <c r="S702" s="15">
        <f t="shared" si="55"/>
        <v>42715.688437500001</v>
      </c>
      <c r="T702" s="16">
        <f t="shared" si="55"/>
        <v>42715.688437500001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1"/>
        <v>41813.662962962961</v>
      </c>
      <c r="P703" t="str">
        <f t="shared" si="52"/>
        <v>technology</v>
      </c>
      <c r="Q703" t="str">
        <f t="shared" si="53"/>
        <v>wearables</v>
      </c>
      <c r="R703">
        <f t="shared" si="54"/>
        <v>2014</v>
      </c>
      <c r="S703" s="15">
        <f t="shared" si="55"/>
        <v>41813.662962962961</v>
      </c>
      <c r="T703" s="16">
        <f t="shared" si="55"/>
        <v>41813.662962962961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1"/>
        <v>42668.726701388892</v>
      </c>
      <c r="P704" t="str">
        <f t="shared" si="52"/>
        <v>technology</v>
      </c>
      <c r="Q704" t="str">
        <f t="shared" si="53"/>
        <v>wearables</v>
      </c>
      <c r="R704">
        <f t="shared" si="54"/>
        <v>2016</v>
      </c>
      <c r="S704" s="15">
        <f t="shared" si="55"/>
        <v>42668.726701388892</v>
      </c>
      <c r="T704" s="16">
        <f t="shared" si="55"/>
        <v>42668.726701388892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1"/>
        <v>42711.950798611113</v>
      </c>
      <c r="P705" t="str">
        <f t="shared" si="52"/>
        <v>technology</v>
      </c>
      <c r="Q705" t="str">
        <f t="shared" si="53"/>
        <v>wearables</v>
      </c>
      <c r="R705">
        <f t="shared" si="54"/>
        <v>2016</v>
      </c>
      <c r="S705" s="15">
        <f t="shared" si="55"/>
        <v>42711.950798611113</v>
      </c>
      <c r="T705" s="16">
        <f t="shared" si="55"/>
        <v>42711.950798611113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56">(((J706/60)/60)/24)+DATE(1970,1,1)</f>
        <v>42726.192916666667</v>
      </c>
      <c r="P706" t="str">
        <f t="shared" ref="P706:P769" si="57">LEFT(N706,SEARCH("/",N706)-1)</f>
        <v>technology</v>
      </c>
      <c r="Q706" t="str">
        <f t="shared" ref="Q706:Q769" si="58">RIGHT(N706,LEN(N706)-SEARCH("/",N706))</f>
        <v>wearables</v>
      </c>
      <c r="R706">
        <f t="shared" si="54"/>
        <v>2016</v>
      </c>
      <c r="S706" s="15">
        <f t="shared" si="55"/>
        <v>42726.192916666667</v>
      </c>
      <c r="T706" s="16">
        <f t="shared" si="55"/>
        <v>42726.192916666667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56"/>
        <v>42726.491643518515</v>
      </c>
      <c r="P707" t="str">
        <f t="shared" si="57"/>
        <v>technology</v>
      </c>
      <c r="Q707" t="str">
        <f t="shared" si="58"/>
        <v>wearables</v>
      </c>
      <c r="R707">
        <f t="shared" ref="R707:S770" si="59">YEAR($O707)</f>
        <v>2016</v>
      </c>
      <c r="S707" s="15">
        <f t="shared" ref="S707:T770" si="60">$O707</f>
        <v>42726.491643518515</v>
      </c>
      <c r="T707" s="16">
        <f t="shared" si="60"/>
        <v>42726.491643518515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6"/>
        <v>42676.995173611111</v>
      </c>
      <c r="P708" t="str">
        <f t="shared" si="57"/>
        <v>technology</v>
      </c>
      <c r="Q708" t="str">
        <f t="shared" si="58"/>
        <v>wearables</v>
      </c>
      <c r="R708">
        <f t="shared" si="59"/>
        <v>2016</v>
      </c>
      <c r="S708" s="15">
        <f t="shared" si="60"/>
        <v>42676.995173611111</v>
      </c>
      <c r="T708" s="16">
        <f t="shared" si="60"/>
        <v>42676.995173611111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6"/>
        <v>42696.663506944446</v>
      </c>
      <c r="P709" t="str">
        <f t="shared" si="57"/>
        <v>technology</v>
      </c>
      <c r="Q709" t="str">
        <f t="shared" si="58"/>
        <v>wearables</v>
      </c>
      <c r="R709">
        <f t="shared" si="59"/>
        <v>2016</v>
      </c>
      <c r="S709" s="15">
        <f t="shared" si="60"/>
        <v>42696.663506944446</v>
      </c>
      <c r="T709" s="16">
        <f t="shared" si="60"/>
        <v>42696.663506944446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6"/>
        <v>41835.581018518518</v>
      </c>
      <c r="P710" t="str">
        <f t="shared" si="57"/>
        <v>technology</v>
      </c>
      <c r="Q710" t="str">
        <f t="shared" si="58"/>
        <v>wearables</v>
      </c>
      <c r="R710">
        <f t="shared" si="59"/>
        <v>2014</v>
      </c>
      <c r="S710" s="15">
        <f t="shared" si="60"/>
        <v>41835.581018518518</v>
      </c>
      <c r="T710" s="16">
        <f t="shared" si="60"/>
        <v>41835.581018518518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6"/>
        <v>41948.041192129633</v>
      </c>
      <c r="P711" t="str">
        <f t="shared" si="57"/>
        <v>technology</v>
      </c>
      <c r="Q711" t="str">
        <f t="shared" si="58"/>
        <v>wearables</v>
      </c>
      <c r="R711">
        <f t="shared" si="59"/>
        <v>2014</v>
      </c>
      <c r="S711" s="15">
        <f t="shared" si="60"/>
        <v>41948.041192129633</v>
      </c>
      <c r="T711" s="16">
        <f t="shared" si="60"/>
        <v>41948.041192129633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6"/>
        <v>41837.984976851854</v>
      </c>
      <c r="P712" t="str">
        <f t="shared" si="57"/>
        <v>technology</v>
      </c>
      <c r="Q712" t="str">
        <f t="shared" si="58"/>
        <v>wearables</v>
      </c>
      <c r="R712">
        <f t="shared" si="59"/>
        <v>2014</v>
      </c>
      <c r="S712" s="15">
        <f t="shared" si="60"/>
        <v>41837.984976851854</v>
      </c>
      <c r="T712" s="16">
        <f t="shared" si="60"/>
        <v>41837.984976851854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6"/>
        <v>42678.459120370375</v>
      </c>
      <c r="P713" t="str">
        <f t="shared" si="57"/>
        <v>technology</v>
      </c>
      <c r="Q713" t="str">
        <f t="shared" si="58"/>
        <v>wearables</v>
      </c>
      <c r="R713">
        <f t="shared" si="59"/>
        <v>2016</v>
      </c>
      <c r="S713" s="15">
        <f t="shared" si="60"/>
        <v>42678.459120370375</v>
      </c>
      <c r="T713" s="16">
        <f t="shared" si="60"/>
        <v>42678.459120370375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6"/>
        <v>42384.680925925932</v>
      </c>
      <c r="P714" t="str">
        <f t="shared" si="57"/>
        <v>technology</v>
      </c>
      <c r="Q714" t="str">
        <f t="shared" si="58"/>
        <v>wearables</v>
      </c>
      <c r="R714">
        <f t="shared" si="59"/>
        <v>2016</v>
      </c>
      <c r="S714" s="15">
        <f t="shared" si="60"/>
        <v>42384.680925925932</v>
      </c>
      <c r="T714" s="16">
        <f t="shared" si="60"/>
        <v>42384.680925925932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6"/>
        <v>42496.529305555552</v>
      </c>
      <c r="P715" t="str">
        <f t="shared" si="57"/>
        <v>technology</v>
      </c>
      <c r="Q715" t="str">
        <f t="shared" si="58"/>
        <v>wearables</v>
      </c>
      <c r="R715">
        <f t="shared" si="59"/>
        <v>2016</v>
      </c>
      <c r="S715" s="15">
        <f t="shared" si="60"/>
        <v>42496.529305555552</v>
      </c>
      <c r="T715" s="16">
        <f t="shared" si="60"/>
        <v>42496.529305555552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6"/>
        <v>42734.787986111114</v>
      </c>
      <c r="P716" t="str">
        <f t="shared" si="57"/>
        <v>technology</v>
      </c>
      <c r="Q716" t="str">
        <f t="shared" si="58"/>
        <v>wearables</v>
      </c>
      <c r="R716">
        <f t="shared" si="59"/>
        <v>2016</v>
      </c>
      <c r="S716" s="15">
        <f t="shared" si="60"/>
        <v>42734.787986111114</v>
      </c>
      <c r="T716" s="16">
        <f t="shared" si="60"/>
        <v>42734.787986111114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6"/>
        <v>42273.090740740736</v>
      </c>
      <c r="P717" t="str">
        <f t="shared" si="57"/>
        <v>technology</v>
      </c>
      <c r="Q717" t="str">
        <f t="shared" si="58"/>
        <v>wearables</v>
      </c>
      <c r="R717">
        <f t="shared" si="59"/>
        <v>2015</v>
      </c>
      <c r="S717" s="15">
        <f t="shared" si="60"/>
        <v>42273.090740740736</v>
      </c>
      <c r="T717" s="16">
        <f t="shared" si="60"/>
        <v>42273.090740740736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6"/>
        <v>41940.658645833333</v>
      </c>
      <c r="P718" t="str">
        <f t="shared" si="57"/>
        <v>technology</v>
      </c>
      <c r="Q718" t="str">
        <f t="shared" si="58"/>
        <v>wearables</v>
      </c>
      <c r="R718">
        <f t="shared" si="59"/>
        <v>2014</v>
      </c>
      <c r="S718" s="15">
        <f t="shared" si="60"/>
        <v>41940.658645833333</v>
      </c>
      <c r="T718" s="16">
        <f t="shared" si="60"/>
        <v>41940.658645833333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6"/>
        <v>41857.854189814818</v>
      </c>
      <c r="P719" t="str">
        <f t="shared" si="57"/>
        <v>technology</v>
      </c>
      <c r="Q719" t="str">
        <f t="shared" si="58"/>
        <v>wearables</v>
      </c>
      <c r="R719">
        <f t="shared" si="59"/>
        <v>2014</v>
      </c>
      <c r="S719" s="15">
        <f t="shared" si="60"/>
        <v>41857.854189814818</v>
      </c>
      <c r="T719" s="16">
        <f t="shared" si="60"/>
        <v>41857.854189814818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6"/>
        <v>42752.845451388886</v>
      </c>
      <c r="P720" t="str">
        <f t="shared" si="57"/>
        <v>technology</v>
      </c>
      <c r="Q720" t="str">
        <f t="shared" si="58"/>
        <v>wearables</v>
      </c>
      <c r="R720">
        <f t="shared" si="59"/>
        <v>2017</v>
      </c>
      <c r="S720" s="15">
        <f t="shared" si="60"/>
        <v>42752.845451388886</v>
      </c>
      <c r="T720" s="16">
        <f t="shared" si="60"/>
        <v>42752.845451388886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6"/>
        <v>42409.040231481486</v>
      </c>
      <c r="P721" t="str">
        <f t="shared" si="57"/>
        <v>technology</v>
      </c>
      <c r="Q721" t="str">
        <f t="shared" si="58"/>
        <v>wearables</v>
      </c>
      <c r="R721">
        <f t="shared" si="59"/>
        <v>2016</v>
      </c>
      <c r="S721" s="15">
        <f t="shared" si="60"/>
        <v>42409.040231481486</v>
      </c>
      <c r="T721" s="16">
        <f t="shared" si="60"/>
        <v>42409.040231481486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6"/>
        <v>40909.649201388893</v>
      </c>
      <c r="P722" t="str">
        <f t="shared" si="57"/>
        <v>publishing</v>
      </c>
      <c r="Q722" t="str">
        <f t="shared" si="58"/>
        <v>nonfiction</v>
      </c>
      <c r="R722">
        <f t="shared" si="59"/>
        <v>2012</v>
      </c>
      <c r="S722" s="15">
        <f t="shared" si="60"/>
        <v>40909.649201388893</v>
      </c>
      <c r="T722" s="16">
        <f t="shared" si="60"/>
        <v>40909.649201388893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6"/>
        <v>41807.571840277778</v>
      </c>
      <c r="P723" t="str">
        <f t="shared" si="57"/>
        <v>publishing</v>
      </c>
      <c r="Q723" t="str">
        <f t="shared" si="58"/>
        <v>nonfiction</v>
      </c>
      <c r="R723">
        <f t="shared" si="59"/>
        <v>2014</v>
      </c>
      <c r="S723" s="15">
        <f t="shared" si="60"/>
        <v>41807.571840277778</v>
      </c>
      <c r="T723" s="16">
        <f t="shared" si="60"/>
        <v>41807.571840277778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6"/>
        <v>40977.805300925924</v>
      </c>
      <c r="P724" t="str">
        <f t="shared" si="57"/>
        <v>publishing</v>
      </c>
      <c r="Q724" t="str">
        <f t="shared" si="58"/>
        <v>nonfiction</v>
      </c>
      <c r="R724">
        <f t="shared" si="59"/>
        <v>2012</v>
      </c>
      <c r="S724" s="15">
        <f t="shared" si="60"/>
        <v>40977.805300925924</v>
      </c>
      <c r="T724" s="16">
        <f t="shared" si="60"/>
        <v>40977.805300925924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6"/>
        <v>42184.816539351858</v>
      </c>
      <c r="P725" t="str">
        <f t="shared" si="57"/>
        <v>publishing</v>
      </c>
      <c r="Q725" t="str">
        <f t="shared" si="58"/>
        <v>nonfiction</v>
      </c>
      <c r="R725">
        <f t="shared" si="59"/>
        <v>2015</v>
      </c>
      <c r="S725" s="15">
        <f t="shared" si="60"/>
        <v>42184.816539351858</v>
      </c>
      <c r="T725" s="16">
        <f t="shared" si="60"/>
        <v>42184.816539351858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6"/>
        <v>40694.638460648144</v>
      </c>
      <c r="P726" t="str">
        <f t="shared" si="57"/>
        <v>publishing</v>
      </c>
      <c r="Q726" t="str">
        <f t="shared" si="58"/>
        <v>nonfiction</v>
      </c>
      <c r="R726">
        <f t="shared" si="59"/>
        <v>2011</v>
      </c>
      <c r="S726" s="15">
        <f t="shared" si="60"/>
        <v>40694.638460648144</v>
      </c>
      <c r="T726" s="16">
        <f t="shared" si="60"/>
        <v>40694.638460648144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6"/>
        <v>42321.626296296294</v>
      </c>
      <c r="P727" t="str">
        <f t="shared" si="57"/>
        <v>publishing</v>
      </c>
      <c r="Q727" t="str">
        <f t="shared" si="58"/>
        <v>nonfiction</v>
      </c>
      <c r="R727">
        <f t="shared" si="59"/>
        <v>2015</v>
      </c>
      <c r="S727" s="15">
        <f t="shared" si="60"/>
        <v>42321.626296296294</v>
      </c>
      <c r="T727" s="16">
        <f t="shared" si="60"/>
        <v>42321.626296296294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6"/>
        <v>41346.042673611111</v>
      </c>
      <c r="P728" t="str">
        <f t="shared" si="57"/>
        <v>publishing</v>
      </c>
      <c r="Q728" t="str">
        <f t="shared" si="58"/>
        <v>nonfiction</v>
      </c>
      <c r="R728">
        <f t="shared" si="59"/>
        <v>2013</v>
      </c>
      <c r="S728" s="15">
        <f t="shared" si="60"/>
        <v>41346.042673611111</v>
      </c>
      <c r="T728" s="16">
        <f t="shared" si="60"/>
        <v>41346.042673611111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6"/>
        <v>41247.020243055551</v>
      </c>
      <c r="P729" t="str">
        <f t="shared" si="57"/>
        <v>publishing</v>
      </c>
      <c r="Q729" t="str">
        <f t="shared" si="58"/>
        <v>nonfiction</v>
      </c>
      <c r="R729">
        <f t="shared" si="59"/>
        <v>2012</v>
      </c>
      <c r="S729" s="15">
        <f t="shared" si="60"/>
        <v>41247.020243055551</v>
      </c>
      <c r="T729" s="16">
        <f t="shared" si="60"/>
        <v>41247.020243055551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6"/>
        <v>40731.837465277778</v>
      </c>
      <c r="P730" t="str">
        <f t="shared" si="57"/>
        <v>publishing</v>
      </c>
      <c r="Q730" t="str">
        <f t="shared" si="58"/>
        <v>nonfiction</v>
      </c>
      <c r="R730">
        <f t="shared" si="59"/>
        <v>2011</v>
      </c>
      <c r="S730" s="15">
        <f t="shared" si="60"/>
        <v>40731.837465277778</v>
      </c>
      <c r="T730" s="16">
        <f t="shared" si="60"/>
        <v>40731.837465277778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6"/>
        <v>41111.185891203706</v>
      </c>
      <c r="P731" t="str">
        <f t="shared" si="57"/>
        <v>publishing</v>
      </c>
      <c r="Q731" t="str">
        <f t="shared" si="58"/>
        <v>nonfiction</v>
      </c>
      <c r="R731">
        <f t="shared" si="59"/>
        <v>2012</v>
      </c>
      <c r="S731" s="15">
        <f t="shared" si="60"/>
        <v>41111.185891203706</v>
      </c>
      <c r="T731" s="16">
        <f t="shared" si="60"/>
        <v>41111.185891203706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6"/>
        <v>40854.745266203703</v>
      </c>
      <c r="P732" t="str">
        <f t="shared" si="57"/>
        <v>publishing</v>
      </c>
      <c r="Q732" t="str">
        <f t="shared" si="58"/>
        <v>nonfiction</v>
      </c>
      <c r="R732">
        <f t="shared" si="59"/>
        <v>2011</v>
      </c>
      <c r="S732" s="15">
        <f t="shared" si="60"/>
        <v>40854.745266203703</v>
      </c>
      <c r="T732" s="16">
        <f t="shared" si="60"/>
        <v>40854.745266203703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6"/>
        <v>40879.795682870368</v>
      </c>
      <c r="P733" t="str">
        <f t="shared" si="57"/>
        <v>publishing</v>
      </c>
      <c r="Q733" t="str">
        <f t="shared" si="58"/>
        <v>nonfiction</v>
      </c>
      <c r="R733">
        <f t="shared" si="59"/>
        <v>2011</v>
      </c>
      <c r="S733" s="15">
        <f t="shared" si="60"/>
        <v>40879.795682870368</v>
      </c>
      <c r="T733" s="16">
        <f t="shared" si="60"/>
        <v>40879.795682870368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6"/>
        <v>41486.424317129626</v>
      </c>
      <c r="P734" t="str">
        <f t="shared" si="57"/>
        <v>publishing</v>
      </c>
      <c r="Q734" t="str">
        <f t="shared" si="58"/>
        <v>nonfiction</v>
      </c>
      <c r="R734">
        <f t="shared" si="59"/>
        <v>2013</v>
      </c>
      <c r="S734" s="15">
        <f t="shared" si="60"/>
        <v>41486.424317129626</v>
      </c>
      <c r="T734" s="16">
        <f t="shared" si="60"/>
        <v>41486.424317129626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6"/>
        <v>41598.420046296298</v>
      </c>
      <c r="P735" t="str">
        <f t="shared" si="57"/>
        <v>publishing</v>
      </c>
      <c r="Q735" t="str">
        <f t="shared" si="58"/>
        <v>nonfiction</v>
      </c>
      <c r="R735">
        <f t="shared" si="59"/>
        <v>2013</v>
      </c>
      <c r="S735" s="15">
        <f t="shared" si="60"/>
        <v>41598.420046296298</v>
      </c>
      <c r="T735" s="16">
        <f t="shared" si="60"/>
        <v>41598.420046296298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6"/>
        <v>42102.164583333331</v>
      </c>
      <c r="P736" t="str">
        <f t="shared" si="57"/>
        <v>publishing</v>
      </c>
      <c r="Q736" t="str">
        <f t="shared" si="58"/>
        <v>nonfiction</v>
      </c>
      <c r="R736">
        <f t="shared" si="59"/>
        <v>2015</v>
      </c>
      <c r="S736" s="15">
        <f t="shared" si="60"/>
        <v>42102.164583333331</v>
      </c>
      <c r="T736" s="16">
        <f t="shared" si="60"/>
        <v>42102.164583333331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6"/>
        <v>41946.029467592591</v>
      </c>
      <c r="P737" t="str">
        <f t="shared" si="57"/>
        <v>publishing</v>
      </c>
      <c r="Q737" t="str">
        <f t="shared" si="58"/>
        <v>nonfiction</v>
      </c>
      <c r="R737">
        <f t="shared" si="59"/>
        <v>2014</v>
      </c>
      <c r="S737" s="15">
        <f t="shared" si="60"/>
        <v>41946.029467592591</v>
      </c>
      <c r="T737" s="16">
        <f t="shared" si="60"/>
        <v>41946.029467592591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6"/>
        <v>41579.734259259261</v>
      </c>
      <c r="P738" t="str">
        <f t="shared" si="57"/>
        <v>publishing</v>
      </c>
      <c r="Q738" t="str">
        <f t="shared" si="58"/>
        <v>nonfiction</v>
      </c>
      <c r="R738">
        <f t="shared" si="59"/>
        <v>2013</v>
      </c>
      <c r="S738" s="15">
        <f t="shared" si="60"/>
        <v>41579.734259259261</v>
      </c>
      <c r="T738" s="16">
        <f t="shared" si="60"/>
        <v>41579.734259259261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6"/>
        <v>41667.275312500002</v>
      </c>
      <c r="P739" t="str">
        <f t="shared" si="57"/>
        <v>publishing</v>
      </c>
      <c r="Q739" t="str">
        <f t="shared" si="58"/>
        <v>nonfiction</v>
      </c>
      <c r="R739">
        <f t="shared" si="59"/>
        <v>2014</v>
      </c>
      <c r="S739" s="15">
        <f t="shared" si="60"/>
        <v>41667.275312500002</v>
      </c>
      <c r="T739" s="16">
        <f t="shared" si="60"/>
        <v>41667.275312500002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6"/>
        <v>41943.604097222218</v>
      </c>
      <c r="P740" t="str">
        <f t="shared" si="57"/>
        <v>publishing</v>
      </c>
      <c r="Q740" t="str">
        <f t="shared" si="58"/>
        <v>nonfiction</v>
      </c>
      <c r="R740">
        <f t="shared" si="59"/>
        <v>2014</v>
      </c>
      <c r="S740" s="15">
        <f t="shared" si="60"/>
        <v>41943.604097222218</v>
      </c>
      <c r="T740" s="16">
        <f t="shared" si="60"/>
        <v>41943.604097222218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6"/>
        <v>41829.502650462964</v>
      </c>
      <c r="P741" t="str">
        <f t="shared" si="57"/>
        <v>publishing</v>
      </c>
      <c r="Q741" t="str">
        <f t="shared" si="58"/>
        <v>nonfiction</v>
      </c>
      <c r="R741">
        <f t="shared" si="59"/>
        <v>2014</v>
      </c>
      <c r="S741" s="15">
        <f t="shared" si="60"/>
        <v>41829.502650462964</v>
      </c>
      <c r="T741" s="16">
        <f t="shared" si="60"/>
        <v>41829.502650462964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6"/>
        <v>42162.146782407406</v>
      </c>
      <c r="P742" t="str">
        <f t="shared" si="57"/>
        <v>publishing</v>
      </c>
      <c r="Q742" t="str">
        <f t="shared" si="58"/>
        <v>nonfiction</v>
      </c>
      <c r="R742">
        <f t="shared" si="59"/>
        <v>2015</v>
      </c>
      <c r="S742" s="15">
        <f t="shared" si="60"/>
        <v>42162.146782407406</v>
      </c>
      <c r="T742" s="16">
        <f t="shared" si="60"/>
        <v>42162.146782407406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6"/>
        <v>41401.648217592592</v>
      </c>
      <c r="P743" t="str">
        <f t="shared" si="57"/>
        <v>publishing</v>
      </c>
      <c r="Q743" t="str">
        <f t="shared" si="58"/>
        <v>nonfiction</v>
      </c>
      <c r="R743">
        <f t="shared" si="59"/>
        <v>2013</v>
      </c>
      <c r="S743" s="15">
        <f t="shared" si="60"/>
        <v>41401.648217592592</v>
      </c>
      <c r="T743" s="16">
        <f t="shared" si="60"/>
        <v>41401.648217592592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6"/>
        <v>41689.917962962965</v>
      </c>
      <c r="P744" t="str">
        <f t="shared" si="57"/>
        <v>publishing</v>
      </c>
      <c r="Q744" t="str">
        <f t="shared" si="58"/>
        <v>nonfiction</v>
      </c>
      <c r="R744">
        <f t="shared" si="59"/>
        <v>2014</v>
      </c>
      <c r="S744" s="15">
        <f t="shared" si="60"/>
        <v>41689.917962962965</v>
      </c>
      <c r="T744" s="16">
        <f t="shared" si="60"/>
        <v>41689.917962962965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6"/>
        <v>40990.709317129629</v>
      </c>
      <c r="P745" t="str">
        <f t="shared" si="57"/>
        <v>publishing</v>
      </c>
      <c r="Q745" t="str">
        <f t="shared" si="58"/>
        <v>nonfiction</v>
      </c>
      <c r="R745">
        <f t="shared" si="59"/>
        <v>2012</v>
      </c>
      <c r="S745" s="15">
        <f t="shared" si="60"/>
        <v>40990.709317129629</v>
      </c>
      <c r="T745" s="16">
        <f t="shared" si="60"/>
        <v>40990.709317129629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6"/>
        <v>41226.95721064815</v>
      </c>
      <c r="P746" t="str">
        <f t="shared" si="57"/>
        <v>publishing</v>
      </c>
      <c r="Q746" t="str">
        <f t="shared" si="58"/>
        <v>nonfiction</v>
      </c>
      <c r="R746">
        <f t="shared" si="59"/>
        <v>2012</v>
      </c>
      <c r="S746" s="15">
        <f t="shared" si="60"/>
        <v>41226.95721064815</v>
      </c>
      <c r="T746" s="16">
        <f t="shared" si="60"/>
        <v>41226.95721064815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6"/>
        <v>41367.572280092594</v>
      </c>
      <c r="P747" t="str">
        <f t="shared" si="57"/>
        <v>publishing</v>
      </c>
      <c r="Q747" t="str">
        <f t="shared" si="58"/>
        <v>nonfiction</v>
      </c>
      <c r="R747">
        <f t="shared" si="59"/>
        <v>2013</v>
      </c>
      <c r="S747" s="15">
        <f t="shared" si="60"/>
        <v>41367.572280092594</v>
      </c>
      <c r="T747" s="16">
        <f t="shared" si="60"/>
        <v>41367.572280092594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6"/>
        <v>41157.042928240742</v>
      </c>
      <c r="P748" t="str">
        <f t="shared" si="57"/>
        <v>publishing</v>
      </c>
      <c r="Q748" t="str">
        <f t="shared" si="58"/>
        <v>nonfiction</v>
      </c>
      <c r="R748">
        <f t="shared" si="59"/>
        <v>2012</v>
      </c>
      <c r="S748" s="15">
        <f t="shared" si="60"/>
        <v>41157.042928240742</v>
      </c>
      <c r="T748" s="16">
        <f t="shared" si="60"/>
        <v>41157.042928240742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6"/>
        <v>41988.548831018517</v>
      </c>
      <c r="P749" t="str">
        <f t="shared" si="57"/>
        <v>publishing</v>
      </c>
      <c r="Q749" t="str">
        <f t="shared" si="58"/>
        <v>nonfiction</v>
      </c>
      <c r="R749">
        <f t="shared" si="59"/>
        <v>2014</v>
      </c>
      <c r="S749" s="15">
        <f t="shared" si="60"/>
        <v>41988.548831018517</v>
      </c>
      <c r="T749" s="16">
        <f t="shared" si="60"/>
        <v>41988.548831018517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6"/>
        <v>41831.846828703703</v>
      </c>
      <c r="P750" t="str">
        <f t="shared" si="57"/>
        <v>publishing</v>
      </c>
      <c r="Q750" t="str">
        <f t="shared" si="58"/>
        <v>nonfiction</v>
      </c>
      <c r="R750">
        <f t="shared" si="59"/>
        <v>2014</v>
      </c>
      <c r="S750" s="15">
        <f t="shared" si="60"/>
        <v>41831.846828703703</v>
      </c>
      <c r="T750" s="16">
        <f t="shared" si="60"/>
        <v>41831.846828703703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6"/>
        <v>42733.94131944445</v>
      </c>
      <c r="P751" t="str">
        <f t="shared" si="57"/>
        <v>publishing</v>
      </c>
      <c r="Q751" t="str">
        <f t="shared" si="58"/>
        <v>nonfiction</v>
      </c>
      <c r="R751">
        <f t="shared" si="59"/>
        <v>2016</v>
      </c>
      <c r="S751" s="15">
        <f t="shared" si="60"/>
        <v>42733.94131944445</v>
      </c>
      <c r="T751" s="16">
        <f t="shared" si="60"/>
        <v>42733.94131944445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6"/>
        <v>41299.878148148149</v>
      </c>
      <c r="P752" t="str">
        <f t="shared" si="57"/>
        <v>publishing</v>
      </c>
      <c r="Q752" t="str">
        <f t="shared" si="58"/>
        <v>nonfiction</v>
      </c>
      <c r="R752">
        <f t="shared" si="59"/>
        <v>2013</v>
      </c>
      <c r="S752" s="15">
        <f t="shared" si="60"/>
        <v>41299.878148148149</v>
      </c>
      <c r="T752" s="16">
        <f t="shared" si="60"/>
        <v>41299.878148148149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6"/>
        <v>40713.630497685182</v>
      </c>
      <c r="P753" t="str">
        <f t="shared" si="57"/>
        <v>publishing</v>
      </c>
      <c r="Q753" t="str">
        <f t="shared" si="58"/>
        <v>nonfiction</v>
      </c>
      <c r="R753">
        <f t="shared" si="59"/>
        <v>2011</v>
      </c>
      <c r="S753" s="15">
        <f t="shared" si="60"/>
        <v>40713.630497685182</v>
      </c>
      <c r="T753" s="16">
        <f t="shared" si="60"/>
        <v>40713.630497685182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6"/>
        <v>42639.421493055561</v>
      </c>
      <c r="P754" t="str">
        <f t="shared" si="57"/>
        <v>publishing</v>
      </c>
      <c r="Q754" t="str">
        <f t="shared" si="58"/>
        <v>nonfiction</v>
      </c>
      <c r="R754">
        <f t="shared" si="59"/>
        <v>2016</v>
      </c>
      <c r="S754" s="15">
        <f t="shared" si="60"/>
        <v>42639.421493055561</v>
      </c>
      <c r="T754" s="16">
        <f t="shared" si="60"/>
        <v>42639.421493055561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6"/>
        <v>42019.590173611112</v>
      </c>
      <c r="P755" t="str">
        <f t="shared" si="57"/>
        <v>publishing</v>
      </c>
      <c r="Q755" t="str">
        <f t="shared" si="58"/>
        <v>nonfiction</v>
      </c>
      <c r="R755">
        <f t="shared" si="59"/>
        <v>2015</v>
      </c>
      <c r="S755" s="15">
        <f t="shared" si="60"/>
        <v>42019.590173611112</v>
      </c>
      <c r="T755" s="16">
        <f t="shared" si="60"/>
        <v>42019.590173611112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6"/>
        <v>41249.749085648145</v>
      </c>
      <c r="P756" t="str">
        <f t="shared" si="57"/>
        <v>publishing</v>
      </c>
      <c r="Q756" t="str">
        <f t="shared" si="58"/>
        <v>nonfiction</v>
      </c>
      <c r="R756">
        <f t="shared" si="59"/>
        <v>2012</v>
      </c>
      <c r="S756" s="15">
        <f t="shared" si="60"/>
        <v>41249.749085648145</v>
      </c>
      <c r="T756" s="16">
        <f t="shared" si="60"/>
        <v>41249.749085648145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6"/>
        <v>41383.605057870373</v>
      </c>
      <c r="P757" t="str">
        <f t="shared" si="57"/>
        <v>publishing</v>
      </c>
      <c r="Q757" t="str">
        <f t="shared" si="58"/>
        <v>nonfiction</v>
      </c>
      <c r="R757">
        <f t="shared" si="59"/>
        <v>2013</v>
      </c>
      <c r="S757" s="15">
        <f t="shared" si="60"/>
        <v>41383.605057870373</v>
      </c>
      <c r="T757" s="16">
        <f t="shared" si="60"/>
        <v>41383.605057870373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6"/>
        <v>40590.766886574071</v>
      </c>
      <c r="P758" t="str">
        <f t="shared" si="57"/>
        <v>publishing</v>
      </c>
      <c r="Q758" t="str">
        <f t="shared" si="58"/>
        <v>nonfiction</v>
      </c>
      <c r="R758">
        <f t="shared" si="59"/>
        <v>2011</v>
      </c>
      <c r="S758" s="15">
        <f t="shared" si="60"/>
        <v>40590.766886574071</v>
      </c>
      <c r="T758" s="16">
        <f t="shared" si="60"/>
        <v>40590.766886574071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6"/>
        <v>41235.054560185185</v>
      </c>
      <c r="P759" t="str">
        <f t="shared" si="57"/>
        <v>publishing</v>
      </c>
      <c r="Q759" t="str">
        <f t="shared" si="58"/>
        <v>nonfiction</v>
      </c>
      <c r="R759">
        <f t="shared" si="59"/>
        <v>2012</v>
      </c>
      <c r="S759" s="15">
        <f t="shared" si="60"/>
        <v>41235.054560185185</v>
      </c>
      <c r="T759" s="16">
        <f t="shared" si="60"/>
        <v>41235.054560185185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6"/>
        <v>40429.836435185185</v>
      </c>
      <c r="P760" t="str">
        <f t="shared" si="57"/>
        <v>publishing</v>
      </c>
      <c r="Q760" t="str">
        <f t="shared" si="58"/>
        <v>nonfiction</v>
      </c>
      <c r="R760">
        <f t="shared" si="59"/>
        <v>2010</v>
      </c>
      <c r="S760" s="15">
        <f t="shared" si="60"/>
        <v>40429.836435185185</v>
      </c>
      <c r="T760" s="16">
        <f t="shared" si="60"/>
        <v>40429.836435185185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6"/>
        <v>41789.330312500002</v>
      </c>
      <c r="P761" t="str">
        <f t="shared" si="57"/>
        <v>publishing</v>
      </c>
      <c r="Q761" t="str">
        <f t="shared" si="58"/>
        <v>nonfiction</v>
      </c>
      <c r="R761">
        <f t="shared" si="59"/>
        <v>2014</v>
      </c>
      <c r="S761" s="15">
        <f t="shared" si="60"/>
        <v>41789.330312500002</v>
      </c>
      <c r="T761" s="16">
        <f t="shared" si="60"/>
        <v>41789.330312500002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6"/>
        <v>42670.764039351852</v>
      </c>
      <c r="P762" t="str">
        <f t="shared" si="57"/>
        <v>publishing</v>
      </c>
      <c r="Q762" t="str">
        <f t="shared" si="58"/>
        <v>fiction</v>
      </c>
      <c r="R762">
        <f t="shared" si="59"/>
        <v>2016</v>
      </c>
      <c r="S762" s="15">
        <f t="shared" si="60"/>
        <v>42670.764039351852</v>
      </c>
      <c r="T762" s="16">
        <f t="shared" si="60"/>
        <v>42670.764039351852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6"/>
        <v>41642.751458333332</v>
      </c>
      <c r="P763" t="str">
        <f t="shared" si="57"/>
        <v>publishing</v>
      </c>
      <c r="Q763" t="str">
        <f t="shared" si="58"/>
        <v>fiction</v>
      </c>
      <c r="R763">
        <f t="shared" si="59"/>
        <v>2014</v>
      </c>
      <c r="S763" s="15">
        <f t="shared" si="60"/>
        <v>41642.751458333332</v>
      </c>
      <c r="T763" s="16">
        <f t="shared" si="60"/>
        <v>41642.751458333332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6"/>
        <v>42690.858449074076</v>
      </c>
      <c r="P764" t="str">
        <f t="shared" si="57"/>
        <v>publishing</v>
      </c>
      <c r="Q764" t="str">
        <f t="shared" si="58"/>
        <v>fiction</v>
      </c>
      <c r="R764">
        <f t="shared" si="59"/>
        <v>2016</v>
      </c>
      <c r="S764" s="15">
        <f t="shared" si="60"/>
        <v>42690.858449074076</v>
      </c>
      <c r="T764" s="16">
        <f t="shared" si="60"/>
        <v>42690.858449074076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6"/>
        <v>41471.446851851848</v>
      </c>
      <c r="P765" t="str">
        <f t="shared" si="57"/>
        <v>publishing</v>
      </c>
      <c r="Q765" t="str">
        <f t="shared" si="58"/>
        <v>fiction</v>
      </c>
      <c r="R765">
        <f t="shared" si="59"/>
        <v>2013</v>
      </c>
      <c r="S765" s="15">
        <f t="shared" si="60"/>
        <v>41471.446851851848</v>
      </c>
      <c r="T765" s="16">
        <f t="shared" si="60"/>
        <v>41471.446851851848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6"/>
        <v>42227.173159722224</v>
      </c>
      <c r="P766" t="str">
        <f t="shared" si="57"/>
        <v>publishing</v>
      </c>
      <c r="Q766" t="str">
        <f t="shared" si="58"/>
        <v>fiction</v>
      </c>
      <c r="R766">
        <f t="shared" si="59"/>
        <v>2015</v>
      </c>
      <c r="S766" s="15">
        <f t="shared" si="60"/>
        <v>42227.173159722224</v>
      </c>
      <c r="T766" s="16">
        <f t="shared" si="60"/>
        <v>42227.173159722224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6"/>
        <v>41901.542638888888</v>
      </c>
      <c r="P767" t="str">
        <f t="shared" si="57"/>
        <v>publishing</v>
      </c>
      <c r="Q767" t="str">
        <f t="shared" si="58"/>
        <v>fiction</v>
      </c>
      <c r="R767">
        <f t="shared" si="59"/>
        <v>2014</v>
      </c>
      <c r="S767" s="15">
        <f t="shared" si="60"/>
        <v>41901.542638888888</v>
      </c>
      <c r="T767" s="16">
        <f t="shared" si="60"/>
        <v>41901.542638888888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6"/>
        <v>42021.783368055556</v>
      </c>
      <c r="P768" t="str">
        <f t="shared" si="57"/>
        <v>publishing</v>
      </c>
      <c r="Q768" t="str">
        <f t="shared" si="58"/>
        <v>fiction</v>
      </c>
      <c r="R768">
        <f t="shared" si="59"/>
        <v>2015</v>
      </c>
      <c r="S768" s="15">
        <f t="shared" si="60"/>
        <v>42021.783368055556</v>
      </c>
      <c r="T768" s="16">
        <f t="shared" si="60"/>
        <v>42021.783368055556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6"/>
        <v>42115.143634259264</v>
      </c>
      <c r="P769" t="str">
        <f t="shared" si="57"/>
        <v>publishing</v>
      </c>
      <c r="Q769" t="str">
        <f t="shared" si="58"/>
        <v>fiction</v>
      </c>
      <c r="R769">
        <f t="shared" si="59"/>
        <v>2015</v>
      </c>
      <c r="S769" s="15">
        <f t="shared" si="60"/>
        <v>42115.143634259264</v>
      </c>
      <c r="T769" s="16">
        <f t="shared" si="60"/>
        <v>42115.143634259264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61">(((J770/60)/60)/24)+DATE(1970,1,1)</f>
        <v>41594.207060185188</v>
      </c>
      <c r="P770" t="str">
        <f t="shared" ref="P770:P833" si="62">LEFT(N770,SEARCH("/",N770)-1)</f>
        <v>publishing</v>
      </c>
      <c r="Q770" t="str">
        <f t="shared" ref="Q770:Q833" si="63">RIGHT(N770,LEN(N770)-SEARCH("/",N770))</f>
        <v>fiction</v>
      </c>
      <c r="R770">
        <f t="shared" si="59"/>
        <v>2013</v>
      </c>
      <c r="S770" s="15">
        <f t="shared" si="60"/>
        <v>41594.207060185188</v>
      </c>
      <c r="T770" s="16">
        <f t="shared" si="60"/>
        <v>41594.207060185188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61"/>
        <v>41604.996458333335</v>
      </c>
      <c r="P771" t="str">
        <f t="shared" si="62"/>
        <v>publishing</v>
      </c>
      <c r="Q771" t="str">
        <f t="shared" si="63"/>
        <v>fiction</v>
      </c>
      <c r="R771">
        <f t="shared" ref="R771:S834" si="64">YEAR($O771)</f>
        <v>2013</v>
      </c>
      <c r="S771" s="15">
        <f t="shared" ref="S771:T834" si="65">$O771</f>
        <v>41604.996458333335</v>
      </c>
      <c r="T771" s="16">
        <f t="shared" si="65"/>
        <v>41604.996458333335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1"/>
        <v>41289.999641203707</v>
      </c>
      <c r="P772" t="str">
        <f t="shared" si="62"/>
        <v>publishing</v>
      </c>
      <c r="Q772" t="str">
        <f t="shared" si="63"/>
        <v>fiction</v>
      </c>
      <c r="R772">
        <f t="shared" si="64"/>
        <v>2013</v>
      </c>
      <c r="S772" s="15">
        <f t="shared" si="65"/>
        <v>41289.999641203707</v>
      </c>
      <c r="T772" s="16">
        <f t="shared" si="65"/>
        <v>41289.999641203707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1"/>
        <v>42349.824097222227</v>
      </c>
      <c r="P773" t="str">
        <f t="shared" si="62"/>
        <v>publishing</v>
      </c>
      <c r="Q773" t="str">
        <f t="shared" si="63"/>
        <v>fiction</v>
      </c>
      <c r="R773">
        <f t="shared" si="64"/>
        <v>2015</v>
      </c>
      <c r="S773" s="15">
        <f t="shared" si="65"/>
        <v>42349.824097222227</v>
      </c>
      <c r="T773" s="16">
        <f t="shared" si="65"/>
        <v>42349.824097222227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1"/>
        <v>40068.056932870371</v>
      </c>
      <c r="P774" t="str">
        <f t="shared" si="62"/>
        <v>publishing</v>
      </c>
      <c r="Q774" t="str">
        <f t="shared" si="63"/>
        <v>fiction</v>
      </c>
      <c r="R774">
        <f t="shared" si="64"/>
        <v>2009</v>
      </c>
      <c r="S774" s="15">
        <f t="shared" si="65"/>
        <v>40068.056932870371</v>
      </c>
      <c r="T774" s="16">
        <f t="shared" si="65"/>
        <v>40068.056932870371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1"/>
        <v>42100.735937499994</v>
      </c>
      <c r="P775" t="str">
        <f t="shared" si="62"/>
        <v>publishing</v>
      </c>
      <c r="Q775" t="str">
        <f t="shared" si="63"/>
        <v>fiction</v>
      </c>
      <c r="R775">
        <f t="shared" si="64"/>
        <v>2015</v>
      </c>
      <c r="S775" s="15">
        <f t="shared" si="65"/>
        <v>42100.735937499994</v>
      </c>
      <c r="T775" s="16">
        <f t="shared" si="65"/>
        <v>42100.735937499994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1"/>
        <v>41663.780300925922</v>
      </c>
      <c r="P776" t="str">
        <f t="shared" si="62"/>
        <v>publishing</v>
      </c>
      <c r="Q776" t="str">
        <f t="shared" si="63"/>
        <v>fiction</v>
      </c>
      <c r="R776">
        <f t="shared" si="64"/>
        <v>2014</v>
      </c>
      <c r="S776" s="15">
        <f t="shared" si="65"/>
        <v>41663.780300925922</v>
      </c>
      <c r="T776" s="16">
        <f t="shared" si="65"/>
        <v>41663.780300925922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1"/>
        <v>40863.060127314813</v>
      </c>
      <c r="P777" t="str">
        <f t="shared" si="62"/>
        <v>publishing</v>
      </c>
      <c r="Q777" t="str">
        <f t="shared" si="63"/>
        <v>fiction</v>
      </c>
      <c r="R777">
        <f t="shared" si="64"/>
        <v>2011</v>
      </c>
      <c r="S777" s="15">
        <f t="shared" si="65"/>
        <v>40863.060127314813</v>
      </c>
      <c r="T777" s="16">
        <f t="shared" si="65"/>
        <v>40863.060127314813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1"/>
        <v>42250.685706018514</v>
      </c>
      <c r="P778" t="str">
        <f t="shared" si="62"/>
        <v>publishing</v>
      </c>
      <c r="Q778" t="str">
        <f t="shared" si="63"/>
        <v>fiction</v>
      </c>
      <c r="R778">
        <f t="shared" si="64"/>
        <v>2015</v>
      </c>
      <c r="S778" s="15">
        <f t="shared" si="65"/>
        <v>42250.685706018514</v>
      </c>
      <c r="T778" s="16">
        <f t="shared" si="65"/>
        <v>42250.685706018514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1"/>
        <v>41456.981215277774</v>
      </c>
      <c r="P779" t="str">
        <f t="shared" si="62"/>
        <v>publishing</v>
      </c>
      <c r="Q779" t="str">
        <f t="shared" si="63"/>
        <v>fiction</v>
      </c>
      <c r="R779">
        <f t="shared" si="64"/>
        <v>2013</v>
      </c>
      <c r="S779" s="15">
        <f t="shared" si="65"/>
        <v>41456.981215277774</v>
      </c>
      <c r="T779" s="16">
        <f t="shared" si="65"/>
        <v>41456.981215277774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1"/>
        <v>41729.702314814815</v>
      </c>
      <c r="P780" t="str">
        <f t="shared" si="62"/>
        <v>publishing</v>
      </c>
      <c r="Q780" t="str">
        <f t="shared" si="63"/>
        <v>fiction</v>
      </c>
      <c r="R780">
        <f t="shared" si="64"/>
        <v>2014</v>
      </c>
      <c r="S780" s="15">
        <f t="shared" si="65"/>
        <v>41729.702314814815</v>
      </c>
      <c r="T780" s="16">
        <f t="shared" si="65"/>
        <v>41729.702314814815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1"/>
        <v>40436.68408564815</v>
      </c>
      <c r="P781" t="str">
        <f t="shared" si="62"/>
        <v>publishing</v>
      </c>
      <c r="Q781" t="str">
        <f t="shared" si="63"/>
        <v>fiction</v>
      </c>
      <c r="R781">
        <f t="shared" si="64"/>
        <v>2010</v>
      </c>
      <c r="S781" s="15">
        <f t="shared" si="65"/>
        <v>40436.68408564815</v>
      </c>
      <c r="T781" s="16">
        <f t="shared" si="65"/>
        <v>40436.68408564815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1"/>
        <v>40636.673900462964</v>
      </c>
      <c r="P782" t="str">
        <f t="shared" si="62"/>
        <v>music</v>
      </c>
      <c r="Q782" t="str">
        <f t="shared" si="63"/>
        <v>rock</v>
      </c>
      <c r="R782">
        <f t="shared" si="64"/>
        <v>2011</v>
      </c>
      <c r="S782" s="15">
        <f t="shared" si="65"/>
        <v>40636.673900462964</v>
      </c>
      <c r="T782" s="16">
        <f t="shared" si="65"/>
        <v>40636.673900462964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1"/>
        <v>41403.000856481485</v>
      </c>
      <c r="P783" t="str">
        <f t="shared" si="62"/>
        <v>music</v>
      </c>
      <c r="Q783" t="str">
        <f t="shared" si="63"/>
        <v>rock</v>
      </c>
      <c r="R783">
        <f t="shared" si="64"/>
        <v>2013</v>
      </c>
      <c r="S783" s="15">
        <f t="shared" si="65"/>
        <v>41403.000856481485</v>
      </c>
      <c r="T783" s="16">
        <f t="shared" si="65"/>
        <v>41403.000856481485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1"/>
        <v>41116.758125</v>
      </c>
      <c r="P784" t="str">
        <f t="shared" si="62"/>
        <v>music</v>
      </c>
      <c r="Q784" t="str">
        <f t="shared" si="63"/>
        <v>rock</v>
      </c>
      <c r="R784">
        <f t="shared" si="64"/>
        <v>2012</v>
      </c>
      <c r="S784" s="15">
        <f t="shared" si="65"/>
        <v>41116.758125</v>
      </c>
      <c r="T784" s="16">
        <f t="shared" si="65"/>
        <v>41116.758125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1"/>
        <v>40987.773715277777</v>
      </c>
      <c r="P785" t="str">
        <f t="shared" si="62"/>
        <v>music</v>
      </c>
      <c r="Q785" t="str">
        <f t="shared" si="63"/>
        <v>rock</v>
      </c>
      <c r="R785">
        <f t="shared" si="64"/>
        <v>2012</v>
      </c>
      <c r="S785" s="15">
        <f t="shared" si="65"/>
        <v>40987.773715277777</v>
      </c>
      <c r="T785" s="16">
        <f t="shared" si="65"/>
        <v>40987.773715277777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1"/>
        <v>41675.149525462963</v>
      </c>
      <c r="P786" t="str">
        <f t="shared" si="62"/>
        <v>music</v>
      </c>
      <c r="Q786" t="str">
        <f t="shared" si="63"/>
        <v>rock</v>
      </c>
      <c r="R786">
        <f t="shared" si="64"/>
        <v>2014</v>
      </c>
      <c r="S786" s="15">
        <f t="shared" si="65"/>
        <v>41675.149525462963</v>
      </c>
      <c r="T786" s="16">
        <f t="shared" si="65"/>
        <v>41675.149525462963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1"/>
        <v>41303.593923611108</v>
      </c>
      <c r="P787" t="str">
        <f t="shared" si="62"/>
        <v>music</v>
      </c>
      <c r="Q787" t="str">
        <f t="shared" si="63"/>
        <v>rock</v>
      </c>
      <c r="R787">
        <f t="shared" si="64"/>
        <v>2013</v>
      </c>
      <c r="S787" s="15">
        <f t="shared" si="65"/>
        <v>41303.593923611108</v>
      </c>
      <c r="T787" s="16">
        <f t="shared" si="65"/>
        <v>41303.593923611108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1"/>
        <v>40983.055949074071</v>
      </c>
      <c r="P788" t="str">
        <f t="shared" si="62"/>
        <v>music</v>
      </c>
      <c r="Q788" t="str">
        <f t="shared" si="63"/>
        <v>rock</v>
      </c>
      <c r="R788">
        <f t="shared" si="64"/>
        <v>2012</v>
      </c>
      <c r="S788" s="15">
        <f t="shared" si="65"/>
        <v>40983.055949074071</v>
      </c>
      <c r="T788" s="16">
        <f t="shared" si="65"/>
        <v>40983.055949074071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1"/>
        <v>41549.627615740741</v>
      </c>
      <c r="P789" t="str">
        <f t="shared" si="62"/>
        <v>music</v>
      </c>
      <c r="Q789" t="str">
        <f t="shared" si="63"/>
        <v>rock</v>
      </c>
      <c r="R789">
        <f t="shared" si="64"/>
        <v>2013</v>
      </c>
      <c r="S789" s="15">
        <f t="shared" si="65"/>
        <v>41549.627615740741</v>
      </c>
      <c r="T789" s="16">
        <f t="shared" si="65"/>
        <v>41549.627615740741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1"/>
        <v>41059.006805555553</v>
      </c>
      <c r="P790" t="str">
        <f t="shared" si="62"/>
        <v>music</v>
      </c>
      <c r="Q790" t="str">
        <f t="shared" si="63"/>
        <v>rock</v>
      </c>
      <c r="R790">
        <f t="shared" si="64"/>
        <v>2012</v>
      </c>
      <c r="S790" s="15">
        <f t="shared" si="65"/>
        <v>41059.006805555553</v>
      </c>
      <c r="T790" s="16">
        <f t="shared" si="65"/>
        <v>41059.006805555553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1"/>
        <v>41277.186111111114</v>
      </c>
      <c r="P791" t="str">
        <f t="shared" si="62"/>
        <v>music</v>
      </c>
      <c r="Q791" t="str">
        <f t="shared" si="63"/>
        <v>rock</v>
      </c>
      <c r="R791">
        <f t="shared" si="64"/>
        <v>2013</v>
      </c>
      <c r="S791" s="15">
        <f t="shared" si="65"/>
        <v>41277.186111111114</v>
      </c>
      <c r="T791" s="16">
        <f t="shared" si="65"/>
        <v>41277.186111111114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1"/>
        <v>41276.047905092593</v>
      </c>
      <c r="P792" t="str">
        <f t="shared" si="62"/>
        <v>music</v>
      </c>
      <c r="Q792" t="str">
        <f t="shared" si="63"/>
        <v>rock</v>
      </c>
      <c r="R792">
        <f t="shared" si="64"/>
        <v>2013</v>
      </c>
      <c r="S792" s="15">
        <f t="shared" si="65"/>
        <v>41276.047905092593</v>
      </c>
      <c r="T792" s="16">
        <f t="shared" si="65"/>
        <v>41276.047905092593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1"/>
        <v>41557.780624999999</v>
      </c>
      <c r="P793" t="str">
        <f t="shared" si="62"/>
        <v>music</v>
      </c>
      <c r="Q793" t="str">
        <f t="shared" si="63"/>
        <v>rock</v>
      </c>
      <c r="R793">
        <f t="shared" si="64"/>
        <v>2013</v>
      </c>
      <c r="S793" s="15">
        <f t="shared" si="65"/>
        <v>41557.780624999999</v>
      </c>
      <c r="T793" s="16">
        <f t="shared" si="65"/>
        <v>41557.780624999999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1"/>
        <v>41555.873645833337</v>
      </c>
      <c r="P794" t="str">
        <f t="shared" si="62"/>
        <v>music</v>
      </c>
      <c r="Q794" t="str">
        <f t="shared" si="63"/>
        <v>rock</v>
      </c>
      <c r="R794">
        <f t="shared" si="64"/>
        <v>2013</v>
      </c>
      <c r="S794" s="15">
        <f t="shared" si="65"/>
        <v>41555.873645833337</v>
      </c>
      <c r="T794" s="16">
        <f t="shared" si="65"/>
        <v>41555.873645833337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1"/>
        <v>41442.741249999999</v>
      </c>
      <c r="P795" t="str">
        <f t="shared" si="62"/>
        <v>music</v>
      </c>
      <c r="Q795" t="str">
        <f t="shared" si="63"/>
        <v>rock</v>
      </c>
      <c r="R795">
        <f t="shared" si="64"/>
        <v>2013</v>
      </c>
      <c r="S795" s="15">
        <f t="shared" si="65"/>
        <v>41442.741249999999</v>
      </c>
      <c r="T795" s="16">
        <f t="shared" si="65"/>
        <v>41442.741249999999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1"/>
        <v>40736.115011574075</v>
      </c>
      <c r="P796" t="str">
        <f t="shared" si="62"/>
        <v>music</v>
      </c>
      <c r="Q796" t="str">
        <f t="shared" si="63"/>
        <v>rock</v>
      </c>
      <c r="R796">
        <f t="shared" si="64"/>
        <v>2011</v>
      </c>
      <c r="S796" s="15">
        <f t="shared" si="65"/>
        <v>40736.115011574075</v>
      </c>
      <c r="T796" s="16">
        <f t="shared" si="65"/>
        <v>40736.115011574075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1"/>
        <v>40963.613032407404</v>
      </c>
      <c r="P797" t="str">
        <f t="shared" si="62"/>
        <v>music</v>
      </c>
      <c r="Q797" t="str">
        <f t="shared" si="63"/>
        <v>rock</v>
      </c>
      <c r="R797">
        <f t="shared" si="64"/>
        <v>2012</v>
      </c>
      <c r="S797" s="15">
        <f t="shared" si="65"/>
        <v>40963.613032407404</v>
      </c>
      <c r="T797" s="16">
        <f t="shared" si="65"/>
        <v>40963.613032407404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1"/>
        <v>41502.882928240739</v>
      </c>
      <c r="P798" t="str">
        <f t="shared" si="62"/>
        <v>music</v>
      </c>
      <c r="Q798" t="str">
        <f t="shared" si="63"/>
        <v>rock</v>
      </c>
      <c r="R798">
        <f t="shared" si="64"/>
        <v>2013</v>
      </c>
      <c r="S798" s="15">
        <f t="shared" si="65"/>
        <v>41502.882928240739</v>
      </c>
      <c r="T798" s="16">
        <f t="shared" si="65"/>
        <v>41502.882928240739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1"/>
        <v>40996.994074074071</v>
      </c>
      <c r="P799" t="str">
        <f t="shared" si="62"/>
        <v>music</v>
      </c>
      <c r="Q799" t="str">
        <f t="shared" si="63"/>
        <v>rock</v>
      </c>
      <c r="R799">
        <f t="shared" si="64"/>
        <v>2012</v>
      </c>
      <c r="S799" s="15">
        <f t="shared" si="65"/>
        <v>40996.994074074071</v>
      </c>
      <c r="T799" s="16">
        <f t="shared" si="65"/>
        <v>40996.994074074071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1"/>
        <v>41882.590127314819</v>
      </c>
      <c r="P800" t="str">
        <f t="shared" si="62"/>
        <v>music</v>
      </c>
      <c r="Q800" t="str">
        <f t="shared" si="63"/>
        <v>rock</v>
      </c>
      <c r="R800">
        <f t="shared" si="64"/>
        <v>2014</v>
      </c>
      <c r="S800" s="15">
        <f t="shared" si="65"/>
        <v>41882.590127314819</v>
      </c>
      <c r="T800" s="16">
        <f t="shared" si="65"/>
        <v>41882.590127314819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1"/>
        <v>40996.667199074072</v>
      </c>
      <c r="P801" t="str">
        <f t="shared" si="62"/>
        <v>music</v>
      </c>
      <c r="Q801" t="str">
        <f t="shared" si="63"/>
        <v>rock</v>
      </c>
      <c r="R801">
        <f t="shared" si="64"/>
        <v>2012</v>
      </c>
      <c r="S801" s="15">
        <f t="shared" si="65"/>
        <v>40996.667199074072</v>
      </c>
      <c r="T801" s="16">
        <f t="shared" si="65"/>
        <v>40996.667199074072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1"/>
        <v>41863.433495370373</v>
      </c>
      <c r="P802" t="str">
        <f t="shared" si="62"/>
        <v>music</v>
      </c>
      <c r="Q802" t="str">
        <f t="shared" si="63"/>
        <v>rock</v>
      </c>
      <c r="R802">
        <f t="shared" si="64"/>
        <v>2014</v>
      </c>
      <c r="S802" s="15">
        <f t="shared" si="65"/>
        <v>41863.433495370373</v>
      </c>
      <c r="T802" s="16">
        <f t="shared" si="65"/>
        <v>41863.433495370373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1"/>
        <v>40695.795370370368</v>
      </c>
      <c r="P803" t="str">
        <f t="shared" si="62"/>
        <v>music</v>
      </c>
      <c r="Q803" t="str">
        <f t="shared" si="63"/>
        <v>rock</v>
      </c>
      <c r="R803">
        <f t="shared" si="64"/>
        <v>2011</v>
      </c>
      <c r="S803" s="15">
        <f t="shared" si="65"/>
        <v>40695.795370370368</v>
      </c>
      <c r="T803" s="16">
        <f t="shared" si="65"/>
        <v>40695.795370370368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1"/>
        <v>41123.022268518522</v>
      </c>
      <c r="P804" t="str">
        <f t="shared" si="62"/>
        <v>music</v>
      </c>
      <c r="Q804" t="str">
        <f t="shared" si="63"/>
        <v>rock</v>
      </c>
      <c r="R804">
        <f t="shared" si="64"/>
        <v>2012</v>
      </c>
      <c r="S804" s="15">
        <f t="shared" si="65"/>
        <v>41123.022268518522</v>
      </c>
      <c r="T804" s="16">
        <f t="shared" si="65"/>
        <v>41123.022268518522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1"/>
        <v>40665.949976851851</v>
      </c>
      <c r="P805" t="str">
        <f t="shared" si="62"/>
        <v>music</v>
      </c>
      <c r="Q805" t="str">
        <f t="shared" si="63"/>
        <v>rock</v>
      </c>
      <c r="R805">
        <f t="shared" si="64"/>
        <v>2011</v>
      </c>
      <c r="S805" s="15">
        <f t="shared" si="65"/>
        <v>40665.949976851851</v>
      </c>
      <c r="T805" s="16">
        <f t="shared" si="65"/>
        <v>40665.949976851851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1"/>
        <v>40730.105625000004</v>
      </c>
      <c r="P806" t="str">
        <f t="shared" si="62"/>
        <v>music</v>
      </c>
      <c r="Q806" t="str">
        <f t="shared" si="63"/>
        <v>rock</v>
      </c>
      <c r="R806">
        <f t="shared" si="64"/>
        <v>2011</v>
      </c>
      <c r="S806" s="15">
        <f t="shared" si="65"/>
        <v>40730.105625000004</v>
      </c>
      <c r="T806" s="16">
        <f t="shared" si="65"/>
        <v>40730.105625000004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1"/>
        <v>40690.823055555556</v>
      </c>
      <c r="P807" t="str">
        <f t="shared" si="62"/>
        <v>music</v>
      </c>
      <c r="Q807" t="str">
        <f t="shared" si="63"/>
        <v>rock</v>
      </c>
      <c r="R807">
        <f t="shared" si="64"/>
        <v>2011</v>
      </c>
      <c r="S807" s="15">
        <f t="shared" si="65"/>
        <v>40690.823055555556</v>
      </c>
      <c r="T807" s="16">
        <f t="shared" si="65"/>
        <v>40690.823055555556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1"/>
        <v>40763.691423611112</v>
      </c>
      <c r="P808" t="str">
        <f t="shared" si="62"/>
        <v>music</v>
      </c>
      <c r="Q808" t="str">
        <f t="shared" si="63"/>
        <v>rock</v>
      </c>
      <c r="R808">
        <f t="shared" si="64"/>
        <v>2011</v>
      </c>
      <c r="S808" s="15">
        <f t="shared" si="65"/>
        <v>40763.691423611112</v>
      </c>
      <c r="T808" s="16">
        <f t="shared" si="65"/>
        <v>40763.691423611112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1"/>
        <v>42759.628599537042</v>
      </c>
      <c r="P809" t="str">
        <f t="shared" si="62"/>
        <v>music</v>
      </c>
      <c r="Q809" t="str">
        <f t="shared" si="63"/>
        <v>rock</v>
      </c>
      <c r="R809">
        <f t="shared" si="64"/>
        <v>2017</v>
      </c>
      <c r="S809" s="15">
        <f t="shared" si="65"/>
        <v>42759.628599537042</v>
      </c>
      <c r="T809" s="16">
        <f t="shared" si="65"/>
        <v>42759.628599537042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1"/>
        <v>41962.100532407407</v>
      </c>
      <c r="P810" t="str">
        <f t="shared" si="62"/>
        <v>music</v>
      </c>
      <c r="Q810" t="str">
        <f t="shared" si="63"/>
        <v>rock</v>
      </c>
      <c r="R810">
        <f t="shared" si="64"/>
        <v>2014</v>
      </c>
      <c r="S810" s="15">
        <f t="shared" si="65"/>
        <v>41962.100532407407</v>
      </c>
      <c r="T810" s="16">
        <f t="shared" si="65"/>
        <v>41962.100532407407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1"/>
        <v>41628.833680555559</v>
      </c>
      <c r="P811" t="str">
        <f t="shared" si="62"/>
        <v>music</v>
      </c>
      <c r="Q811" t="str">
        <f t="shared" si="63"/>
        <v>rock</v>
      </c>
      <c r="R811">
        <f t="shared" si="64"/>
        <v>2013</v>
      </c>
      <c r="S811" s="15">
        <f t="shared" si="65"/>
        <v>41628.833680555559</v>
      </c>
      <c r="T811" s="16">
        <f t="shared" si="65"/>
        <v>41628.833680555559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1"/>
        <v>41123.056273148148</v>
      </c>
      <c r="P812" t="str">
        <f t="shared" si="62"/>
        <v>music</v>
      </c>
      <c r="Q812" t="str">
        <f t="shared" si="63"/>
        <v>rock</v>
      </c>
      <c r="R812">
        <f t="shared" si="64"/>
        <v>2012</v>
      </c>
      <c r="S812" s="15">
        <f t="shared" si="65"/>
        <v>41123.056273148148</v>
      </c>
      <c r="T812" s="16">
        <f t="shared" si="65"/>
        <v>41123.056273148148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1"/>
        <v>41443.643541666665</v>
      </c>
      <c r="P813" t="str">
        <f t="shared" si="62"/>
        <v>music</v>
      </c>
      <c r="Q813" t="str">
        <f t="shared" si="63"/>
        <v>rock</v>
      </c>
      <c r="R813">
        <f t="shared" si="64"/>
        <v>2013</v>
      </c>
      <c r="S813" s="15">
        <f t="shared" si="65"/>
        <v>41443.643541666665</v>
      </c>
      <c r="T813" s="16">
        <f t="shared" si="65"/>
        <v>41443.643541666665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1"/>
        <v>41282.017962962964</v>
      </c>
      <c r="P814" t="str">
        <f t="shared" si="62"/>
        <v>music</v>
      </c>
      <c r="Q814" t="str">
        <f t="shared" si="63"/>
        <v>rock</v>
      </c>
      <c r="R814">
        <f t="shared" si="64"/>
        <v>2013</v>
      </c>
      <c r="S814" s="15">
        <f t="shared" si="65"/>
        <v>41282.017962962964</v>
      </c>
      <c r="T814" s="16">
        <f t="shared" si="65"/>
        <v>41282.017962962964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1"/>
        <v>41080.960243055553</v>
      </c>
      <c r="P815" t="str">
        <f t="shared" si="62"/>
        <v>music</v>
      </c>
      <c r="Q815" t="str">
        <f t="shared" si="63"/>
        <v>rock</v>
      </c>
      <c r="R815">
        <f t="shared" si="64"/>
        <v>2012</v>
      </c>
      <c r="S815" s="15">
        <f t="shared" si="65"/>
        <v>41080.960243055553</v>
      </c>
      <c r="T815" s="16">
        <f t="shared" si="65"/>
        <v>41080.960243055553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1"/>
        <v>40679.743067129632</v>
      </c>
      <c r="P816" t="str">
        <f t="shared" si="62"/>
        <v>music</v>
      </c>
      <c r="Q816" t="str">
        <f t="shared" si="63"/>
        <v>rock</v>
      </c>
      <c r="R816">
        <f t="shared" si="64"/>
        <v>2011</v>
      </c>
      <c r="S816" s="15">
        <f t="shared" si="65"/>
        <v>40679.743067129632</v>
      </c>
      <c r="T816" s="16">
        <f t="shared" si="65"/>
        <v>40679.743067129632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1"/>
        <v>41914.917858796296</v>
      </c>
      <c r="P817" t="str">
        <f t="shared" si="62"/>
        <v>music</v>
      </c>
      <c r="Q817" t="str">
        <f t="shared" si="63"/>
        <v>rock</v>
      </c>
      <c r="R817">
        <f t="shared" si="64"/>
        <v>2014</v>
      </c>
      <c r="S817" s="15">
        <f t="shared" si="65"/>
        <v>41914.917858796296</v>
      </c>
      <c r="T817" s="16">
        <f t="shared" si="65"/>
        <v>41914.917858796296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1"/>
        <v>41341.870868055557</v>
      </c>
      <c r="P818" t="str">
        <f t="shared" si="62"/>
        <v>music</v>
      </c>
      <c r="Q818" t="str">
        <f t="shared" si="63"/>
        <v>rock</v>
      </c>
      <c r="R818">
        <f t="shared" si="64"/>
        <v>2013</v>
      </c>
      <c r="S818" s="15">
        <f t="shared" si="65"/>
        <v>41341.870868055557</v>
      </c>
      <c r="T818" s="16">
        <f t="shared" si="65"/>
        <v>41341.870868055557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1"/>
        <v>40925.599664351852</v>
      </c>
      <c r="P819" t="str">
        <f t="shared" si="62"/>
        <v>music</v>
      </c>
      <c r="Q819" t="str">
        <f t="shared" si="63"/>
        <v>rock</v>
      </c>
      <c r="R819">
        <f t="shared" si="64"/>
        <v>2012</v>
      </c>
      <c r="S819" s="15">
        <f t="shared" si="65"/>
        <v>40925.599664351852</v>
      </c>
      <c r="T819" s="16">
        <f t="shared" si="65"/>
        <v>40925.599664351852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1"/>
        <v>41120.882881944446</v>
      </c>
      <c r="P820" t="str">
        <f t="shared" si="62"/>
        <v>music</v>
      </c>
      <c r="Q820" t="str">
        <f t="shared" si="63"/>
        <v>rock</v>
      </c>
      <c r="R820">
        <f t="shared" si="64"/>
        <v>2012</v>
      </c>
      <c r="S820" s="15">
        <f t="shared" si="65"/>
        <v>41120.882881944446</v>
      </c>
      <c r="T820" s="16">
        <f t="shared" si="65"/>
        <v>41120.882881944446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1"/>
        <v>41619.998310185183</v>
      </c>
      <c r="P821" t="str">
        <f t="shared" si="62"/>
        <v>music</v>
      </c>
      <c r="Q821" t="str">
        <f t="shared" si="63"/>
        <v>rock</v>
      </c>
      <c r="R821">
        <f t="shared" si="64"/>
        <v>2013</v>
      </c>
      <c r="S821" s="15">
        <f t="shared" si="65"/>
        <v>41619.998310185183</v>
      </c>
      <c r="T821" s="16">
        <f t="shared" si="65"/>
        <v>41619.998310185183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1"/>
        <v>41768.841921296298</v>
      </c>
      <c r="P822" t="str">
        <f t="shared" si="62"/>
        <v>music</v>
      </c>
      <c r="Q822" t="str">
        <f t="shared" si="63"/>
        <v>rock</v>
      </c>
      <c r="R822">
        <f t="shared" si="64"/>
        <v>2014</v>
      </c>
      <c r="S822" s="15">
        <f t="shared" si="65"/>
        <v>41768.841921296298</v>
      </c>
      <c r="T822" s="16">
        <f t="shared" si="65"/>
        <v>41768.841921296298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1"/>
        <v>42093.922048611115</v>
      </c>
      <c r="P823" t="str">
        <f t="shared" si="62"/>
        <v>music</v>
      </c>
      <c r="Q823" t="str">
        <f t="shared" si="63"/>
        <v>rock</v>
      </c>
      <c r="R823">
        <f t="shared" si="64"/>
        <v>2015</v>
      </c>
      <c r="S823" s="15">
        <f t="shared" si="65"/>
        <v>42093.922048611115</v>
      </c>
      <c r="T823" s="16">
        <f t="shared" si="65"/>
        <v>42093.922048611115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1"/>
        <v>41157.947337962964</v>
      </c>
      <c r="P824" t="str">
        <f t="shared" si="62"/>
        <v>music</v>
      </c>
      <c r="Q824" t="str">
        <f t="shared" si="63"/>
        <v>rock</v>
      </c>
      <c r="R824">
        <f t="shared" si="64"/>
        <v>2012</v>
      </c>
      <c r="S824" s="15">
        <f t="shared" si="65"/>
        <v>41157.947337962964</v>
      </c>
      <c r="T824" s="16">
        <f t="shared" si="65"/>
        <v>41157.947337962964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1"/>
        <v>42055.972824074073</v>
      </c>
      <c r="P825" t="str">
        <f t="shared" si="62"/>
        <v>music</v>
      </c>
      <c r="Q825" t="str">
        <f t="shared" si="63"/>
        <v>rock</v>
      </c>
      <c r="R825">
        <f t="shared" si="64"/>
        <v>2015</v>
      </c>
      <c r="S825" s="15">
        <f t="shared" si="65"/>
        <v>42055.972824074073</v>
      </c>
      <c r="T825" s="16">
        <f t="shared" si="65"/>
        <v>42055.972824074073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1"/>
        <v>40250.242106481484</v>
      </c>
      <c r="P826" t="str">
        <f t="shared" si="62"/>
        <v>music</v>
      </c>
      <c r="Q826" t="str">
        <f t="shared" si="63"/>
        <v>rock</v>
      </c>
      <c r="R826">
        <f t="shared" si="64"/>
        <v>2010</v>
      </c>
      <c r="S826" s="15">
        <f t="shared" si="65"/>
        <v>40250.242106481484</v>
      </c>
      <c r="T826" s="16">
        <f t="shared" si="65"/>
        <v>40250.242106481484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1"/>
        <v>41186.306527777779</v>
      </c>
      <c r="P827" t="str">
        <f t="shared" si="62"/>
        <v>music</v>
      </c>
      <c r="Q827" t="str">
        <f t="shared" si="63"/>
        <v>rock</v>
      </c>
      <c r="R827">
        <f t="shared" si="64"/>
        <v>2012</v>
      </c>
      <c r="S827" s="15">
        <f t="shared" si="65"/>
        <v>41186.306527777779</v>
      </c>
      <c r="T827" s="16">
        <f t="shared" si="65"/>
        <v>41186.306527777779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1"/>
        <v>40973.038541666669</v>
      </c>
      <c r="P828" t="str">
        <f t="shared" si="62"/>
        <v>music</v>
      </c>
      <c r="Q828" t="str">
        <f t="shared" si="63"/>
        <v>rock</v>
      </c>
      <c r="R828">
        <f t="shared" si="64"/>
        <v>2012</v>
      </c>
      <c r="S828" s="15">
        <f t="shared" si="65"/>
        <v>40973.038541666669</v>
      </c>
      <c r="T828" s="16">
        <f t="shared" si="65"/>
        <v>40973.038541666669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1"/>
        <v>40927.473460648151</v>
      </c>
      <c r="P829" t="str">
        <f t="shared" si="62"/>
        <v>music</v>
      </c>
      <c r="Q829" t="str">
        <f t="shared" si="63"/>
        <v>rock</v>
      </c>
      <c r="R829">
        <f t="shared" si="64"/>
        <v>2012</v>
      </c>
      <c r="S829" s="15">
        <f t="shared" si="65"/>
        <v>40927.473460648151</v>
      </c>
      <c r="T829" s="16">
        <f t="shared" si="65"/>
        <v>40927.473460648151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1"/>
        <v>41073.050717592596</v>
      </c>
      <c r="P830" t="str">
        <f t="shared" si="62"/>
        <v>music</v>
      </c>
      <c r="Q830" t="str">
        <f t="shared" si="63"/>
        <v>rock</v>
      </c>
      <c r="R830">
        <f t="shared" si="64"/>
        <v>2012</v>
      </c>
      <c r="S830" s="15">
        <f t="shared" si="65"/>
        <v>41073.050717592596</v>
      </c>
      <c r="T830" s="16">
        <f t="shared" si="65"/>
        <v>41073.050717592596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1"/>
        <v>42504.801388888889</v>
      </c>
      <c r="P831" t="str">
        <f t="shared" si="62"/>
        <v>music</v>
      </c>
      <c r="Q831" t="str">
        <f t="shared" si="63"/>
        <v>rock</v>
      </c>
      <c r="R831">
        <f t="shared" si="64"/>
        <v>2016</v>
      </c>
      <c r="S831" s="15">
        <f t="shared" si="65"/>
        <v>42504.801388888889</v>
      </c>
      <c r="T831" s="16">
        <f t="shared" si="65"/>
        <v>42504.801388888889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1"/>
        <v>41325.525752314818</v>
      </c>
      <c r="P832" t="str">
        <f t="shared" si="62"/>
        <v>music</v>
      </c>
      <c r="Q832" t="str">
        <f t="shared" si="63"/>
        <v>rock</v>
      </c>
      <c r="R832">
        <f t="shared" si="64"/>
        <v>2013</v>
      </c>
      <c r="S832" s="15">
        <f t="shared" si="65"/>
        <v>41325.525752314818</v>
      </c>
      <c r="T832" s="16">
        <f t="shared" si="65"/>
        <v>41325.525752314818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1"/>
        <v>40996.646921296298</v>
      </c>
      <c r="P833" t="str">
        <f t="shared" si="62"/>
        <v>music</v>
      </c>
      <c r="Q833" t="str">
        <f t="shared" si="63"/>
        <v>rock</v>
      </c>
      <c r="R833">
        <f t="shared" si="64"/>
        <v>2012</v>
      </c>
      <c r="S833" s="15">
        <f t="shared" si="65"/>
        <v>40996.646921296298</v>
      </c>
      <c r="T833" s="16">
        <f t="shared" si="65"/>
        <v>40996.646921296298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66">(((J834/60)/60)/24)+DATE(1970,1,1)</f>
        <v>40869.675173611111</v>
      </c>
      <c r="P834" t="str">
        <f t="shared" ref="P834:P897" si="67">LEFT(N834,SEARCH("/",N834)-1)</f>
        <v>music</v>
      </c>
      <c r="Q834" t="str">
        <f t="shared" ref="Q834:Q897" si="68">RIGHT(N834,LEN(N834)-SEARCH("/",N834))</f>
        <v>rock</v>
      </c>
      <c r="R834">
        <f t="shared" si="64"/>
        <v>2011</v>
      </c>
      <c r="S834" s="15">
        <f t="shared" si="65"/>
        <v>40869.675173611111</v>
      </c>
      <c r="T834" s="16">
        <f t="shared" si="65"/>
        <v>40869.675173611111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66"/>
        <v>41718.878182870372</v>
      </c>
      <c r="P835" t="str">
        <f t="shared" si="67"/>
        <v>music</v>
      </c>
      <c r="Q835" t="str">
        <f t="shared" si="68"/>
        <v>rock</v>
      </c>
      <c r="R835">
        <f t="shared" ref="R835:S898" si="69">YEAR($O835)</f>
        <v>2014</v>
      </c>
      <c r="S835" s="15">
        <f t="shared" ref="S835:T898" si="70">$O835</f>
        <v>41718.878182870372</v>
      </c>
      <c r="T835" s="16">
        <f t="shared" si="70"/>
        <v>41718.878182870372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6"/>
        <v>41422.822824074072</v>
      </c>
      <c r="P836" t="str">
        <f t="shared" si="67"/>
        <v>music</v>
      </c>
      <c r="Q836" t="str">
        <f t="shared" si="68"/>
        <v>rock</v>
      </c>
      <c r="R836">
        <f t="shared" si="69"/>
        <v>2013</v>
      </c>
      <c r="S836" s="15">
        <f t="shared" si="70"/>
        <v>41422.822824074072</v>
      </c>
      <c r="T836" s="16">
        <f t="shared" si="70"/>
        <v>41422.822824074072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6"/>
        <v>41005.45784722222</v>
      </c>
      <c r="P837" t="str">
        <f t="shared" si="67"/>
        <v>music</v>
      </c>
      <c r="Q837" t="str">
        <f t="shared" si="68"/>
        <v>rock</v>
      </c>
      <c r="R837">
        <f t="shared" si="69"/>
        <v>2012</v>
      </c>
      <c r="S837" s="15">
        <f t="shared" si="70"/>
        <v>41005.45784722222</v>
      </c>
      <c r="T837" s="16">
        <f t="shared" si="70"/>
        <v>41005.45784722222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6"/>
        <v>41524.056921296295</v>
      </c>
      <c r="P838" t="str">
        <f t="shared" si="67"/>
        <v>music</v>
      </c>
      <c r="Q838" t="str">
        <f t="shared" si="68"/>
        <v>rock</v>
      </c>
      <c r="R838">
        <f t="shared" si="69"/>
        <v>2013</v>
      </c>
      <c r="S838" s="15">
        <f t="shared" si="70"/>
        <v>41524.056921296295</v>
      </c>
      <c r="T838" s="16">
        <f t="shared" si="70"/>
        <v>41524.056921296295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6"/>
        <v>41730.998402777775</v>
      </c>
      <c r="P839" t="str">
        <f t="shared" si="67"/>
        <v>music</v>
      </c>
      <c r="Q839" t="str">
        <f t="shared" si="68"/>
        <v>rock</v>
      </c>
      <c r="R839">
        <f t="shared" si="69"/>
        <v>2014</v>
      </c>
      <c r="S839" s="15">
        <f t="shared" si="70"/>
        <v>41730.998402777775</v>
      </c>
      <c r="T839" s="16">
        <f t="shared" si="70"/>
        <v>41730.998402777775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6"/>
        <v>40895.897974537038</v>
      </c>
      <c r="P840" t="str">
        <f t="shared" si="67"/>
        <v>music</v>
      </c>
      <c r="Q840" t="str">
        <f t="shared" si="68"/>
        <v>rock</v>
      </c>
      <c r="R840">
        <f t="shared" si="69"/>
        <v>2011</v>
      </c>
      <c r="S840" s="15">
        <f t="shared" si="70"/>
        <v>40895.897974537038</v>
      </c>
      <c r="T840" s="16">
        <f t="shared" si="70"/>
        <v>40895.897974537038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6"/>
        <v>41144.763379629629</v>
      </c>
      <c r="P841" t="str">
        <f t="shared" si="67"/>
        <v>music</v>
      </c>
      <c r="Q841" t="str">
        <f t="shared" si="68"/>
        <v>rock</v>
      </c>
      <c r="R841">
        <f t="shared" si="69"/>
        <v>2012</v>
      </c>
      <c r="S841" s="15">
        <f t="shared" si="70"/>
        <v>41144.763379629629</v>
      </c>
      <c r="T841" s="16">
        <f t="shared" si="70"/>
        <v>41144.763379629629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6"/>
        <v>42607.226701388892</v>
      </c>
      <c r="P842" t="str">
        <f t="shared" si="67"/>
        <v>music</v>
      </c>
      <c r="Q842" t="str">
        <f t="shared" si="68"/>
        <v>metal</v>
      </c>
      <c r="R842">
        <f t="shared" si="69"/>
        <v>2016</v>
      </c>
      <c r="S842" s="15">
        <f t="shared" si="70"/>
        <v>42607.226701388892</v>
      </c>
      <c r="T842" s="16">
        <f t="shared" si="70"/>
        <v>42607.226701388892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6"/>
        <v>41923.838692129626</v>
      </c>
      <c r="P843" t="str">
        <f t="shared" si="67"/>
        <v>music</v>
      </c>
      <c r="Q843" t="str">
        <f t="shared" si="68"/>
        <v>metal</v>
      </c>
      <c r="R843">
        <f t="shared" si="69"/>
        <v>2014</v>
      </c>
      <c r="S843" s="15">
        <f t="shared" si="70"/>
        <v>41923.838692129626</v>
      </c>
      <c r="T843" s="16">
        <f t="shared" si="70"/>
        <v>41923.838692129626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6"/>
        <v>41526.592395833337</v>
      </c>
      <c r="P844" t="str">
        <f t="shared" si="67"/>
        <v>music</v>
      </c>
      <c r="Q844" t="str">
        <f t="shared" si="68"/>
        <v>metal</v>
      </c>
      <c r="R844">
        <f t="shared" si="69"/>
        <v>2013</v>
      </c>
      <c r="S844" s="15">
        <f t="shared" si="70"/>
        <v>41526.592395833337</v>
      </c>
      <c r="T844" s="16">
        <f t="shared" si="70"/>
        <v>41526.592395833337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6"/>
        <v>42695.257870370369</v>
      </c>
      <c r="P845" t="str">
        <f t="shared" si="67"/>
        <v>music</v>
      </c>
      <c r="Q845" t="str">
        <f t="shared" si="68"/>
        <v>metal</v>
      </c>
      <c r="R845">
        <f t="shared" si="69"/>
        <v>2016</v>
      </c>
      <c r="S845" s="15">
        <f t="shared" si="70"/>
        <v>42695.257870370369</v>
      </c>
      <c r="T845" s="16">
        <f t="shared" si="70"/>
        <v>42695.257870370369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6"/>
        <v>41905.684629629628</v>
      </c>
      <c r="P846" t="str">
        <f t="shared" si="67"/>
        <v>music</v>
      </c>
      <c r="Q846" t="str">
        <f t="shared" si="68"/>
        <v>metal</v>
      </c>
      <c r="R846">
        <f t="shared" si="69"/>
        <v>2014</v>
      </c>
      <c r="S846" s="15">
        <f t="shared" si="70"/>
        <v>41905.684629629628</v>
      </c>
      <c r="T846" s="16">
        <f t="shared" si="70"/>
        <v>41905.684629629628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6"/>
        <v>42578.205972222218</v>
      </c>
      <c r="P847" t="str">
        <f t="shared" si="67"/>
        <v>music</v>
      </c>
      <c r="Q847" t="str">
        <f t="shared" si="68"/>
        <v>metal</v>
      </c>
      <c r="R847">
        <f t="shared" si="69"/>
        <v>2016</v>
      </c>
      <c r="S847" s="15">
        <f t="shared" si="70"/>
        <v>42578.205972222218</v>
      </c>
      <c r="T847" s="16">
        <f t="shared" si="70"/>
        <v>42578.205972222218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6"/>
        <v>41694.391840277778</v>
      </c>
      <c r="P848" t="str">
        <f t="shared" si="67"/>
        <v>music</v>
      </c>
      <c r="Q848" t="str">
        <f t="shared" si="68"/>
        <v>metal</v>
      </c>
      <c r="R848">
        <f t="shared" si="69"/>
        <v>2014</v>
      </c>
      <c r="S848" s="15">
        <f t="shared" si="70"/>
        <v>41694.391840277778</v>
      </c>
      <c r="T848" s="16">
        <f t="shared" si="70"/>
        <v>41694.391840277778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6"/>
        <v>42165.79833333334</v>
      </c>
      <c r="P849" t="str">
        <f t="shared" si="67"/>
        <v>music</v>
      </c>
      <c r="Q849" t="str">
        <f t="shared" si="68"/>
        <v>metal</v>
      </c>
      <c r="R849">
        <f t="shared" si="69"/>
        <v>2015</v>
      </c>
      <c r="S849" s="15">
        <f t="shared" si="70"/>
        <v>42165.79833333334</v>
      </c>
      <c r="T849" s="16">
        <f t="shared" si="70"/>
        <v>42165.79833333334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6"/>
        <v>42078.792048611111</v>
      </c>
      <c r="P850" t="str">
        <f t="shared" si="67"/>
        <v>music</v>
      </c>
      <c r="Q850" t="str">
        <f t="shared" si="68"/>
        <v>metal</v>
      </c>
      <c r="R850">
        <f t="shared" si="69"/>
        <v>2015</v>
      </c>
      <c r="S850" s="15">
        <f t="shared" si="70"/>
        <v>42078.792048611111</v>
      </c>
      <c r="T850" s="16">
        <f t="shared" si="70"/>
        <v>42078.792048611111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6"/>
        <v>42051.148888888885</v>
      </c>
      <c r="P851" t="str">
        <f t="shared" si="67"/>
        <v>music</v>
      </c>
      <c r="Q851" t="str">
        <f t="shared" si="68"/>
        <v>metal</v>
      </c>
      <c r="R851">
        <f t="shared" si="69"/>
        <v>2015</v>
      </c>
      <c r="S851" s="15">
        <f t="shared" si="70"/>
        <v>42051.148888888885</v>
      </c>
      <c r="T851" s="16">
        <f t="shared" si="70"/>
        <v>42051.148888888885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6"/>
        <v>42452.827743055561</v>
      </c>
      <c r="P852" t="str">
        <f t="shared" si="67"/>
        <v>music</v>
      </c>
      <c r="Q852" t="str">
        <f t="shared" si="68"/>
        <v>metal</v>
      </c>
      <c r="R852">
        <f t="shared" si="69"/>
        <v>2016</v>
      </c>
      <c r="S852" s="15">
        <f t="shared" si="70"/>
        <v>42452.827743055561</v>
      </c>
      <c r="T852" s="16">
        <f t="shared" si="70"/>
        <v>42452.827743055561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6"/>
        <v>42522.880243055552</v>
      </c>
      <c r="P853" t="str">
        <f t="shared" si="67"/>
        <v>music</v>
      </c>
      <c r="Q853" t="str">
        <f t="shared" si="68"/>
        <v>metal</v>
      </c>
      <c r="R853">
        <f t="shared" si="69"/>
        <v>2016</v>
      </c>
      <c r="S853" s="15">
        <f t="shared" si="70"/>
        <v>42522.880243055552</v>
      </c>
      <c r="T853" s="16">
        <f t="shared" si="70"/>
        <v>42522.880243055552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6"/>
        <v>42656.805497685185</v>
      </c>
      <c r="P854" t="str">
        <f t="shared" si="67"/>
        <v>music</v>
      </c>
      <c r="Q854" t="str">
        <f t="shared" si="68"/>
        <v>metal</v>
      </c>
      <c r="R854">
        <f t="shared" si="69"/>
        <v>2016</v>
      </c>
      <c r="S854" s="15">
        <f t="shared" si="70"/>
        <v>42656.805497685185</v>
      </c>
      <c r="T854" s="16">
        <f t="shared" si="70"/>
        <v>42656.805497685185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6"/>
        <v>42021.832280092596</v>
      </c>
      <c r="P855" t="str">
        <f t="shared" si="67"/>
        <v>music</v>
      </c>
      <c r="Q855" t="str">
        <f t="shared" si="68"/>
        <v>metal</v>
      </c>
      <c r="R855">
        <f t="shared" si="69"/>
        <v>2015</v>
      </c>
      <c r="S855" s="15">
        <f t="shared" si="70"/>
        <v>42021.832280092596</v>
      </c>
      <c r="T855" s="16">
        <f t="shared" si="70"/>
        <v>42021.832280092596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6"/>
        <v>42702.212337962963</v>
      </c>
      <c r="P856" t="str">
        <f t="shared" si="67"/>
        <v>music</v>
      </c>
      <c r="Q856" t="str">
        <f t="shared" si="68"/>
        <v>metal</v>
      </c>
      <c r="R856">
        <f t="shared" si="69"/>
        <v>2016</v>
      </c>
      <c r="S856" s="15">
        <f t="shared" si="70"/>
        <v>42702.212337962963</v>
      </c>
      <c r="T856" s="16">
        <f t="shared" si="70"/>
        <v>42702.212337962963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6"/>
        <v>42545.125196759262</v>
      </c>
      <c r="P857" t="str">
        <f t="shared" si="67"/>
        <v>music</v>
      </c>
      <c r="Q857" t="str">
        <f t="shared" si="68"/>
        <v>metal</v>
      </c>
      <c r="R857">
        <f t="shared" si="69"/>
        <v>2016</v>
      </c>
      <c r="S857" s="15">
        <f t="shared" si="70"/>
        <v>42545.125196759262</v>
      </c>
      <c r="T857" s="16">
        <f t="shared" si="70"/>
        <v>42545.125196759262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6"/>
        <v>42609.311990740738</v>
      </c>
      <c r="P858" t="str">
        <f t="shared" si="67"/>
        <v>music</v>
      </c>
      <c r="Q858" t="str">
        <f t="shared" si="68"/>
        <v>metal</v>
      </c>
      <c r="R858">
        <f t="shared" si="69"/>
        <v>2016</v>
      </c>
      <c r="S858" s="15">
        <f t="shared" si="70"/>
        <v>42609.311990740738</v>
      </c>
      <c r="T858" s="16">
        <f t="shared" si="70"/>
        <v>42609.311990740738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6"/>
        <v>42291.581377314811</v>
      </c>
      <c r="P859" t="str">
        <f t="shared" si="67"/>
        <v>music</v>
      </c>
      <c r="Q859" t="str">
        <f t="shared" si="68"/>
        <v>metal</v>
      </c>
      <c r="R859">
        <f t="shared" si="69"/>
        <v>2015</v>
      </c>
      <c r="S859" s="15">
        <f t="shared" si="70"/>
        <v>42291.581377314811</v>
      </c>
      <c r="T859" s="16">
        <f t="shared" si="70"/>
        <v>42291.581377314811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6"/>
        <v>42079.745578703703</v>
      </c>
      <c r="P860" t="str">
        <f t="shared" si="67"/>
        <v>music</v>
      </c>
      <c r="Q860" t="str">
        <f t="shared" si="68"/>
        <v>metal</v>
      </c>
      <c r="R860">
        <f t="shared" si="69"/>
        <v>2015</v>
      </c>
      <c r="S860" s="15">
        <f t="shared" si="70"/>
        <v>42079.745578703703</v>
      </c>
      <c r="T860" s="16">
        <f t="shared" si="70"/>
        <v>42079.745578703703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6"/>
        <v>42128.820231481484</v>
      </c>
      <c r="P861" t="str">
        <f t="shared" si="67"/>
        <v>music</v>
      </c>
      <c r="Q861" t="str">
        <f t="shared" si="68"/>
        <v>metal</v>
      </c>
      <c r="R861">
        <f t="shared" si="69"/>
        <v>2015</v>
      </c>
      <c r="S861" s="15">
        <f t="shared" si="70"/>
        <v>42128.820231481484</v>
      </c>
      <c r="T861" s="16">
        <f t="shared" si="70"/>
        <v>42128.820231481484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6"/>
        <v>41570.482789351852</v>
      </c>
      <c r="P862" t="str">
        <f t="shared" si="67"/>
        <v>music</v>
      </c>
      <c r="Q862" t="str">
        <f t="shared" si="68"/>
        <v>jazz</v>
      </c>
      <c r="R862">
        <f t="shared" si="69"/>
        <v>2013</v>
      </c>
      <c r="S862" s="15">
        <f t="shared" si="70"/>
        <v>41570.482789351852</v>
      </c>
      <c r="T862" s="16">
        <f t="shared" si="70"/>
        <v>41570.482789351852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6"/>
        <v>42599.965324074074</v>
      </c>
      <c r="P863" t="str">
        <f t="shared" si="67"/>
        <v>music</v>
      </c>
      <c r="Q863" t="str">
        <f t="shared" si="68"/>
        <v>jazz</v>
      </c>
      <c r="R863">
        <f t="shared" si="69"/>
        <v>2016</v>
      </c>
      <c r="S863" s="15">
        <f t="shared" si="70"/>
        <v>42599.965324074074</v>
      </c>
      <c r="T863" s="16">
        <f t="shared" si="70"/>
        <v>42599.965324074074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6"/>
        <v>41559.5549537037</v>
      </c>
      <c r="P864" t="str">
        <f t="shared" si="67"/>
        <v>music</v>
      </c>
      <c r="Q864" t="str">
        <f t="shared" si="68"/>
        <v>jazz</v>
      </c>
      <c r="R864">
        <f t="shared" si="69"/>
        <v>2013</v>
      </c>
      <c r="S864" s="15">
        <f t="shared" si="70"/>
        <v>41559.5549537037</v>
      </c>
      <c r="T864" s="16">
        <f t="shared" si="70"/>
        <v>41559.5549537037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6"/>
        <v>40921.117662037039</v>
      </c>
      <c r="P865" t="str">
        <f t="shared" si="67"/>
        <v>music</v>
      </c>
      <c r="Q865" t="str">
        <f t="shared" si="68"/>
        <v>jazz</v>
      </c>
      <c r="R865">
        <f t="shared" si="69"/>
        <v>2012</v>
      </c>
      <c r="S865" s="15">
        <f t="shared" si="70"/>
        <v>40921.117662037039</v>
      </c>
      <c r="T865" s="16">
        <f t="shared" si="70"/>
        <v>40921.117662037039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6"/>
        <v>41541.106921296298</v>
      </c>
      <c r="P866" t="str">
        <f t="shared" si="67"/>
        <v>music</v>
      </c>
      <c r="Q866" t="str">
        <f t="shared" si="68"/>
        <v>jazz</v>
      </c>
      <c r="R866">
        <f t="shared" si="69"/>
        <v>2013</v>
      </c>
      <c r="S866" s="15">
        <f t="shared" si="70"/>
        <v>41541.106921296298</v>
      </c>
      <c r="T866" s="16">
        <f t="shared" si="70"/>
        <v>41541.106921296298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6"/>
        <v>41230.77311342593</v>
      </c>
      <c r="P867" t="str">
        <f t="shared" si="67"/>
        <v>music</v>
      </c>
      <c r="Q867" t="str">
        <f t="shared" si="68"/>
        <v>jazz</v>
      </c>
      <c r="R867">
        <f t="shared" si="69"/>
        <v>2012</v>
      </c>
      <c r="S867" s="15">
        <f t="shared" si="70"/>
        <v>41230.77311342593</v>
      </c>
      <c r="T867" s="16">
        <f t="shared" si="70"/>
        <v>41230.77311342593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6"/>
        <v>42025.637939814813</v>
      </c>
      <c r="P868" t="str">
        <f t="shared" si="67"/>
        <v>music</v>
      </c>
      <c r="Q868" t="str">
        <f t="shared" si="68"/>
        <v>jazz</v>
      </c>
      <c r="R868">
        <f t="shared" si="69"/>
        <v>2015</v>
      </c>
      <c r="S868" s="15">
        <f t="shared" si="70"/>
        <v>42025.637939814813</v>
      </c>
      <c r="T868" s="16">
        <f t="shared" si="70"/>
        <v>42025.637939814813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6"/>
        <v>40088.105393518519</v>
      </c>
      <c r="P869" t="str">
        <f t="shared" si="67"/>
        <v>music</v>
      </c>
      <c r="Q869" t="str">
        <f t="shared" si="68"/>
        <v>jazz</v>
      </c>
      <c r="R869">
        <f t="shared" si="69"/>
        <v>2009</v>
      </c>
      <c r="S869" s="15">
        <f t="shared" si="70"/>
        <v>40088.105393518519</v>
      </c>
      <c r="T869" s="16">
        <f t="shared" si="70"/>
        <v>40088.105393518519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6"/>
        <v>41616.027754629627</v>
      </c>
      <c r="P870" t="str">
        <f t="shared" si="67"/>
        <v>music</v>
      </c>
      <c r="Q870" t="str">
        <f t="shared" si="68"/>
        <v>jazz</v>
      </c>
      <c r="R870">
        <f t="shared" si="69"/>
        <v>2013</v>
      </c>
      <c r="S870" s="15">
        <f t="shared" si="70"/>
        <v>41616.027754629627</v>
      </c>
      <c r="T870" s="16">
        <f t="shared" si="70"/>
        <v>41616.027754629627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6"/>
        <v>41342.845567129632</v>
      </c>
      <c r="P871" t="str">
        <f t="shared" si="67"/>
        <v>music</v>
      </c>
      <c r="Q871" t="str">
        <f t="shared" si="68"/>
        <v>jazz</v>
      </c>
      <c r="R871">
        <f t="shared" si="69"/>
        <v>2013</v>
      </c>
      <c r="S871" s="15">
        <f t="shared" si="70"/>
        <v>41342.845567129632</v>
      </c>
      <c r="T871" s="16">
        <f t="shared" si="70"/>
        <v>41342.845567129632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6"/>
        <v>41488.022256944445</v>
      </c>
      <c r="P872" t="str">
        <f t="shared" si="67"/>
        <v>music</v>
      </c>
      <c r="Q872" t="str">
        <f t="shared" si="68"/>
        <v>jazz</v>
      </c>
      <c r="R872">
        <f t="shared" si="69"/>
        <v>2013</v>
      </c>
      <c r="S872" s="15">
        <f t="shared" si="70"/>
        <v>41488.022256944445</v>
      </c>
      <c r="T872" s="16">
        <f t="shared" si="70"/>
        <v>41488.022256944445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6"/>
        <v>41577.561284722222</v>
      </c>
      <c r="P873" t="str">
        <f t="shared" si="67"/>
        <v>music</v>
      </c>
      <c r="Q873" t="str">
        <f t="shared" si="68"/>
        <v>jazz</v>
      </c>
      <c r="R873">
        <f t="shared" si="69"/>
        <v>2013</v>
      </c>
      <c r="S873" s="15">
        <f t="shared" si="70"/>
        <v>41577.561284722222</v>
      </c>
      <c r="T873" s="16">
        <f t="shared" si="70"/>
        <v>41577.561284722222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6"/>
        <v>40567.825543981482</v>
      </c>
      <c r="P874" t="str">
        <f t="shared" si="67"/>
        <v>music</v>
      </c>
      <c r="Q874" t="str">
        <f t="shared" si="68"/>
        <v>jazz</v>
      </c>
      <c r="R874">
        <f t="shared" si="69"/>
        <v>2011</v>
      </c>
      <c r="S874" s="15">
        <f t="shared" si="70"/>
        <v>40567.825543981482</v>
      </c>
      <c r="T874" s="16">
        <f t="shared" si="70"/>
        <v>40567.825543981482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6"/>
        <v>41184.167129629634</v>
      </c>
      <c r="P875" t="str">
        <f t="shared" si="67"/>
        <v>music</v>
      </c>
      <c r="Q875" t="str">
        <f t="shared" si="68"/>
        <v>jazz</v>
      </c>
      <c r="R875">
        <f t="shared" si="69"/>
        <v>2012</v>
      </c>
      <c r="S875" s="15">
        <f t="shared" si="70"/>
        <v>41184.167129629634</v>
      </c>
      <c r="T875" s="16">
        <f t="shared" si="70"/>
        <v>41184.167129629634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6"/>
        <v>41368.583726851852</v>
      </c>
      <c r="P876" t="str">
        <f t="shared" si="67"/>
        <v>music</v>
      </c>
      <c r="Q876" t="str">
        <f t="shared" si="68"/>
        <v>jazz</v>
      </c>
      <c r="R876">
        <f t="shared" si="69"/>
        <v>2013</v>
      </c>
      <c r="S876" s="15">
        <f t="shared" si="70"/>
        <v>41368.583726851852</v>
      </c>
      <c r="T876" s="16">
        <f t="shared" si="70"/>
        <v>41368.583726851852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6"/>
        <v>42248.723738425921</v>
      </c>
      <c r="P877" t="str">
        <f t="shared" si="67"/>
        <v>music</v>
      </c>
      <c r="Q877" t="str">
        <f t="shared" si="68"/>
        <v>jazz</v>
      </c>
      <c r="R877">
        <f t="shared" si="69"/>
        <v>2015</v>
      </c>
      <c r="S877" s="15">
        <f t="shared" si="70"/>
        <v>42248.723738425921</v>
      </c>
      <c r="T877" s="16">
        <f t="shared" si="70"/>
        <v>42248.723738425921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6"/>
        <v>41276.496840277774</v>
      </c>
      <c r="P878" t="str">
        <f t="shared" si="67"/>
        <v>music</v>
      </c>
      <c r="Q878" t="str">
        <f t="shared" si="68"/>
        <v>jazz</v>
      </c>
      <c r="R878">
        <f t="shared" si="69"/>
        <v>2013</v>
      </c>
      <c r="S878" s="15">
        <f t="shared" si="70"/>
        <v>41276.496840277774</v>
      </c>
      <c r="T878" s="16">
        <f t="shared" si="70"/>
        <v>41276.496840277774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6"/>
        <v>41597.788888888892</v>
      </c>
      <c r="P879" t="str">
        <f t="shared" si="67"/>
        <v>music</v>
      </c>
      <c r="Q879" t="str">
        <f t="shared" si="68"/>
        <v>jazz</v>
      </c>
      <c r="R879">
        <f t="shared" si="69"/>
        <v>2013</v>
      </c>
      <c r="S879" s="15">
        <f t="shared" si="70"/>
        <v>41597.788888888892</v>
      </c>
      <c r="T879" s="16">
        <f t="shared" si="70"/>
        <v>41597.788888888892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6"/>
        <v>40505.232916666668</v>
      </c>
      <c r="P880" t="str">
        <f t="shared" si="67"/>
        <v>music</v>
      </c>
      <c r="Q880" t="str">
        <f t="shared" si="68"/>
        <v>jazz</v>
      </c>
      <c r="R880">
        <f t="shared" si="69"/>
        <v>2010</v>
      </c>
      <c r="S880" s="15">
        <f t="shared" si="70"/>
        <v>40505.232916666668</v>
      </c>
      <c r="T880" s="16">
        <f t="shared" si="70"/>
        <v>40505.232916666668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6"/>
        <v>41037.829918981479</v>
      </c>
      <c r="P881" t="str">
        <f t="shared" si="67"/>
        <v>music</v>
      </c>
      <c r="Q881" t="str">
        <f t="shared" si="68"/>
        <v>jazz</v>
      </c>
      <c r="R881">
        <f t="shared" si="69"/>
        <v>2012</v>
      </c>
      <c r="S881" s="15">
        <f t="shared" si="70"/>
        <v>41037.829918981479</v>
      </c>
      <c r="T881" s="16">
        <f t="shared" si="70"/>
        <v>41037.829918981479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6"/>
        <v>41179.32104166667</v>
      </c>
      <c r="P882" t="str">
        <f t="shared" si="67"/>
        <v>music</v>
      </c>
      <c r="Q882" t="str">
        <f t="shared" si="68"/>
        <v>indie rock</v>
      </c>
      <c r="R882">
        <f t="shared" si="69"/>
        <v>2012</v>
      </c>
      <c r="S882" s="15">
        <f t="shared" si="70"/>
        <v>41179.32104166667</v>
      </c>
      <c r="T882" s="16">
        <f t="shared" si="70"/>
        <v>41179.32104166667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6"/>
        <v>40877.25099537037</v>
      </c>
      <c r="P883" t="str">
        <f t="shared" si="67"/>
        <v>music</v>
      </c>
      <c r="Q883" t="str">
        <f t="shared" si="68"/>
        <v>indie rock</v>
      </c>
      <c r="R883">
        <f t="shared" si="69"/>
        <v>2011</v>
      </c>
      <c r="S883" s="15">
        <f t="shared" si="70"/>
        <v>40877.25099537037</v>
      </c>
      <c r="T883" s="16">
        <f t="shared" si="70"/>
        <v>40877.25099537037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6"/>
        <v>40759.860532407409</v>
      </c>
      <c r="P884" t="str">
        <f t="shared" si="67"/>
        <v>music</v>
      </c>
      <c r="Q884" t="str">
        <f t="shared" si="68"/>
        <v>indie rock</v>
      </c>
      <c r="R884">
        <f t="shared" si="69"/>
        <v>2011</v>
      </c>
      <c r="S884" s="15">
        <f t="shared" si="70"/>
        <v>40759.860532407409</v>
      </c>
      <c r="T884" s="16">
        <f t="shared" si="70"/>
        <v>40759.860532407409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6"/>
        <v>42371.935590277775</v>
      </c>
      <c r="P885" t="str">
        <f t="shared" si="67"/>
        <v>music</v>
      </c>
      <c r="Q885" t="str">
        <f t="shared" si="68"/>
        <v>indie rock</v>
      </c>
      <c r="R885">
        <f t="shared" si="69"/>
        <v>2016</v>
      </c>
      <c r="S885" s="15">
        <f t="shared" si="70"/>
        <v>42371.935590277775</v>
      </c>
      <c r="T885" s="16">
        <f t="shared" si="70"/>
        <v>42371.935590277775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6"/>
        <v>40981.802615740737</v>
      </c>
      <c r="P886" t="str">
        <f t="shared" si="67"/>
        <v>music</v>
      </c>
      <c r="Q886" t="str">
        <f t="shared" si="68"/>
        <v>indie rock</v>
      </c>
      <c r="R886">
        <f t="shared" si="69"/>
        <v>2012</v>
      </c>
      <c r="S886" s="15">
        <f t="shared" si="70"/>
        <v>40981.802615740737</v>
      </c>
      <c r="T886" s="16">
        <f t="shared" si="70"/>
        <v>40981.802615740737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6"/>
        <v>42713.941099537042</v>
      </c>
      <c r="P887" t="str">
        <f t="shared" si="67"/>
        <v>music</v>
      </c>
      <c r="Q887" t="str">
        <f t="shared" si="68"/>
        <v>indie rock</v>
      </c>
      <c r="R887">
        <f t="shared" si="69"/>
        <v>2016</v>
      </c>
      <c r="S887" s="15">
        <f t="shared" si="70"/>
        <v>42713.941099537042</v>
      </c>
      <c r="T887" s="16">
        <f t="shared" si="70"/>
        <v>42713.941099537042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6"/>
        <v>42603.870520833334</v>
      </c>
      <c r="P888" t="str">
        <f t="shared" si="67"/>
        <v>music</v>
      </c>
      <c r="Q888" t="str">
        <f t="shared" si="68"/>
        <v>indie rock</v>
      </c>
      <c r="R888">
        <f t="shared" si="69"/>
        <v>2016</v>
      </c>
      <c r="S888" s="15">
        <f t="shared" si="70"/>
        <v>42603.870520833334</v>
      </c>
      <c r="T888" s="16">
        <f t="shared" si="70"/>
        <v>42603.870520833334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6"/>
        <v>41026.958969907406</v>
      </c>
      <c r="P889" t="str">
        <f t="shared" si="67"/>
        <v>music</v>
      </c>
      <c r="Q889" t="str">
        <f t="shared" si="68"/>
        <v>indie rock</v>
      </c>
      <c r="R889">
        <f t="shared" si="69"/>
        <v>2012</v>
      </c>
      <c r="S889" s="15">
        <f t="shared" si="70"/>
        <v>41026.958969907406</v>
      </c>
      <c r="T889" s="16">
        <f t="shared" si="70"/>
        <v>41026.958969907406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6"/>
        <v>40751.753298611111</v>
      </c>
      <c r="P890" t="str">
        <f t="shared" si="67"/>
        <v>music</v>
      </c>
      <c r="Q890" t="str">
        <f t="shared" si="68"/>
        <v>indie rock</v>
      </c>
      <c r="R890">
        <f t="shared" si="69"/>
        <v>2011</v>
      </c>
      <c r="S890" s="15">
        <f t="shared" si="70"/>
        <v>40751.753298611111</v>
      </c>
      <c r="T890" s="16">
        <f t="shared" si="70"/>
        <v>40751.753298611111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6"/>
        <v>41887.784062500003</v>
      </c>
      <c r="P891" t="str">
        <f t="shared" si="67"/>
        <v>music</v>
      </c>
      <c r="Q891" t="str">
        <f t="shared" si="68"/>
        <v>indie rock</v>
      </c>
      <c r="R891">
        <f t="shared" si="69"/>
        <v>2014</v>
      </c>
      <c r="S891" s="15">
        <f t="shared" si="70"/>
        <v>41887.784062500003</v>
      </c>
      <c r="T891" s="16">
        <f t="shared" si="70"/>
        <v>41887.784062500003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6"/>
        <v>41569.698831018519</v>
      </c>
      <c r="P892" t="str">
        <f t="shared" si="67"/>
        <v>music</v>
      </c>
      <c r="Q892" t="str">
        <f t="shared" si="68"/>
        <v>indie rock</v>
      </c>
      <c r="R892">
        <f t="shared" si="69"/>
        <v>2013</v>
      </c>
      <c r="S892" s="15">
        <f t="shared" si="70"/>
        <v>41569.698831018519</v>
      </c>
      <c r="T892" s="16">
        <f t="shared" si="70"/>
        <v>41569.698831018519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6"/>
        <v>41842.031597222223</v>
      </c>
      <c r="P893" t="str">
        <f t="shared" si="67"/>
        <v>music</v>
      </c>
      <c r="Q893" t="str">
        <f t="shared" si="68"/>
        <v>indie rock</v>
      </c>
      <c r="R893">
        <f t="shared" si="69"/>
        <v>2014</v>
      </c>
      <c r="S893" s="15">
        <f t="shared" si="70"/>
        <v>41842.031597222223</v>
      </c>
      <c r="T893" s="16">
        <f t="shared" si="70"/>
        <v>41842.031597222223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6"/>
        <v>40304.20003472222</v>
      </c>
      <c r="P894" t="str">
        <f t="shared" si="67"/>
        <v>music</v>
      </c>
      <c r="Q894" t="str">
        <f t="shared" si="68"/>
        <v>indie rock</v>
      </c>
      <c r="R894">
        <f t="shared" si="69"/>
        <v>2010</v>
      </c>
      <c r="S894" s="15">
        <f t="shared" si="70"/>
        <v>40304.20003472222</v>
      </c>
      <c r="T894" s="16">
        <f t="shared" si="70"/>
        <v>40304.20003472222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6"/>
        <v>42065.897719907407</v>
      </c>
      <c r="P895" t="str">
        <f t="shared" si="67"/>
        <v>music</v>
      </c>
      <c r="Q895" t="str">
        <f t="shared" si="68"/>
        <v>indie rock</v>
      </c>
      <c r="R895">
        <f t="shared" si="69"/>
        <v>2015</v>
      </c>
      <c r="S895" s="15">
        <f t="shared" si="70"/>
        <v>42065.897719907407</v>
      </c>
      <c r="T895" s="16">
        <f t="shared" si="70"/>
        <v>42065.897719907407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6"/>
        <v>42496.981597222228</v>
      </c>
      <c r="P896" t="str">
        <f t="shared" si="67"/>
        <v>music</v>
      </c>
      <c r="Q896" t="str">
        <f t="shared" si="68"/>
        <v>indie rock</v>
      </c>
      <c r="R896">
        <f t="shared" si="69"/>
        <v>2016</v>
      </c>
      <c r="S896" s="15">
        <f t="shared" si="70"/>
        <v>42496.981597222228</v>
      </c>
      <c r="T896" s="16">
        <f t="shared" si="70"/>
        <v>42496.981597222228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6"/>
        <v>40431.127650462964</v>
      </c>
      <c r="P897" t="str">
        <f t="shared" si="67"/>
        <v>music</v>
      </c>
      <c r="Q897" t="str">
        <f t="shared" si="68"/>
        <v>indie rock</v>
      </c>
      <c r="R897">
        <f t="shared" si="69"/>
        <v>2010</v>
      </c>
      <c r="S897" s="15">
        <f t="shared" si="70"/>
        <v>40431.127650462964</v>
      </c>
      <c r="T897" s="16">
        <f t="shared" si="70"/>
        <v>40431.127650462964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71">(((J898/60)/60)/24)+DATE(1970,1,1)</f>
        <v>42218.872986111113</v>
      </c>
      <c r="P898" t="str">
        <f t="shared" ref="P898:P961" si="72">LEFT(N898,SEARCH("/",N898)-1)</f>
        <v>music</v>
      </c>
      <c r="Q898" t="str">
        <f t="shared" ref="Q898:Q961" si="73">RIGHT(N898,LEN(N898)-SEARCH("/",N898))</f>
        <v>indie rock</v>
      </c>
      <c r="R898">
        <f t="shared" si="69"/>
        <v>2015</v>
      </c>
      <c r="S898" s="15">
        <f t="shared" si="70"/>
        <v>42218.872986111113</v>
      </c>
      <c r="T898" s="16">
        <f t="shared" si="70"/>
        <v>42218.872986111113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71"/>
        <v>41211.688750000001</v>
      </c>
      <c r="P899" t="str">
        <f t="shared" si="72"/>
        <v>music</v>
      </c>
      <c r="Q899" t="str">
        <f t="shared" si="73"/>
        <v>indie rock</v>
      </c>
      <c r="R899">
        <f t="shared" ref="R899:S962" si="74">YEAR($O899)</f>
        <v>2012</v>
      </c>
      <c r="S899" s="15">
        <f t="shared" ref="S899:T962" si="75">$O899</f>
        <v>41211.688750000001</v>
      </c>
      <c r="T899" s="16">
        <f t="shared" si="75"/>
        <v>41211.688750000001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1"/>
        <v>40878.758217592593</v>
      </c>
      <c r="P900" t="str">
        <f t="shared" si="72"/>
        <v>music</v>
      </c>
      <c r="Q900" t="str">
        <f t="shared" si="73"/>
        <v>indie rock</v>
      </c>
      <c r="R900">
        <f t="shared" si="74"/>
        <v>2011</v>
      </c>
      <c r="S900" s="15">
        <f t="shared" si="75"/>
        <v>40878.758217592593</v>
      </c>
      <c r="T900" s="16">
        <f t="shared" si="75"/>
        <v>40878.758217592593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1"/>
        <v>40646.099097222221</v>
      </c>
      <c r="P901" t="str">
        <f t="shared" si="72"/>
        <v>music</v>
      </c>
      <c r="Q901" t="str">
        <f t="shared" si="73"/>
        <v>indie rock</v>
      </c>
      <c r="R901">
        <f t="shared" si="74"/>
        <v>2011</v>
      </c>
      <c r="S901" s="15">
        <f t="shared" si="75"/>
        <v>40646.099097222221</v>
      </c>
      <c r="T901" s="16">
        <f t="shared" si="75"/>
        <v>40646.099097222221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1"/>
        <v>42429.84956018519</v>
      </c>
      <c r="P902" t="str">
        <f t="shared" si="72"/>
        <v>music</v>
      </c>
      <c r="Q902" t="str">
        <f t="shared" si="73"/>
        <v>jazz</v>
      </c>
      <c r="R902">
        <f t="shared" si="74"/>
        <v>2016</v>
      </c>
      <c r="S902" s="15">
        <f t="shared" si="75"/>
        <v>42429.84956018519</v>
      </c>
      <c r="T902" s="16">
        <f t="shared" si="75"/>
        <v>42429.84956018519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1"/>
        <v>40291.81150462963</v>
      </c>
      <c r="P903" t="str">
        <f t="shared" si="72"/>
        <v>music</v>
      </c>
      <c r="Q903" t="str">
        <f t="shared" si="73"/>
        <v>jazz</v>
      </c>
      <c r="R903">
        <f t="shared" si="74"/>
        <v>2010</v>
      </c>
      <c r="S903" s="15">
        <f t="shared" si="75"/>
        <v>40291.81150462963</v>
      </c>
      <c r="T903" s="16">
        <f t="shared" si="75"/>
        <v>40291.81150462963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1"/>
        <v>41829.965532407405</v>
      </c>
      <c r="P904" t="str">
        <f t="shared" si="72"/>
        <v>music</v>
      </c>
      <c r="Q904" t="str">
        <f t="shared" si="73"/>
        <v>jazz</v>
      </c>
      <c r="R904">
        <f t="shared" si="74"/>
        <v>2014</v>
      </c>
      <c r="S904" s="15">
        <f t="shared" si="75"/>
        <v>41829.965532407405</v>
      </c>
      <c r="T904" s="16">
        <f t="shared" si="75"/>
        <v>41829.965532407405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1"/>
        <v>41149.796064814815</v>
      </c>
      <c r="P905" t="str">
        <f t="shared" si="72"/>
        <v>music</v>
      </c>
      <c r="Q905" t="str">
        <f t="shared" si="73"/>
        <v>jazz</v>
      </c>
      <c r="R905">
        <f t="shared" si="74"/>
        <v>2012</v>
      </c>
      <c r="S905" s="15">
        <f t="shared" si="75"/>
        <v>41149.796064814815</v>
      </c>
      <c r="T905" s="16">
        <f t="shared" si="75"/>
        <v>41149.796064814815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1"/>
        <v>42342.080289351856</v>
      </c>
      <c r="P906" t="str">
        <f t="shared" si="72"/>
        <v>music</v>
      </c>
      <c r="Q906" t="str">
        <f t="shared" si="73"/>
        <v>jazz</v>
      </c>
      <c r="R906">
        <f t="shared" si="74"/>
        <v>2015</v>
      </c>
      <c r="S906" s="15">
        <f t="shared" si="75"/>
        <v>42342.080289351856</v>
      </c>
      <c r="T906" s="16">
        <f t="shared" si="75"/>
        <v>42342.080289351856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1"/>
        <v>40507.239884259259</v>
      </c>
      <c r="P907" t="str">
        <f t="shared" si="72"/>
        <v>music</v>
      </c>
      <c r="Q907" t="str">
        <f t="shared" si="73"/>
        <v>jazz</v>
      </c>
      <c r="R907">
        <f t="shared" si="74"/>
        <v>2010</v>
      </c>
      <c r="S907" s="15">
        <f t="shared" si="75"/>
        <v>40507.239884259259</v>
      </c>
      <c r="T907" s="16">
        <f t="shared" si="75"/>
        <v>40507.239884259259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1"/>
        <v>41681.189699074072</v>
      </c>
      <c r="P908" t="str">
        <f t="shared" si="72"/>
        <v>music</v>
      </c>
      <c r="Q908" t="str">
        <f t="shared" si="73"/>
        <v>jazz</v>
      </c>
      <c r="R908">
        <f t="shared" si="74"/>
        <v>2014</v>
      </c>
      <c r="S908" s="15">
        <f t="shared" si="75"/>
        <v>41681.189699074072</v>
      </c>
      <c r="T908" s="16">
        <f t="shared" si="75"/>
        <v>41681.189699074072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1"/>
        <v>40767.192395833335</v>
      </c>
      <c r="P909" t="str">
        <f t="shared" si="72"/>
        <v>music</v>
      </c>
      <c r="Q909" t="str">
        <f t="shared" si="73"/>
        <v>jazz</v>
      </c>
      <c r="R909">
        <f t="shared" si="74"/>
        <v>2011</v>
      </c>
      <c r="S909" s="15">
        <f t="shared" si="75"/>
        <v>40767.192395833335</v>
      </c>
      <c r="T909" s="16">
        <f t="shared" si="75"/>
        <v>40767.192395833335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1"/>
        <v>40340.801562499997</v>
      </c>
      <c r="P910" t="str">
        <f t="shared" si="72"/>
        <v>music</v>
      </c>
      <c r="Q910" t="str">
        <f t="shared" si="73"/>
        <v>jazz</v>
      </c>
      <c r="R910">
        <f t="shared" si="74"/>
        <v>2010</v>
      </c>
      <c r="S910" s="15">
        <f t="shared" si="75"/>
        <v>40340.801562499997</v>
      </c>
      <c r="T910" s="16">
        <f t="shared" si="75"/>
        <v>40340.801562499997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1"/>
        <v>41081.69027777778</v>
      </c>
      <c r="P911" t="str">
        <f t="shared" si="72"/>
        <v>music</v>
      </c>
      <c r="Q911" t="str">
        <f t="shared" si="73"/>
        <v>jazz</v>
      </c>
      <c r="R911">
        <f t="shared" si="74"/>
        <v>2012</v>
      </c>
      <c r="S911" s="15">
        <f t="shared" si="75"/>
        <v>41081.69027777778</v>
      </c>
      <c r="T911" s="16">
        <f t="shared" si="75"/>
        <v>41081.69027777778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1"/>
        <v>42737.545358796298</v>
      </c>
      <c r="P912" t="str">
        <f t="shared" si="72"/>
        <v>music</v>
      </c>
      <c r="Q912" t="str">
        <f t="shared" si="73"/>
        <v>jazz</v>
      </c>
      <c r="R912">
        <f t="shared" si="74"/>
        <v>2017</v>
      </c>
      <c r="S912" s="15">
        <f t="shared" si="75"/>
        <v>42737.545358796298</v>
      </c>
      <c r="T912" s="16">
        <f t="shared" si="75"/>
        <v>42737.545358796298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1"/>
        <v>41642.005150462966</v>
      </c>
      <c r="P913" t="str">
        <f t="shared" si="72"/>
        <v>music</v>
      </c>
      <c r="Q913" t="str">
        <f t="shared" si="73"/>
        <v>jazz</v>
      </c>
      <c r="R913">
        <f t="shared" si="74"/>
        <v>2014</v>
      </c>
      <c r="S913" s="15">
        <f t="shared" si="75"/>
        <v>41642.005150462966</v>
      </c>
      <c r="T913" s="16">
        <f t="shared" si="75"/>
        <v>41642.005150462966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1"/>
        <v>41194.109340277777</v>
      </c>
      <c r="P914" t="str">
        <f t="shared" si="72"/>
        <v>music</v>
      </c>
      <c r="Q914" t="str">
        <f t="shared" si="73"/>
        <v>jazz</v>
      </c>
      <c r="R914">
        <f t="shared" si="74"/>
        <v>2012</v>
      </c>
      <c r="S914" s="15">
        <f t="shared" si="75"/>
        <v>41194.109340277777</v>
      </c>
      <c r="T914" s="16">
        <f t="shared" si="75"/>
        <v>41194.109340277777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1"/>
        <v>41004.139108796298</v>
      </c>
      <c r="P915" t="str">
        <f t="shared" si="72"/>
        <v>music</v>
      </c>
      <c r="Q915" t="str">
        <f t="shared" si="73"/>
        <v>jazz</v>
      </c>
      <c r="R915">
        <f t="shared" si="74"/>
        <v>2012</v>
      </c>
      <c r="S915" s="15">
        <f t="shared" si="75"/>
        <v>41004.139108796298</v>
      </c>
      <c r="T915" s="16">
        <f t="shared" si="75"/>
        <v>41004.139108796298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1"/>
        <v>41116.763275462967</v>
      </c>
      <c r="P916" t="str">
        <f t="shared" si="72"/>
        <v>music</v>
      </c>
      <c r="Q916" t="str">
        <f t="shared" si="73"/>
        <v>jazz</v>
      </c>
      <c r="R916">
        <f t="shared" si="74"/>
        <v>2012</v>
      </c>
      <c r="S916" s="15">
        <f t="shared" si="75"/>
        <v>41116.763275462967</v>
      </c>
      <c r="T916" s="16">
        <f t="shared" si="75"/>
        <v>41116.763275462967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1"/>
        <v>40937.679560185185</v>
      </c>
      <c r="P917" t="str">
        <f t="shared" si="72"/>
        <v>music</v>
      </c>
      <c r="Q917" t="str">
        <f t="shared" si="73"/>
        <v>jazz</v>
      </c>
      <c r="R917">
        <f t="shared" si="74"/>
        <v>2012</v>
      </c>
      <c r="S917" s="15">
        <f t="shared" si="75"/>
        <v>40937.679560185185</v>
      </c>
      <c r="T917" s="16">
        <f t="shared" si="75"/>
        <v>40937.679560185185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1"/>
        <v>40434.853402777779</v>
      </c>
      <c r="P918" t="str">
        <f t="shared" si="72"/>
        <v>music</v>
      </c>
      <c r="Q918" t="str">
        <f t="shared" si="73"/>
        <v>jazz</v>
      </c>
      <c r="R918">
        <f t="shared" si="74"/>
        <v>2010</v>
      </c>
      <c r="S918" s="15">
        <f t="shared" si="75"/>
        <v>40434.853402777779</v>
      </c>
      <c r="T918" s="16">
        <f t="shared" si="75"/>
        <v>40434.853402777779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1"/>
        <v>41802.94363425926</v>
      </c>
      <c r="P919" t="str">
        <f t="shared" si="72"/>
        <v>music</v>
      </c>
      <c r="Q919" t="str">
        <f t="shared" si="73"/>
        <v>jazz</v>
      </c>
      <c r="R919">
        <f t="shared" si="74"/>
        <v>2014</v>
      </c>
      <c r="S919" s="15">
        <f t="shared" si="75"/>
        <v>41802.94363425926</v>
      </c>
      <c r="T919" s="16">
        <f t="shared" si="75"/>
        <v>41802.94363425926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1"/>
        <v>41944.916215277779</v>
      </c>
      <c r="P920" t="str">
        <f t="shared" si="72"/>
        <v>music</v>
      </c>
      <c r="Q920" t="str">
        <f t="shared" si="73"/>
        <v>jazz</v>
      </c>
      <c r="R920">
        <f t="shared" si="74"/>
        <v>2014</v>
      </c>
      <c r="S920" s="15">
        <f t="shared" si="75"/>
        <v>41944.916215277779</v>
      </c>
      <c r="T920" s="16">
        <f t="shared" si="75"/>
        <v>41944.916215277779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1"/>
        <v>41227.641724537039</v>
      </c>
      <c r="P921" t="str">
        <f t="shared" si="72"/>
        <v>music</v>
      </c>
      <c r="Q921" t="str">
        <f t="shared" si="73"/>
        <v>jazz</v>
      </c>
      <c r="R921">
        <f t="shared" si="74"/>
        <v>2012</v>
      </c>
      <c r="S921" s="15">
        <f t="shared" si="75"/>
        <v>41227.641724537039</v>
      </c>
      <c r="T921" s="16">
        <f t="shared" si="75"/>
        <v>41227.641724537039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1"/>
        <v>41562.67155092593</v>
      </c>
      <c r="P922" t="str">
        <f t="shared" si="72"/>
        <v>music</v>
      </c>
      <c r="Q922" t="str">
        <f t="shared" si="73"/>
        <v>jazz</v>
      </c>
      <c r="R922">
        <f t="shared" si="74"/>
        <v>2013</v>
      </c>
      <c r="S922" s="15">
        <f t="shared" si="75"/>
        <v>41562.67155092593</v>
      </c>
      <c r="T922" s="16">
        <f t="shared" si="75"/>
        <v>41562.67155092593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1"/>
        <v>40847.171018518515</v>
      </c>
      <c r="P923" t="str">
        <f t="shared" si="72"/>
        <v>music</v>
      </c>
      <c r="Q923" t="str">
        <f t="shared" si="73"/>
        <v>jazz</v>
      </c>
      <c r="R923">
        <f t="shared" si="74"/>
        <v>2011</v>
      </c>
      <c r="S923" s="15">
        <f t="shared" si="75"/>
        <v>40847.171018518515</v>
      </c>
      <c r="T923" s="16">
        <f t="shared" si="75"/>
        <v>40847.171018518515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1"/>
        <v>41878.530011574076</v>
      </c>
      <c r="P924" t="str">
        <f t="shared" si="72"/>
        <v>music</v>
      </c>
      <c r="Q924" t="str">
        <f t="shared" si="73"/>
        <v>jazz</v>
      </c>
      <c r="R924">
        <f t="shared" si="74"/>
        <v>2014</v>
      </c>
      <c r="S924" s="15">
        <f t="shared" si="75"/>
        <v>41878.530011574076</v>
      </c>
      <c r="T924" s="16">
        <f t="shared" si="75"/>
        <v>41878.530011574076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1"/>
        <v>41934.959756944445</v>
      </c>
      <c r="P925" t="str">
        <f t="shared" si="72"/>
        <v>music</v>
      </c>
      <c r="Q925" t="str">
        <f t="shared" si="73"/>
        <v>jazz</v>
      </c>
      <c r="R925">
        <f t="shared" si="74"/>
        <v>2014</v>
      </c>
      <c r="S925" s="15">
        <f t="shared" si="75"/>
        <v>41934.959756944445</v>
      </c>
      <c r="T925" s="16">
        <f t="shared" si="75"/>
        <v>41934.959756944445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1"/>
        <v>41288.942928240744</v>
      </c>
      <c r="P926" t="str">
        <f t="shared" si="72"/>
        <v>music</v>
      </c>
      <c r="Q926" t="str">
        <f t="shared" si="73"/>
        <v>jazz</v>
      </c>
      <c r="R926">
        <f t="shared" si="74"/>
        <v>2013</v>
      </c>
      <c r="S926" s="15">
        <f t="shared" si="75"/>
        <v>41288.942928240744</v>
      </c>
      <c r="T926" s="16">
        <f t="shared" si="75"/>
        <v>41288.942928240744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1"/>
        <v>41575.880914351852</v>
      </c>
      <c r="P927" t="str">
        <f t="shared" si="72"/>
        <v>music</v>
      </c>
      <c r="Q927" t="str">
        <f t="shared" si="73"/>
        <v>jazz</v>
      </c>
      <c r="R927">
        <f t="shared" si="74"/>
        <v>2013</v>
      </c>
      <c r="S927" s="15">
        <f t="shared" si="75"/>
        <v>41575.880914351852</v>
      </c>
      <c r="T927" s="16">
        <f t="shared" si="75"/>
        <v>41575.880914351852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1"/>
        <v>40338.02002314815</v>
      </c>
      <c r="P928" t="str">
        <f t="shared" si="72"/>
        <v>music</v>
      </c>
      <c r="Q928" t="str">
        <f t="shared" si="73"/>
        <v>jazz</v>
      </c>
      <c r="R928">
        <f t="shared" si="74"/>
        <v>2010</v>
      </c>
      <c r="S928" s="15">
        <f t="shared" si="75"/>
        <v>40338.02002314815</v>
      </c>
      <c r="T928" s="16">
        <f t="shared" si="75"/>
        <v>40338.02002314815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1"/>
        <v>41013.822858796295</v>
      </c>
      <c r="P929" t="str">
        <f t="shared" si="72"/>
        <v>music</v>
      </c>
      <c r="Q929" t="str">
        <f t="shared" si="73"/>
        <v>jazz</v>
      </c>
      <c r="R929">
        <f t="shared" si="74"/>
        <v>2012</v>
      </c>
      <c r="S929" s="15">
        <f t="shared" si="75"/>
        <v>41013.822858796295</v>
      </c>
      <c r="T929" s="16">
        <f t="shared" si="75"/>
        <v>41013.822858796295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1"/>
        <v>41180.86241898148</v>
      </c>
      <c r="P930" t="str">
        <f t="shared" si="72"/>
        <v>music</v>
      </c>
      <c r="Q930" t="str">
        <f t="shared" si="73"/>
        <v>jazz</v>
      </c>
      <c r="R930">
        <f t="shared" si="74"/>
        <v>2012</v>
      </c>
      <c r="S930" s="15">
        <f t="shared" si="75"/>
        <v>41180.86241898148</v>
      </c>
      <c r="T930" s="16">
        <f t="shared" si="75"/>
        <v>41180.86241898148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1"/>
        <v>40978.238067129627</v>
      </c>
      <c r="P931" t="str">
        <f t="shared" si="72"/>
        <v>music</v>
      </c>
      <c r="Q931" t="str">
        <f t="shared" si="73"/>
        <v>jazz</v>
      </c>
      <c r="R931">
        <f t="shared" si="74"/>
        <v>2012</v>
      </c>
      <c r="S931" s="15">
        <f t="shared" si="75"/>
        <v>40978.238067129627</v>
      </c>
      <c r="T931" s="16">
        <f t="shared" si="75"/>
        <v>40978.238067129627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1"/>
        <v>40312.915578703702</v>
      </c>
      <c r="P932" t="str">
        <f t="shared" si="72"/>
        <v>music</v>
      </c>
      <c r="Q932" t="str">
        <f t="shared" si="73"/>
        <v>jazz</v>
      </c>
      <c r="R932">
        <f t="shared" si="74"/>
        <v>2010</v>
      </c>
      <c r="S932" s="15">
        <f t="shared" si="75"/>
        <v>40312.915578703702</v>
      </c>
      <c r="T932" s="16">
        <f t="shared" si="75"/>
        <v>40312.915578703702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1"/>
        <v>41680.359976851854</v>
      </c>
      <c r="P933" t="str">
        <f t="shared" si="72"/>
        <v>music</v>
      </c>
      <c r="Q933" t="str">
        <f t="shared" si="73"/>
        <v>jazz</v>
      </c>
      <c r="R933">
        <f t="shared" si="74"/>
        <v>2014</v>
      </c>
      <c r="S933" s="15">
        <f t="shared" si="75"/>
        <v>41680.359976851854</v>
      </c>
      <c r="T933" s="16">
        <f t="shared" si="75"/>
        <v>41680.359976851854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1"/>
        <v>41310.969270833331</v>
      </c>
      <c r="P934" t="str">
        <f t="shared" si="72"/>
        <v>music</v>
      </c>
      <c r="Q934" t="str">
        <f t="shared" si="73"/>
        <v>jazz</v>
      </c>
      <c r="R934">
        <f t="shared" si="74"/>
        <v>2013</v>
      </c>
      <c r="S934" s="15">
        <f t="shared" si="75"/>
        <v>41310.969270833331</v>
      </c>
      <c r="T934" s="16">
        <f t="shared" si="75"/>
        <v>41310.969270833331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1"/>
        <v>41711.169085648151</v>
      </c>
      <c r="P935" t="str">
        <f t="shared" si="72"/>
        <v>music</v>
      </c>
      <c r="Q935" t="str">
        <f t="shared" si="73"/>
        <v>jazz</v>
      </c>
      <c r="R935">
        <f t="shared" si="74"/>
        <v>2014</v>
      </c>
      <c r="S935" s="15">
        <f t="shared" si="75"/>
        <v>41711.169085648151</v>
      </c>
      <c r="T935" s="16">
        <f t="shared" si="75"/>
        <v>41711.169085648151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1"/>
        <v>41733.737083333333</v>
      </c>
      <c r="P936" t="str">
        <f t="shared" si="72"/>
        <v>music</v>
      </c>
      <c r="Q936" t="str">
        <f t="shared" si="73"/>
        <v>jazz</v>
      </c>
      <c r="R936">
        <f t="shared" si="74"/>
        <v>2014</v>
      </c>
      <c r="S936" s="15">
        <f t="shared" si="75"/>
        <v>41733.737083333333</v>
      </c>
      <c r="T936" s="16">
        <f t="shared" si="75"/>
        <v>41733.737083333333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1"/>
        <v>42368.333668981482</v>
      </c>
      <c r="P937" t="str">
        <f t="shared" si="72"/>
        <v>music</v>
      </c>
      <c r="Q937" t="str">
        <f t="shared" si="73"/>
        <v>jazz</v>
      </c>
      <c r="R937">
        <f t="shared" si="74"/>
        <v>2015</v>
      </c>
      <c r="S937" s="15">
        <f t="shared" si="75"/>
        <v>42368.333668981482</v>
      </c>
      <c r="T937" s="16">
        <f t="shared" si="75"/>
        <v>42368.333668981482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1"/>
        <v>40883.024178240739</v>
      </c>
      <c r="P938" t="str">
        <f t="shared" si="72"/>
        <v>music</v>
      </c>
      <c r="Q938" t="str">
        <f t="shared" si="73"/>
        <v>jazz</v>
      </c>
      <c r="R938">
        <f t="shared" si="74"/>
        <v>2011</v>
      </c>
      <c r="S938" s="15">
        <f t="shared" si="75"/>
        <v>40883.024178240739</v>
      </c>
      <c r="T938" s="16">
        <f t="shared" si="75"/>
        <v>40883.024178240739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1"/>
        <v>41551.798113425924</v>
      </c>
      <c r="P939" t="str">
        <f t="shared" si="72"/>
        <v>music</v>
      </c>
      <c r="Q939" t="str">
        <f t="shared" si="73"/>
        <v>jazz</v>
      </c>
      <c r="R939">
        <f t="shared" si="74"/>
        <v>2013</v>
      </c>
      <c r="S939" s="15">
        <f t="shared" si="75"/>
        <v>41551.798113425924</v>
      </c>
      <c r="T939" s="16">
        <f t="shared" si="75"/>
        <v>41551.798113425924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1"/>
        <v>41124.479722222226</v>
      </c>
      <c r="P940" t="str">
        <f t="shared" si="72"/>
        <v>music</v>
      </c>
      <c r="Q940" t="str">
        <f t="shared" si="73"/>
        <v>jazz</v>
      </c>
      <c r="R940">
        <f t="shared" si="74"/>
        <v>2012</v>
      </c>
      <c r="S940" s="15">
        <f t="shared" si="75"/>
        <v>41124.479722222226</v>
      </c>
      <c r="T940" s="16">
        <f t="shared" si="75"/>
        <v>41124.479722222226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1"/>
        <v>41416.763171296298</v>
      </c>
      <c r="P941" t="str">
        <f t="shared" si="72"/>
        <v>music</v>
      </c>
      <c r="Q941" t="str">
        <f t="shared" si="73"/>
        <v>jazz</v>
      </c>
      <c r="R941">
        <f t="shared" si="74"/>
        <v>2013</v>
      </c>
      <c r="S941" s="15">
        <f t="shared" si="75"/>
        <v>41416.763171296298</v>
      </c>
      <c r="T941" s="16">
        <f t="shared" si="75"/>
        <v>41416.763171296298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1"/>
        <v>42182.008402777778</v>
      </c>
      <c r="P942" t="str">
        <f t="shared" si="72"/>
        <v>technology</v>
      </c>
      <c r="Q942" t="str">
        <f t="shared" si="73"/>
        <v>wearables</v>
      </c>
      <c r="R942">
        <f t="shared" si="74"/>
        <v>2015</v>
      </c>
      <c r="S942" s="15">
        <f t="shared" si="75"/>
        <v>42182.008402777778</v>
      </c>
      <c r="T942" s="16">
        <f t="shared" si="75"/>
        <v>42182.008402777778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1"/>
        <v>42746.096585648149</v>
      </c>
      <c r="P943" t="str">
        <f t="shared" si="72"/>
        <v>technology</v>
      </c>
      <c r="Q943" t="str">
        <f t="shared" si="73"/>
        <v>wearables</v>
      </c>
      <c r="R943">
        <f t="shared" si="74"/>
        <v>2017</v>
      </c>
      <c r="S943" s="15">
        <f t="shared" si="75"/>
        <v>42746.096585648149</v>
      </c>
      <c r="T943" s="16">
        <f t="shared" si="75"/>
        <v>42746.096585648149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1"/>
        <v>42382.843287037031</v>
      </c>
      <c r="P944" t="str">
        <f t="shared" si="72"/>
        <v>technology</v>
      </c>
      <c r="Q944" t="str">
        <f t="shared" si="73"/>
        <v>wearables</v>
      </c>
      <c r="R944">
        <f t="shared" si="74"/>
        <v>2016</v>
      </c>
      <c r="S944" s="15">
        <f t="shared" si="75"/>
        <v>42382.843287037031</v>
      </c>
      <c r="T944" s="16">
        <f t="shared" si="75"/>
        <v>42382.843287037031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1"/>
        <v>42673.66788194445</v>
      </c>
      <c r="P945" t="str">
        <f t="shared" si="72"/>
        <v>technology</v>
      </c>
      <c r="Q945" t="str">
        <f t="shared" si="73"/>
        <v>wearables</v>
      </c>
      <c r="R945">
        <f t="shared" si="74"/>
        <v>2016</v>
      </c>
      <c r="S945" s="15">
        <f t="shared" si="75"/>
        <v>42673.66788194445</v>
      </c>
      <c r="T945" s="16">
        <f t="shared" si="75"/>
        <v>42673.66788194445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1"/>
        <v>42444.583912037036</v>
      </c>
      <c r="P946" t="str">
        <f t="shared" si="72"/>
        <v>technology</v>
      </c>
      <c r="Q946" t="str">
        <f t="shared" si="73"/>
        <v>wearables</v>
      </c>
      <c r="R946">
        <f t="shared" si="74"/>
        <v>2016</v>
      </c>
      <c r="S946" s="15">
        <f t="shared" si="75"/>
        <v>42444.583912037036</v>
      </c>
      <c r="T946" s="16">
        <f t="shared" si="75"/>
        <v>42444.583912037036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1"/>
        <v>42732.872986111113</v>
      </c>
      <c r="P947" t="str">
        <f t="shared" si="72"/>
        <v>technology</v>
      </c>
      <c r="Q947" t="str">
        <f t="shared" si="73"/>
        <v>wearables</v>
      </c>
      <c r="R947">
        <f t="shared" si="74"/>
        <v>2016</v>
      </c>
      <c r="S947" s="15">
        <f t="shared" si="75"/>
        <v>42732.872986111113</v>
      </c>
      <c r="T947" s="16">
        <f t="shared" si="75"/>
        <v>42732.872986111113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1"/>
        <v>42592.750555555554</v>
      </c>
      <c r="P948" t="str">
        <f t="shared" si="72"/>
        <v>technology</v>
      </c>
      <c r="Q948" t="str">
        <f t="shared" si="73"/>
        <v>wearables</v>
      </c>
      <c r="R948">
        <f t="shared" si="74"/>
        <v>2016</v>
      </c>
      <c r="S948" s="15">
        <f t="shared" si="75"/>
        <v>42592.750555555554</v>
      </c>
      <c r="T948" s="16">
        <f t="shared" si="75"/>
        <v>42592.750555555554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1"/>
        <v>42491.781319444446</v>
      </c>
      <c r="P949" t="str">
        <f t="shared" si="72"/>
        <v>technology</v>
      </c>
      <c r="Q949" t="str">
        <f t="shared" si="73"/>
        <v>wearables</v>
      </c>
      <c r="R949">
        <f t="shared" si="74"/>
        <v>2016</v>
      </c>
      <c r="S949" s="15">
        <f t="shared" si="75"/>
        <v>42491.781319444446</v>
      </c>
      <c r="T949" s="16">
        <f t="shared" si="75"/>
        <v>42491.781319444446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1"/>
        <v>42411.828287037039</v>
      </c>
      <c r="P950" t="str">
        <f t="shared" si="72"/>
        <v>technology</v>
      </c>
      <c r="Q950" t="str">
        <f t="shared" si="73"/>
        <v>wearables</v>
      </c>
      <c r="R950">
        <f t="shared" si="74"/>
        <v>2016</v>
      </c>
      <c r="S950" s="15">
        <f t="shared" si="75"/>
        <v>42411.828287037039</v>
      </c>
      <c r="T950" s="16">
        <f t="shared" si="75"/>
        <v>42411.828287037039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1"/>
        <v>42361.043703703705</v>
      </c>
      <c r="P951" t="str">
        <f t="shared" si="72"/>
        <v>technology</v>
      </c>
      <c r="Q951" t="str">
        <f t="shared" si="73"/>
        <v>wearables</v>
      </c>
      <c r="R951">
        <f t="shared" si="74"/>
        <v>2015</v>
      </c>
      <c r="S951" s="15">
        <f t="shared" si="75"/>
        <v>42361.043703703705</v>
      </c>
      <c r="T951" s="16">
        <f t="shared" si="75"/>
        <v>42361.043703703705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1"/>
        <v>42356.750706018516</v>
      </c>
      <c r="P952" t="str">
        <f t="shared" si="72"/>
        <v>technology</v>
      </c>
      <c r="Q952" t="str">
        <f t="shared" si="73"/>
        <v>wearables</v>
      </c>
      <c r="R952">
        <f t="shared" si="74"/>
        <v>2015</v>
      </c>
      <c r="S952" s="15">
        <f t="shared" si="75"/>
        <v>42356.750706018516</v>
      </c>
      <c r="T952" s="16">
        <f t="shared" si="75"/>
        <v>42356.750706018516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1"/>
        <v>42480.653611111105</v>
      </c>
      <c r="P953" t="str">
        <f t="shared" si="72"/>
        <v>technology</v>
      </c>
      <c r="Q953" t="str">
        <f t="shared" si="73"/>
        <v>wearables</v>
      </c>
      <c r="R953">
        <f t="shared" si="74"/>
        <v>2016</v>
      </c>
      <c r="S953" s="15">
        <f t="shared" si="75"/>
        <v>42480.653611111105</v>
      </c>
      <c r="T953" s="16">
        <f t="shared" si="75"/>
        <v>42480.653611111105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1"/>
        <v>42662.613564814819</v>
      </c>
      <c r="P954" t="str">
        <f t="shared" si="72"/>
        <v>technology</v>
      </c>
      <c r="Q954" t="str">
        <f t="shared" si="73"/>
        <v>wearables</v>
      </c>
      <c r="R954">
        <f t="shared" si="74"/>
        <v>2016</v>
      </c>
      <c r="S954" s="15">
        <f t="shared" si="75"/>
        <v>42662.613564814819</v>
      </c>
      <c r="T954" s="16">
        <f t="shared" si="75"/>
        <v>42662.613564814819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1"/>
        <v>41999.164340277777</v>
      </c>
      <c r="P955" t="str">
        <f t="shared" si="72"/>
        <v>technology</v>
      </c>
      <c r="Q955" t="str">
        <f t="shared" si="73"/>
        <v>wearables</v>
      </c>
      <c r="R955">
        <f t="shared" si="74"/>
        <v>2014</v>
      </c>
      <c r="S955" s="15">
        <f t="shared" si="75"/>
        <v>41999.164340277777</v>
      </c>
      <c r="T955" s="16">
        <f t="shared" si="75"/>
        <v>41999.164340277777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1"/>
        <v>42194.833784722221</v>
      </c>
      <c r="P956" t="str">
        <f t="shared" si="72"/>
        <v>technology</v>
      </c>
      <c r="Q956" t="str">
        <f t="shared" si="73"/>
        <v>wearables</v>
      </c>
      <c r="R956">
        <f t="shared" si="74"/>
        <v>2015</v>
      </c>
      <c r="S956" s="15">
        <f t="shared" si="75"/>
        <v>42194.833784722221</v>
      </c>
      <c r="T956" s="16">
        <f t="shared" si="75"/>
        <v>42194.833784722221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1"/>
        <v>42586.295138888891</v>
      </c>
      <c r="P957" t="str">
        <f t="shared" si="72"/>
        <v>technology</v>
      </c>
      <c r="Q957" t="str">
        <f t="shared" si="73"/>
        <v>wearables</v>
      </c>
      <c r="R957">
        <f t="shared" si="74"/>
        <v>2016</v>
      </c>
      <c r="S957" s="15">
        <f t="shared" si="75"/>
        <v>42586.295138888891</v>
      </c>
      <c r="T957" s="16">
        <f t="shared" si="75"/>
        <v>42586.295138888891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1"/>
        <v>42060.913877314815</v>
      </c>
      <c r="P958" t="str">
        <f t="shared" si="72"/>
        <v>technology</v>
      </c>
      <c r="Q958" t="str">
        <f t="shared" si="73"/>
        <v>wearables</v>
      </c>
      <c r="R958">
        <f t="shared" si="74"/>
        <v>2015</v>
      </c>
      <c r="S958" s="15">
        <f t="shared" si="75"/>
        <v>42060.913877314815</v>
      </c>
      <c r="T958" s="16">
        <f t="shared" si="75"/>
        <v>42060.913877314815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1"/>
        <v>42660.552465277782</v>
      </c>
      <c r="P959" t="str">
        <f t="shared" si="72"/>
        <v>technology</v>
      </c>
      <c r="Q959" t="str">
        <f t="shared" si="73"/>
        <v>wearables</v>
      </c>
      <c r="R959">
        <f t="shared" si="74"/>
        <v>2016</v>
      </c>
      <c r="S959" s="15">
        <f t="shared" si="75"/>
        <v>42660.552465277782</v>
      </c>
      <c r="T959" s="16">
        <f t="shared" si="75"/>
        <v>42660.552465277782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1"/>
        <v>42082.802812499998</v>
      </c>
      <c r="P960" t="str">
        <f t="shared" si="72"/>
        <v>technology</v>
      </c>
      <c r="Q960" t="str">
        <f t="shared" si="73"/>
        <v>wearables</v>
      </c>
      <c r="R960">
        <f t="shared" si="74"/>
        <v>2015</v>
      </c>
      <c r="S960" s="15">
        <f t="shared" si="75"/>
        <v>42082.802812499998</v>
      </c>
      <c r="T960" s="16">
        <f t="shared" si="75"/>
        <v>42082.802812499998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1"/>
        <v>41993.174363425926</v>
      </c>
      <c r="P961" t="str">
        <f t="shared" si="72"/>
        <v>technology</v>
      </c>
      <c r="Q961" t="str">
        <f t="shared" si="73"/>
        <v>wearables</v>
      </c>
      <c r="R961">
        <f t="shared" si="74"/>
        <v>2014</v>
      </c>
      <c r="S961" s="15">
        <f t="shared" si="75"/>
        <v>41993.174363425926</v>
      </c>
      <c r="T961" s="16">
        <f t="shared" si="75"/>
        <v>41993.174363425926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76">(((J962/60)/60)/24)+DATE(1970,1,1)</f>
        <v>42766.626793981486</v>
      </c>
      <c r="P962" t="str">
        <f t="shared" ref="P962:P1025" si="77">LEFT(N962,SEARCH("/",N962)-1)</f>
        <v>technology</v>
      </c>
      <c r="Q962" t="str">
        <f t="shared" ref="Q962:Q1025" si="78">RIGHT(N962,LEN(N962)-SEARCH("/",N962))</f>
        <v>wearables</v>
      </c>
      <c r="R962">
        <f t="shared" si="74"/>
        <v>2017</v>
      </c>
      <c r="S962" s="15">
        <f t="shared" si="75"/>
        <v>42766.626793981486</v>
      </c>
      <c r="T962" s="16">
        <f t="shared" si="75"/>
        <v>42766.626793981486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76"/>
        <v>42740.693692129629</v>
      </c>
      <c r="P963" t="str">
        <f t="shared" si="77"/>
        <v>technology</v>
      </c>
      <c r="Q963" t="str">
        <f t="shared" si="78"/>
        <v>wearables</v>
      </c>
      <c r="R963">
        <f t="shared" ref="R963:S1026" si="79">YEAR($O963)</f>
        <v>2017</v>
      </c>
      <c r="S963" s="15">
        <f t="shared" ref="S963:T1026" si="80">$O963</f>
        <v>42740.693692129629</v>
      </c>
      <c r="T963" s="16">
        <f t="shared" si="80"/>
        <v>42740.693692129629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6"/>
        <v>42373.712418981479</v>
      </c>
      <c r="P964" t="str">
        <f t="shared" si="77"/>
        <v>technology</v>
      </c>
      <c r="Q964" t="str">
        <f t="shared" si="78"/>
        <v>wearables</v>
      </c>
      <c r="R964">
        <f t="shared" si="79"/>
        <v>2016</v>
      </c>
      <c r="S964" s="15">
        <f t="shared" si="80"/>
        <v>42373.712418981479</v>
      </c>
      <c r="T964" s="16">
        <f t="shared" si="80"/>
        <v>42373.712418981479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6"/>
        <v>42625.635636574079</v>
      </c>
      <c r="P965" t="str">
        <f t="shared" si="77"/>
        <v>technology</v>
      </c>
      <c r="Q965" t="str">
        <f t="shared" si="78"/>
        <v>wearables</v>
      </c>
      <c r="R965">
        <f t="shared" si="79"/>
        <v>2016</v>
      </c>
      <c r="S965" s="15">
        <f t="shared" si="80"/>
        <v>42625.635636574079</v>
      </c>
      <c r="T965" s="16">
        <f t="shared" si="80"/>
        <v>42625.635636574079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6"/>
        <v>42208.628692129627</v>
      </c>
      <c r="P966" t="str">
        <f t="shared" si="77"/>
        <v>technology</v>
      </c>
      <c r="Q966" t="str">
        <f t="shared" si="78"/>
        <v>wearables</v>
      </c>
      <c r="R966">
        <f t="shared" si="79"/>
        <v>2015</v>
      </c>
      <c r="S966" s="15">
        <f t="shared" si="80"/>
        <v>42208.628692129627</v>
      </c>
      <c r="T966" s="16">
        <f t="shared" si="80"/>
        <v>42208.628692129627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6"/>
        <v>42637.016736111109</v>
      </c>
      <c r="P967" t="str">
        <f t="shared" si="77"/>
        <v>technology</v>
      </c>
      <c r="Q967" t="str">
        <f t="shared" si="78"/>
        <v>wearables</v>
      </c>
      <c r="R967">
        <f t="shared" si="79"/>
        <v>2016</v>
      </c>
      <c r="S967" s="15">
        <f t="shared" si="80"/>
        <v>42637.016736111109</v>
      </c>
      <c r="T967" s="16">
        <f t="shared" si="80"/>
        <v>42637.016736111109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6"/>
        <v>42619.635787037041</v>
      </c>
      <c r="P968" t="str">
        <f t="shared" si="77"/>
        <v>technology</v>
      </c>
      <c r="Q968" t="str">
        <f t="shared" si="78"/>
        <v>wearables</v>
      </c>
      <c r="R968">
        <f t="shared" si="79"/>
        <v>2016</v>
      </c>
      <c r="S968" s="15">
        <f t="shared" si="80"/>
        <v>42619.635787037041</v>
      </c>
      <c r="T968" s="16">
        <f t="shared" si="80"/>
        <v>42619.635787037041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6"/>
        <v>42422.254328703704</v>
      </c>
      <c r="P969" t="str">
        <f t="shared" si="77"/>
        <v>technology</v>
      </c>
      <c r="Q969" t="str">
        <f t="shared" si="78"/>
        <v>wearables</v>
      </c>
      <c r="R969">
        <f t="shared" si="79"/>
        <v>2016</v>
      </c>
      <c r="S969" s="15">
        <f t="shared" si="80"/>
        <v>42422.254328703704</v>
      </c>
      <c r="T969" s="16">
        <f t="shared" si="80"/>
        <v>42422.254328703704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6"/>
        <v>41836.847615740742</v>
      </c>
      <c r="P970" t="str">
        <f t="shared" si="77"/>
        <v>technology</v>
      </c>
      <c r="Q970" t="str">
        <f t="shared" si="78"/>
        <v>wearables</v>
      </c>
      <c r="R970">
        <f t="shared" si="79"/>
        <v>2014</v>
      </c>
      <c r="S970" s="15">
        <f t="shared" si="80"/>
        <v>41836.847615740742</v>
      </c>
      <c r="T970" s="16">
        <f t="shared" si="80"/>
        <v>41836.847615740742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6"/>
        <v>42742.30332175926</v>
      </c>
      <c r="P971" t="str">
        <f t="shared" si="77"/>
        <v>technology</v>
      </c>
      <c r="Q971" t="str">
        <f t="shared" si="78"/>
        <v>wearables</v>
      </c>
      <c r="R971">
        <f t="shared" si="79"/>
        <v>2017</v>
      </c>
      <c r="S971" s="15">
        <f t="shared" si="80"/>
        <v>42742.30332175926</v>
      </c>
      <c r="T971" s="16">
        <f t="shared" si="80"/>
        <v>42742.30332175926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6"/>
        <v>42721.220520833333</v>
      </c>
      <c r="P972" t="str">
        <f t="shared" si="77"/>
        <v>technology</v>
      </c>
      <c r="Q972" t="str">
        <f t="shared" si="78"/>
        <v>wearables</v>
      </c>
      <c r="R972">
        <f t="shared" si="79"/>
        <v>2016</v>
      </c>
      <c r="S972" s="15">
        <f t="shared" si="80"/>
        <v>42721.220520833333</v>
      </c>
      <c r="T972" s="16">
        <f t="shared" si="80"/>
        <v>42721.220520833333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6"/>
        <v>42111.709027777775</v>
      </c>
      <c r="P973" t="str">
        <f t="shared" si="77"/>
        <v>technology</v>
      </c>
      <c r="Q973" t="str">
        <f t="shared" si="78"/>
        <v>wearables</v>
      </c>
      <c r="R973">
        <f t="shared" si="79"/>
        <v>2015</v>
      </c>
      <c r="S973" s="15">
        <f t="shared" si="80"/>
        <v>42111.709027777775</v>
      </c>
      <c r="T973" s="16">
        <f t="shared" si="80"/>
        <v>42111.709027777775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6"/>
        <v>41856.865717592591</v>
      </c>
      <c r="P974" t="str">
        <f t="shared" si="77"/>
        <v>technology</v>
      </c>
      <c r="Q974" t="str">
        <f t="shared" si="78"/>
        <v>wearables</v>
      </c>
      <c r="R974">
        <f t="shared" si="79"/>
        <v>2014</v>
      </c>
      <c r="S974" s="15">
        <f t="shared" si="80"/>
        <v>41856.865717592591</v>
      </c>
      <c r="T974" s="16">
        <f t="shared" si="80"/>
        <v>41856.865717592591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6"/>
        <v>42257.014965277776</v>
      </c>
      <c r="P975" t="str">
        <f t="shared" si="77"/>
        <v>technology</v>
      </c>
      <c r="Q975" t="str">
        <f t="shared" si="78"/>
        <v>wearables</v>
      </c>
      <c r="R975">
        <f t="shared" si="79"/>
        <v>2015</v>
      </c>
      <c r="S975" s="15">
        <f t="shared" si="80"/>
        <v>42257.014965277776</v>
      </c>
      <c r="T975" s="16">
        <f t="shared" si="80"/>
        <v>42257.014965277776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6"/>
        <v>42424.749490740738</v>
      </c>
      <c r="P976" t="str">
        <f t="shared" si="77"/>
        <v>technology</v>
      </c>
      <c r="Q976" t="str">
        <f t="shared" si="78"/>
        <v>wearables</v>
      </c>
      <c r="R976">
        <f t="shared" si="79"/>
        <v>2016</v>
      </c>
      <c r="S976" s="15">
        <f t="shared" si="80"/>
        <v>42424.749490740738</v>
      </c>
      <c r="T976" s="16">
        <f t="shared" si="80"/>
        <v>42424.749490740738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6"/>
        <v>42489.696585648147</v>
      </c>
      <c r="P977" t="str">
        <f t="shared" si="77"/>
        <v>technology</v>
      </c>
      <c r="Q977" t="str">
        <f t="shared" si="78"/>
        <v>wearables</v>
      </c>
      <c r="R977">
        <f t="shared" si="79"/>
        <v>2016</v>
      </c>
      <c r="S977" s="15">
        <f t="shared" si="80"/>
        <v>42489.696585648147</v>
      </c>
      <c r="T977" s="16">
        <f t="shared" si="80"/>
        <v>42489.696585648147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6"/>
        <v>42185.058993055558</v>
      </c>
      <c r="P978" t="str">
        <f t="shared" si="77"/>
        <v>technology</v>
      </c>
      <c r="Q978" t="str">
        <f t="shared" si="78"/>
        <v>wearables</v>
      </c>
      <c r="R978">
        <f t="shared" si="79"/>
        <v>2015</v>
      </c>
      <c r="S978" s="15">
        <f t="shared" si="80"/>
        <v>42185.058993055558</v>
      </c>
      <c r="T978" s="16">
        <f t="shared" si="80"/>
        <v>42185.058993055558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6"/>
        <v>42391.942094907412</v>
      </c>
      <c r="P979" t="str">
        <f t="shared" si="77"/>
        <v>technology</v>
      </c>
      <c r="Q979" t="str">
        <f t="shared" si="78"/>
        <v>wearables</v>
      </c>
      <c r="R979">
        <f t="shared" si="79"/>
        <v>2016</v>
      </c>
      <c r="S979" s="15">
        <f t="shared" si="80"/>
        <v>42391.942094907412</v>
      </c>
      <c r="T979" s="16">
        <f t="shared" si="80"/>
        <v>42391.942094907412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6"/>
        <v>42395.309039351851</v>
      </c>
      <c r="P980" t="str">
        <f t="shared" si="77"/>
        <v>technology</v>
      </c>
      <c r="Q980" t="str">
        <f t="shared" si="78"/>
        <v>wearables</v>
      </c>
      <c r="R980">
        <f t="shared" si="79"/>
        <v>2016</v>
      </c>
      <c r="S980" s="15">
        <f t="shared" si="80"/>
        <v>42395.309039351851</v>
      </c>
      <c r="T980" s="16">
        <f t="shared" si="80"/>
        <v>42395.309039351851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6"/>
        <v>42506.416990740734</v>
      </c>
      <c r="P981" t="str">
        <f t="shared" si="77"/>
        <v>technology</v>
      </c>
      <c r="Q981" t="str">
        <f t="shared" si="78"/>
        <v>wearables</v>
      </c>
      <c r="R981">
        <f t="shared" si="79"/>
        <v>2016</v>
      </c>
      <c r="S981" s="15">
        <f t="shared" si="80"/>
        <v>42506.416990740734</v>
      </c>
      <c r="T981" s="16">
        <f t="shared" si="80"/>
        <v>42506.416990740734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6"/>
        <v>41928.904189814813</v>
      </c>
      <c r="P982" t="str">
        <f t="shared" si="77"/>
        <v>technology</v>
      </c>
      <c r="Q982" t="str">
        <f t="shared" si="78"/>
        <v>wearables</v>
      </c>
      <c r="R982">
        <f t="shared" si="79"/>
        <v>2014</v>
      </c>
      <c r="S982" s="15">
        <f t="shared" si="80"/>
        <v>41928.904189814813</v>
      </c>
      <c r="T982" s="16">
        <f t="shared" si="80"/>
        <v>41928.904189814813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6"/>
        <v>41830.947013888886</v>
      </c>
      <c r="P983" t="str">
        <f t="shared" si="77"/>
        <v>technology</v>
      </c>
      <c r="Q983" t="str">
        <f t="shared" si="78"/>
        <v>wearables</v>
      </c>
      <c r="R983">
        <f t="shared" si="79"/>
        <v>2014</v>
      </c>
      <c r="S983" s="15">
        <f t="shared" si="80"/>
        <v>41830.947013888886</v>
      </c>
      <c r="T983" s="16">
        <f t="shared" si="80"/>
        <v>41830.947013888886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6"/>
        <v>42615.753310185188</v>
      </c>
      <c r="P984" t="str">
        <f t="shared" si="77"/>
        <v>technology</v>
      </c>
      <c r="Q984" t="str">
        <f t="shared" si="78"/>
        <v>wearables</v>
      </c>
      <c r="R984">
        <f t="shared" si="79"/>
        <v>2016</v>
      </c>
      <c r="S984" s="15">
        <f t="shared" si="80"/>
        <v>42615.753310185188</v>
      </c>
      <c r="T984" s="16">
        <f t="shared" si="80"/>
        <v>42615.753310185188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6"/>
        <v>42574.667650462965</v>
      </c>
      <c r="P985" t="str">
        <f t="shared" si="77"/>
        <v>technology</v>
      </c>
      <c r="Q985" t="str">
        <f t="shared" si="78"/>
        <v>wearables</v>
      </c>
      <c r="R985">
        <f t="shared" si="79"/>
        <v>2016</v>
      </c>
      <c r="S985" s="15">
        <f t="shared" si="80"/>
        <v>42574.667650462965</v>
      </c>
      <c r="T985" s="16">
        <f t="shared" si="80"/>
        <v>42574.667650462965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6"/>
        <v>42061.11583333333</v>
      </c>
      <c r="P986" t="str">
        <f t="shared" si="77"/>
        <v>technology</v>
      </c>
      <c r="Q986" t="str">
        <f t="shared" si="78"/>
        <v>wearables</v>
      </c>
      <c r="R986">
        <f t="shared" si="79"/>
        <v>2015</v>
      </c>
      <c r="S986" s="15">
        <f t="shared" si="80"/>
        <v>42061.11583333333</v>
      </c>
      <c r="T986" s="16">
        <f t="shared" si="80"/>
        <v>42061.11583333333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6"/>
        <v>42339.967708333337</v>
      </c>
      <c r="P987" t="str">
        <f t="shared" si="77"/>
        <v>technology</v>
      </c>
      <c r="Q987" t="str">
        <f t="shared" si="78"/>
        <v>wearables</v>
      </c>
      <c r="R987">
        <f t="shared" si="79"/>
        <v>2015</v>
      </c>
      <c r="S987" s="15">
        <f t="shared" si="80"/>
        <v>42339.967708333337</v>
      </c>
      <c r="T987" s="16">
        <f t="shared" si="80"/>
        <v>42339.967708333337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6"/>
        <v>42324.767361111109</v>
      </c>
      <c r="P988" t="str">
        <f t="shared" si="77"/>
        <v>technology</v>
      </c>
      <c r="Q988" t="str">
        <f t="shared" si="78"/>
        <v>wearables</v>
      </c>
      <c r="R988">
        <f t="shared" si="79"/>
        <v>2015</v>
      </c>
      <c r="S988" s="15">
        <f t="shared" si="80"/>
        <v>42324.767361111109</v>
      </c>
      <c r="T988" s="16">
        <f t="shared" si="80"/>
        <v>42324.767361111109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6"/>
        <v>41773.294560185182</v>
      </c>
      <c r="P989" t="str">
        <f t="shared" si="77"/>
        <v>technology</v>
      </c>
      <c r="Q989" t="str">
        <f t="shared" si="78"/>
        <v>wearables</v>
      </c>
      <c r="R989">
        <f t="shared" si="79"/>
        <v>2014</v>
      </c>
      <c r="S989" s="15">
        <f t="shared" si="80"/>
        <v>41773.294560185182</v>
      </c>
      <c r="T989" s="16">
        <f t="shared" si="80"/>
        <v>41773.294560185182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6"/>
        <v>42614.356770833328</v>
      </c>
      <c r="P990" t="str">
        <f t="shared" si="77"/>
        <v>technology</v>
      </c>
      <c r="Q990" t="str">
        <f t="shared" si="78"/>
        <v>wearables</v>
      </c>
      <c r="R990">
        <f t="shared" si="79"/>
        <v>2016</v>
      </c>
      <c r="S990" s="15">
        <f t="shared" si="80"/>
        <v>42614.356770833328</v>
      </c>
      <c r="T990" s="16">
        <f t="shared" si="80"/>
        <v>42614.356770833328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6"/>
        <v>42611.933969907404</v>
      </c>
      <c r="P991" t="str">
        <f t="shared" si="77"/>
        <v>technology</v>
      </c>
      <c r="Q991" t="str">
        <f t="shared" si="78"/>
        <v>wearables</v>
      </c>
      <c r="R991">
        <f t="shared" si="79"/>
        <v>2016</v>
      </c>
      <c r="S991" s="15">
        <f t="shared" si="80"/>
        <v>42611.933969907404</v>
      </c>
      <c r="T991" s="16">
        <f t="shared" si="80"/>
        <v>42611.933969907404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6"/>
        <v>41855.784305555557</v>
      </c>
      <c r="P992" t="str">
        <f t="shared" si="77"/>
        <v>technology</v>
      </c>
      <c r="Q992" t="str">
        <f t="shared" si="78"/>
        <v>wearables</v>
      </c>
      <c r="R992">
        <f t="shared" si="79"/>
        <v>2014</v>
      </c>
      <c r="S992" s="15">
        <f t="shared" si="80"/>
        <v>41855.784305555557</v>
      </c>
      <c r="T992" s="16">
        <f t="shared" si="80"/>
        <v>41855.784305555557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6"/>
        <v>42538.75680555556</v>
      </c>
      <c r="P993" t="str">
        <f t="shared" si="77"/>
        <v>technology</v>
      </c>
      <c r="Q993" t="str">
        <f t="shared" si="78"/>
        <v>wearables</v>
      </c>
      <c r="R993">
        <f t="shared" si="79"/>
        <v>2016</v>
      </c>
      <c r="S993" s="15">
        <f t="shared" si="80"/>
        <v>42538.75680555556</v>
      </c>
      <c r="T993" s="16">
        <f t="shared" si="80"/>
        <v>42538.75680555556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6"/>
        <v>42437.924988425926</v>
      </c>
      <c r="P994" t="str">
        <f t="shared" si="77"/>
        <v>technology</v>
      </c>
      <c r="Q994" t="str">
        <f t="shared" si="78"/>
        <v>wearables</v>
      </c>
      <c r="R994">
        <f t="shared" si="79"/>
        <v>2016</v>
      </c>
      <c r="S994" s="15">
        <f t="shared" si="80"/>
        <v>42437.924988425926</v>
      </c>
      <c r="T994" s="16">
        <f t="shared" si="80"/>
        <v>42437.924988425926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6"/>
        <v>42652.964907407411</v>
      </c>
      <c r="P995" t="str">
        <f t="shared" si="77"/>
        <v>technology</v>
      </c>
      <c r="Q995" t="str">
        <f t="shared" si="78"/>
        <v>wearables</v>
      </c>
      <c r="R995">
        <f t="shared" si="79"/>
        <v>2016</v>
      </c>
      <c r="S995" s="15">
        <f t="shared" si="80"/>
        <v>42652.964907407411</v>
      </c>
      <c r="T995" s="16">
        <f t="shared" si="80"/>
        <v>42652.964907407411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6"/>
        <v>41921.263078703705</v>
      </c>
      <c r="P996" t="str">
        <f t="shared" si="77"/>
        <v>technology</v>
      </c>
      <c r="Q996" t="str">
        <f t="shared" si="78"/>
        <v>wearables</v>
      </c>
      <c r="R996">
        <f t="shared" si="79"/>
        <v>2014</v>
      </c>
      <c r="S996" s="15">
        <f t="shared" si="80"/>
        <v>41921.263078703705</v>
      </c>
      <c r="T996" s="16">
        <f t="shared" si="80"/>
        <v>41921.263078703705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6"/>
        <v>41947.940740740742</v>
      </c>
      <c r="P997" t="str">
        <f t="shared" si="77"/>
        <v>technology</v>
      </c>
      <c r="Q997" t="str">
        <f t="shared" si="78"/>
        <v>wearables</v>
      </c>
      <c r="R997">
        <f t="shared" si="79"/>
        <v>2014</v>
      </c>
      <c r="S997" s="15">
        <f t="shared" si="80"/>
        <v>41947.940740740742</v>
      </c>
      <c r="T997" s="16">
        <f t="shared" si="80"/>
        <v>41947.940740740742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6"/>
        <v>41817.866435185184</v>
      </c>
      <c r="P998" t="str">
        <f t="shared" si="77"/>
        <v>technology</v>
      </c>
      <c r="Q998" t="str">
        <f t="shared" si="78"/>
        <v>wearables</v>
      </c>
      <c r="R998">
        <f t="shared" si="79"/>
        <v>2014</v>
      </c>
      <c r="S998" s="15">
        <f t="shared" si="80"/>
        <v>41817.866435185184</v>
      </c>
      <c r="T998" s="16">
        <f t="shared" si="80"/>
        <v>41817.866435185184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6"/>
        <v>41941.10297453704</v>
      </c>
      <c r="P999" t="str">
        <f t="shared" si="77"/>
        <v>technology</v>
      </c>
      <c r="Q999" t="str">
        <f t="shared" si="78"/>
        <v>wearables</v>
      </c>
      <c r="R999">
        <f t="shared" si="79"/>
        <v>2014</v>
      </c>
      <c r="S999" s="15">
        <f t="shared" si="80"/>
        <v>41941.10297453704</v>
      </c>
      <c r="T999" s="16">
        <f t="shared" si="80"/>
        <v>41941.10297453704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6"/>
        <v>42282.168993055559</v>
      </c>
      <c r="P1000" t="str">
        <f t="shared" si="77"/>
        <v>technology</v>
      </c>
      <c r="Q1000" t="str">
        <f t="shared" si="78"/>
        <v>wearables</v>
      </c>
      <c r="R1000">
        <f t="shared" si="79"/>
        <v>2015</v>
      </c>
      <c r="S1000" s="15">
        <f t="shared" si="80"/>
        <v>42282.168993055559</v>
      </c>
      <c r="T1000" s="16">
        <f t="shared" si="80"/>
        <v>42282.168993055559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6"/>
        <v>41926.29965277778</v>
      </c>
      <c r="P1001" t="str">
        <f t="shared" si="77"/>
        <v>technology</v>
      </c>
      <c r="Q1001" t="str">
        <f t="shared" si="78"/>
        <v>wearables</v>
      </c>
      <c r="R1001">
        <f t="shared" si="79"/>
        <v>2014</v>
      </c>
      <c r="S1001" s="15">
        <f t="shared" si="80"/>
        <v>41926.29965277778</v>
      </c>
      <c r="T1001" s="16">
        <f t="shared" si="80"/>
        <v>41926.29965277778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6"/>
        <v>42749.059722222228</v>
      </c>
      <c r="P1002" t="str">
        <f t="shared" si="77"/>
        <v>technology</v>
      </c>
      <c r="Q1002" t="str">
        <f t="shared" si="78"/>
        <v>wearables</v>
      </c>
      <c r="R1002">
        <f t="shared" si="79"/>
        <v>2017</v>
      </c>
      <c r="S1002" s="15">
        <f t="shared" si="80"/>
        <v>42749.059722222228</v>
      </c>
      <c r="T1002" s="16">
        <f t="shared" si="80"/>
        <v>42749.059722222228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6"/>
        <v>42720.720057870371</v>
      </c>
      <c r="P1003" t="str">
        <f t="shared" si="77"/>
        <v>technology</v>
      </c>
      <c r="Q1003" t="str">
        <f t="shared" si="78"/>
        <v>wearables</v>
      </c>
      <c r="R1003">
        <f t="shared" si="79"/>
        <v>2016</v>
      </c>
      <c r="S1003" s="15">
        <f t="shared" si="80"/>
        <v>42720.720057870371</v>
      </c>
      <c r="T1003" s="16">
        <f t="shared" si="80"/>
        <v>42720.720057870371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6"/>
        <v>42325.684189814812</v>
      </c>
      <c r="P1004" t="str">
        <f t="shared" si="77"/>
        <v>technology</v>
      </c>
      <c r="Q1004" t="str">
        <f t="shared" si="78"/>
        <v>wearables</v>
      </c>
      <c r="R1004">
        <f t="shared" si="79"/>
        <v>2015</v>
      </c>
      <c r="S1004" s="15">
        <f t="shared" si="80"/>
        <v>42325.684189814812</v>
      </c>
      <c r="T1004" s="16">
        <f t="shared" si="80"/>
        <v>42325.684189814812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6"/>
        <v>42780.709039351852</v>
      </c>
      <c r="P1005" t="str">
        <f t="shared" si="77"/>
        <v>technology</v>
      </c>
      <c r="Q1005" t="str">
        <f t="shared" si="78"/>
        <v>wearables</v>
      </c>
      <c r="R1005">
        <f t="shared" si="79"/>
        <v>2017</v>
      </c>
      <c r="S1005" s="15">
        <f t="shared" si="80"/>
        <v>42780.709039351852</v>
      </c>
      <c r="T1005" s="16">
        <f t="shared" si="80"/>
        <v>42780.709039351852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6"/>
        <v>42388.708645833336</v>
      </c>
      <c r="P1006" t="str">
        <f t="shared" si="77"/>
        <v>technology</v>
      </c>
      <c r="Q1006" t="str">
        <f t="shared" si="78"/>
        <v>wearables</v>
      </c>
      <c r="R1006">
        <f t="shared" si="79"/>
        <v>2016</v>
      </c>
      <c r="S1006" s="15">
        <f t="shared" si="80"/>
        <v>42388.708645833336</v>
      </c>
      <c r="T1006" s="16">
        <f t="shared" si="80"/>
        <v>42388.708645833336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6"/>
        <v>42276.624803240738</v>
      </c>
      <c r="P1007" t="str">
        <f t="shared" si="77"/>
        <v>technology</v>
      </c>
      <c r="Q1007" t="str">
        <f t="shared" si="78"/>
        <v>wearables</v>
      </c>
      <c r="R1007">
        <f t="shared" si="79"/>
        <v>2015</v>
      </c>
      <c r="S1007" s="15">
        <f t="shared" si="80"/>
        <v>42276.624803240738</v>
      </c>
      <c r="T1007" s="16">
        <f t="shared" si="80"/>
        <v>42276.624803240738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6"/>
        <v>41977.040185185186</v>
      </c>
      <c r="P1008" t="str">
        <f t="shared" si="77"/>
        <v>technology</v>
      </c>
      <c r="Q1008" t="str">
        <f t="shared" si="78"/>
        <v>wearables</v>
      </c>
      <c r="R1008">
        <f t="shared" si="79"/>
        <v>2014</v>
      </c>
      <c r="S1008" s="15">
        <f t="shared" si="80"/>
        <v>41977.040185185186</v>
      </c>
      <c r="T1008" s="16">
        <f t="shared" si="80"/>
        <v>41977.040185185186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6"/>
        <v>42676.583599537036</v>
      </c>
      <c r="P1009" t="str">
        <f t="shared" si="77"/>
        <v>technology</v>
      </c>
      <c r="Q1009" t="str">
        <f t="shared" si="78"/>
        <v>wearables</v>
      </c>
      <c r="R1009">
        <f t="shared" si="79"/>
        <v>2016</v>
      </c>
      <c r="S1009" s="15">
        <f t="shared" si="80"/>
        <v>42676.583599537036</v>
      </c>
      <c r="T1009" s="16">
        <f t="shared" si="80"/>
        <v>42676.583599537036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6"/>
        <v>42702.809201388889</v>
      </c>
      <c r="P1010" t="str">
        <f t="shared" si="77"/>
        <v>technology</v>
      </c>
      <c r="Q1010" t="str">
        <f t="shared" si="78"/>
        <v>wearables</v>
      </c>
      <c r="R1010">
        <f t="shared" si="79"/>
        <v>2016</v>
      </c>
      <c r="S1010" s="15">
        <f t="shared" si="80"/>
        <v>42702.809201388889</v>
      </c>
      <c r="T1010" s="16">
        <f t="shared" si="80"/>
        <v>42702.809201388889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6"/>
        <v>42510.604699074072</v>
      </c>
      <c r="P1011" t="str">
        <f t="shared" si="77"/>
        <v>technology</v>
      </c>
      <c r="Q1011" t="str">
        <f t="shared" si="78"/>
        <v>wearables</v>
      </c>
      <c r="R1011">
        <f t="shared" si="79"/>
        <v>2016</v>
      </c>
      <c r="S1011" s="15">
        <f t="shared" si="80"/>
        <v>42510.604699074072</v>
      </c>
      <c r="T1011" s="16">
        <f t="shared" si="80"/>
        <v>42510.604699074072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6"/>
        <v>42561.829421296294</v>
      </c>
      <c r="P1012" t="str">
        <f t="shared" si="77"/>
        <v>technology</v>
      </c>
      <c r="Q1012" t="str">
        <f t="shared" si="78"/>
        <v>wearables</v>
      </c>
      <c r="R1012">
        <f t="shared" si="79"/>
        <v>2016</v>
      </c>
      <c r="S1012" s="15">
        <f t="shared" si="80"/>
        <v>42561.829421296294</v>
      </c>
      <c r="T1012" s="16">
        <f t="shared" si="80"/>
        <v>42561.829421296294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6"/>
        <v>41946.898090277777</v>
      </c>
      <c r="P1013" t="str">
        <f t="shared" si="77"/>
        <v>technology</v>
      </c>
      <c r="Q1013" t="str">
        <f t="shared" si="78"/>
        <v>wearables</v>
      </c>
      <c r="R1013">
        <f t="shared" si="79"/>
        <v>2014</v>
      </c>
      <c r="S1013" s="15">
        <f t="shared" si="80"/>
        <v>41946.898090277777</v>
      </c>
      <c r="T1013" s="16">
        <f t="shared" si="80"/>
        <v>41946.898090277777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6"/>
        <v>42714.440416666665</v>
      </c>
      <c r="P1014" t="str">
        <f t="shared" si="77"/>
        <v>technology</v>
      </c>
      <c r="Q1014" t="str">
        <f t="shared" si="78"/>
        <v>wearables</v>
      </c>
      <c r="R1014">
        <f t="shared" si="79"/>
        <v>2016</v>
      </c>
      <c r="S1014" s="15">
        <f t="shared" si="80"/>
        <v>42714.440416666665</v>
      </c>
      <c r="T1014" s="16">
        <f t="shared" si="80"/>
        <v>42714.440416666665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6"/>
        <v>42339.833981481483</v>
      </c>
      <c r="P1015" t="str">
        <f t="shared" si="77"/>
        <v>technology</v>
      </c>
      <c r="Q1015" t="str">
        <f t="shared" si="78"/>
        <v>wearables</v>
      </c>
      <c r="R1015">
        <f t="shared" si="79"/>
        <v>2015</v>
      </c>
      <c r="S1015" s="15">
        <f t="shared" si="80"/>
        <v>42339.833981481483</v>
      </c>
      <c r="T1015" s="16">
        <f t="shared" si="80"/>
        <v>42339.833981481483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6"/>
        <v>41955.002488425926</v>
      </c>
      <c r="P1016" t="str">
        <f t="shared" si="77"/>
        <v>technology</v>
      </c>
      <c r="Q1016" t="str">
        <f t="shared" si="78"/>
        <v>wearables</v>
      </c>
      <c r="R1016">
        <f t="shared" si="79"/>
        <v>2014</v>
      </c>
      <c r="S1016" s="15">
        <f t="shared" si="80"/>
        <v>41955.002488425926</v>
      </c>
      <c r="T1016" s="16">
        <f t="shared" si="80"/>
        <v>41955.002488425926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6"/>
        <v>42303.878414351857</v>
      </c>
      <c r="P1017" t="str">
        <f t="shared" si="77"/>
        <v>technology</v>
      </c>
      <c r="Q1017" t="str">
        <f t="shared" si="78"/>
        <v>wearables</v>
      </c>
      <c r="R1017">
        <f t="shared" si="79"/>
        <v>2015</v>
      </c>
      <c r="S1017" s="15">
        <f t="shared" si="80"/>
        <v>42303.878414351857</v>
      </c>
      <c r="T1017" s="16">
        <f t="shared" si="80"/>
        <v>42303.878414351857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6"/>
        <v>42422.107129629629</v>
      </c>
      <c r="P1018" t="str">
        <f t="shared" si="77"/>
        <v>technology</v>
      </c>
      <c r="Q1018" t="str">
        <f t="shared" si="78"/>
        <v>wearables</v>
      </c>
      <c r="R1018">
        <f t="shared" si="79"/>
        <v>2016</v>
      </c>
      <c r="S1018" s="15">
        <f t="shared" si="80"/>
        <v>42422.107129629629</v>
      </c>
      <c r="T1018" s="16">
        <f t="shared" si="80"/>
        <v>42422.107129629629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6"/>
        <v>42289.675173611111</v>
      </c>
      <c r="P1019" t="str">
        <f t="shared" si="77"/>
        <v>technology</v>
      </c>
      <c r="Q1019" t="str">
        <f t="shared" si="78"/>
        <v>wearables</v>
      </c>
      <c r="R1019">
        <f t="shared" si="79"/>
        <v>2015</v>
      </c>
      <c r="S1019" s="15">
        <f t="shared" si="80"/>
        <v>42289.675173611111</v>
      </c>
      <c r="T1019" s="16">
        <f t="shared" si="80"/>
        <v>42289.675173611111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6"/>
        <v>42535.492280092592</v>
      </c>
      <c r="P1020" t="str">
        <f t="shared" si="77"/>
        <v>technology</v>
      </c>
      <c r="Q1020" t="str">
        <f t="shared" si="78"/>
        <v>wearables</v>
      </c>
      <c r="R1020">
        <f t="shared" si="79"/>
        <v>2016</v>
      </c>
      <c r="S1020" s="15">
        <f t="shared" si="80"/>
        <v>42535.492280092592</v>
      </c>
      <c r="T1020" s="16">
        <f t="shared" si="80"/>
        <v>42535.492280092592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6"/>
        <v>42009.973946759259</v>
      </c>
      <c r="P1021" t="str">
        <f t="shared" si="77"/>
        <v>technology</v>
      </c>
      <c r="Q1021" t="str">
        <f t="shared" si="78"/>
        <v>wearables</v>
      </c>
      <c r="R1021">
        <f t="shared" si="79"/>
        <v>2015</v>
      </c>
      <c r="S1021" s="15">
        <f t="shared" si="80"/>
        <v>42009.973946759259</v>
      </c>
      <c r="T1021" s="16">
        <f t="shared" si="80"/>
        <v>42009.973946759259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6"/>
        <v>42127.069548611107</v>
      </c>
      <c r="P1022" t="str">
        <f t="shared" si="77"/>
        <v>music</v>
      </c>
      <c r="Q1022" t="str">
        <f t="shared" si="78"/>
        <v>electronic music</v>
      </c>
      <c r="R1022">
        <f t="shared" si="79"/>
        <v>2015</v>
      </c>
      <c r="S1022" s="15">
        <f t="shared" si="80"/>
        <v>42127.069548611107</v>
      </c>
      <c r="T1022" s="16">
        <f t="shared" si="80"/>
        <v>42127.069548611107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6"/>
        <v>42271.251979166671</v>
      </c>
      <c r="P1023" t="str">
        <f t="shared" si="77"/>
        <v>music</v>
      </c>
      <c r="Q1023" t="str">
        <f t="shared" si="78"/>
        <v>electronic music</v>
      </c>
      <c r="R1023">
        <f t="shared" si="79"/>
        <v>2015</v>
      </c>
      <c r="S1023" s="15">
        <f t="shared" si="80"/>
        <v>42271.251979166671</v>
      </c>
      <c r="T1023" s="16">
        <f t="shared" si="80"/>
        <v>42271.251979166671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6"/>
        <v>42111.646724537044</v>
      </c>
      <c r="P1024" t="str">
        <f t="shared" si="77"/>
        <v>music</v>
      </c>
      <c r="Q1024" t="str">
        <f t="shared" si="78"/>
        <v>electronic music</v>
      </c>
      <c r="R1024">
        <f t="shared" si="79"/>
        <v>2015</v>
      </c>
      <c r="S1024" s="15">
        <f t="shared" si="80"/>
        <v>42111.646724537044</v>
      </c>
      <c r="T1024" s="16">
        <f t="shared" si="80"/>
        <v>42111.646724537044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6"/>
        <v>42145.919687500005</v>
      </c>
      <c r="P1025" t="str">
        <f t="shared" si="77"/>
        <v>music</v>
      </c>
      <c r="Q1025" t="str">
        <f t="shared" si="78"/>
        <v>electronic music</v>
      </c>
      <c r="R1025">
        <f t="shared" si="79"/>
        <v>2015</v>
      </c>
      <c r="S1025" s="15">
        <f t="shared" si="80"/>
        <v>42145.919687500005</v>
      </c>
      <c r="T1025" s="16">
        <f t="shared" si="80"/>
        <v>42145.919687500005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81">(((J1026/60)/60)/24)+DATE(1970,1,1)</f>
        <v>42370.580590277779</v>
      </c>
      <c r="P1026" t="str">
        <f t="shared" ref="P1026:P1089" si="82">LEFT(N1026,SEARCH("/",N1026)-1)</f>
        <v>music</v>
      </c>
      <c r="Q1026" t="str">
        <f t="shared" ref="Q1026:Q1089" si="83">RIGHT(N1026,LEN(N1026)-SEARCH("/",N1026))</f>
        <v>electronic music</v>
      </c>
      <c r="R1026">
        <f t="shared" si="79"/>
        <v>2016</v>
      </c>
      <c r="S1026" s="15">
        <f t="shared" si="80"/>
        <v>42370.580590277779</v>
      </c>
      <c r="T1026" s="16">
        <f t="shared" si="80"/>
        <v>42370.580590277779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81"/>
        <v>42049.833761574075</v>
      </c>
      <c r="P1027" t="str">
        <f t="shared" si="82"/>
        <v>music</v>
      </c>
      <c r="Q1027" t="str">
        <f t="shared" si="83"/>
        <v>electronic music</v>
      </c>
      <c r="R1027">
        <f t="shared" ref="R1027:S1090" si="84">YEAR($O1027)</f>
        <v>2015</v>
      </c>
      <c r="S1027" s="15">
        <f t="shared" ref="S1027:T1090" si="85">$O1027</f>
        <v>42049.833761574075</v>
      </c>
      <c r="T1027" s="16">
        <f t="shared" si="85"/>
        <v>42049.833761574075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1"/>
        <v>42426.407592592594</v>
      </c>
      <c r="P1028" t="str">
        <f t="shared" si="82"/>
        <v>music</v>
      </c>
      <c r="Q1028" t="str">
        <f t="shared" si="83"/>
        <v>electronic music</v>
      </c>
      <c r="R1028">
        <f t="shared" si="84"/>
        <v>2016</v>
      </c>
      <c r="S1028" s="15">
        <f t="shared" si="85"/>
        <v>42426.407592592594</v>
      </c>
      <c r="T1028" s="16">
        <f t="shared" si="85"/>
        <v>42426.407592592594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1"/>
        <v>41905.034108796295</v>
      </c>
      <c r="P1029" t="str">
        <f t="shared" si="82"/>
        <v>music</v>
      </c>
      <c r="Q1029" t="str">
        <f t="shared" si="83"/>
        <v>electronic music</v>
      </c>
      <c r="R1029">
        <f t="shared" si="84"/>
        <v>2014</v>
      </c>
      <c r="S1029" s="15">
        <f t="shared" si="85"/>
        <v>41905.034108796295</v>
      </c>
      <c r="T1029" s="16">
        <f t="shared" si="85"/>
        <v>41905.034108796295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1"/>
        <v>42755.627372685187</v>
      </c>
      <c r="P1030" t="str">
        <f t="shared" si="82"/>
        <v>music</v>
      </c>
      <c r="Q1030" t="str">
        <f t="shared" si="83"/>
        <v>electronic music</v>
      </c>
      <c r="R1030">
        <f t="shared" si="84"/>
        <v>2017</v>
      </c>
      <c r="S1030" s="15">
        <f t="shared" si="85"/>
        <v>42755.627372685187</v>
      </c>
      <c r="T1030" s="16">
        <f t="shared" si="85"/>
        <v>42755.627372685187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1"/>
        <v>42044.711886574078</v>
      </c>
      <c r="P1031" t="str">
        <f t="shared" si="82"/>
        <v>music</v>
      </c>
      <c r="Q1031" t="str">
        <f t="shared" si="83"/>
        <v>electronic music</v>
      </c>
      <c r="R1031">
        <f t="shared" si="84"/>
        <v>2015</v>
      </c>
      <c r="S1031" s="15">
        <f t="shared" si="85"/>
        <v>42044.711886574078</v>
      </c>
      <c r="T1031" s="16">
        <f t="shared" si="85"/>
        <v>42044.711886574078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1"/>
        <v>42611.483206018514</v>
      </c>
      <c r="P1032" t="str">
        <f t="shared" si="82"/>
        <v>music</v>
      </c>
      <c r="Q1032" t="str">
        <f t="shared" si="83"/>
        <v>electronic music</v>
      </c>
      <c r="R1032">
        <f t="shared" si="84"/>
        <v>2016</v>
      </c>
      <c r="S1032" s="15">
        <f t="shared" si="85"/>
        <v>42611.483206018514</v>
      </c>
      <c r="T1032" s="16">
        <f t="shared" si="85"/>
        <v>42611.483206018514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1"/>
        <v>42324.764004629629</v>
      </c>
      <c r="P1033" t="str">
        <f t="shared" si="82"/>
        <v>music</v>
      </c>
      <c r="Q1033" t="str">
        <f t="shared" si="83"/>
        <v>electronic music</v>
      </c>
      <c r="R1033">
        <f t="shared" si="84"/>
        <v>2015</v>
      </c>
      <c r="S1033" s="15">
        <f t="shared" si="85"/>
        <v>42324.764004629629</v>
      </c>
      <c r="T1033" s="16">
        <f t="shared" si="85"/>
        <v>42324.764004629629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1"/>
        <v>42514.666956018518</v>
      </c>
      <c r="P1034" t="str">
        <f t="shared" si="82"/>
        <v>music</v>
      </c>
      <c r="Q1034" t="str">
        <f t="shared" si="83"/>
        <v>electronic music</v>
      </c>
      <c r="R1034">
        <f t="shared" si="84"/>
        <v>2016</v>
      </c>
      <c r="S1034" s="15">
        <f t="shared" si="85"/>
        <v>42514.666956018518</v>
      </c>
      <c r="T1034" s="16">
        <f t="shared" si="85"/>
        <v>42514.666956018518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1"/>
        <v>42688.732407407413</v>
      </c>
      <c r="P1035" t="str">
        <f t="shared" si="82"/>
        <v>music</v>
      </c>
      <c r="Q1035" t="str">
        <f t="shared" si="83"/>
        <v>electronic music</v>
      </c>
      <c r="R1035">
        <f t="shared" si="84"/>
        <v>2016</v>
      </c>
      <c r="S1035" s="15">
        <f t="shared" si="85"/>
        <v>42688.732407407413</v>
      </c>
      <c r="T1035" s="16">
        <f t="shared" si="85"/>
        <v>42688.732407407413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1"/>
        <v>42555.166712962964</v>
      </c>
      <c r="P1036" t="str">
        <f t="shared" si="82"/>
        <v>music</v>
      </c>
      <c r="Q1036" t="str">
        <f t="shared" si="83"/>
        <v>electronic music</v>
      </c>
      <c r="R1036">
        <f t="shared" si="84"/>
        <v>2016</v>
      </c>
      <c r="S1036" s="15">
        <f t="shared" si="85"/>
        <v>42555.166712962964</v>
      </c>
      <c r="T1036" s="16">
        <f t="shared" si="85"/>
        <v>42555.166712962964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1"/>
        <v>42016.641435185185</v>
      </c>
      <c r="P1037" t="str">
        <f t="shared" si="82"/>
        <v>music</v>
      </c>
      <c r="Q1037" t="str">
        <f t="shared" si="83"/>
        <v>electronic music</v>
      </c>
      <c r="R1037">
        <f t="shared" si="84"/>
        <v>2015</v>
      </c>
      <c r="S1037" s="15">
        <f t="shared" si="85"/>
        <v>42016.641435185185</v>
      </c>
      <c r="T1037" s="16">
        <f t="shared" si="85"/>
        <v>42016.641435185185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1"/>
        <v>41249.448958333334</v>
      </c>
      <c r="P1038" t="str">
        <f t="shared" si="82"/>
        <v>music</v>
      </c>
      <c r="Q1038" t="str">
        <f t="shared" si="83"/>
        <v>electronic music</v>
      </c>
      <c r="R1038">
        <f t="shared" si="84"/>
        <v>2012</v>
      </c>
      <c r="S1038" s="15">
        <f t="shared" si="85"/>
        <v>41249.448958333334</v>
      </c>
      <c r="T1038" s="16">
        <f t="shared" si="85"/>
        <v>41249.448958333334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1"/>
        <v>42119.822476851856</v>
      </c>
      <c r="P1039" t="str">
        <f t="shared" si="82"/>
        <v>music</v>
      </c>
      <c r="Q1039" t="str">
        <f t="shared" si="83"/>
        <v>electronic music</v>
      </c>
      <c r="R1039">
        <f t="shared" si="84"/>
        <v>2015</v>
      </c>
      <c r="S1039" s="15">
        <f t="shared" si="85"/>
        <v>42119.822476851856</v>
      </c>
      <c r="T1039" s="16">
        <f t="shared" si="85"/>
        <v>42119.822476851856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1"/>
        <v>42418.231747685189</v>
      </c>
      <c r="P1040" t="str">
        <f t="shared" si="82"/>
        <v>music</v>
      </c>
      <c r="Q1040" t="str">
        <f t="shared" si="83"/>
        <v>electronic music</v>
      </c>
      <c r="R1040">
        <f t="shared" si="84"/>
        <v>2016</v>
      </c>
      <c r="S1040" s="15">
        <f t="shared" si="85"/>
        <v>42418.231747685189</v>
      </c>
      <c r="T1040" s="16">
        <f t="shared" si="85"/>
        <v>42418.231747685189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1"/>
        <v>42692.109328703707</v>
      </c>
      <c r="P1041" t="str">
        <f t="shared" si="82"/>
        <v>music</v>
      </c>
      <c r="Q1041" t="str">
        <f t="shared" si="83"/>
        <v>electronic music</v>
      </c>
      <c r="R1041">
        <f t="shared" si="84"/>
        <v>2016</v>
      </c>
      <c r="S1041" s="15">
        <f t="shared" si="85"/>
        <v>42692.109328703707</v>
      </c>
      <c r="T1041" s="16">
        <f t="shared" si="85"/>
        <v>42692.109328703707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1"/>
        <v>42579.708437499998</v>
      </c>
      <c r="P1042" t="str">
        <f t="shared" si="82"/>
        <v>journalism</v>
      </c>
      <c r="Q1042" t="str">
        <f t="shared" si="83"/>
        <v>audio</v>
      </c>
      <c r="R1042">
        <f t="shared" si="84"/>
        <v>2016</v>
      </c>
      <c r="S1042" s="15">
        <f t="shared" si="85"/>
        <v>42579.708437499998</v>
      </c>
      <c r="T1042" s="16">
        <f t="shared" si="85"/>
        <v>42579.708437499998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1"/>
        <v>41831.060092592597</v>
      </c>
      <c r="P1043" t="str">
        <f t="shared" si="82"/>
        <v>journalism</v>
      </c>
      <c r="Q1043" t="str">
        <f t="shared" si="83"/>
        <v>audio</v>
      </c>
      <c r="R1043">
        <f t="shared" si="84"/>
        <v>2014</v>
      </c>
      <c r="S1043" s="15">
        <f t="shared" si="85"/>
        <v>41831.060092592597</v>
      </c>
      <c r="T1043" s="16">
        <f t="shared" si="85"/>
        <v>41831.060092592597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1"/>
        <v>41851.696157407408</v>
      </c>
      <c r="P1044" t="str">
        <f t="shared" si="82"/>
        <v>journalism</v>
      </c>
      <c r="Q1044" t="str">
        <f t="shared" si="83"/>
        <v>audio</v>
      </c>
      <c r="R1044">
        <f t="shared" si="84"/>
        <v>2014</v>
      </c>
      <c r="S1044" s="15">
        <f t="shared" si="85"/>
        <v>41851.696157407408</v>
      </c>
      <c r="T1044" s="16">
        <f t="shared" si="85"/>
        <v>41851.696157407408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1"/>
        <v>42114.252951388888</v>
      </c>
      <c r="P1045" t="str">
        <f t="shared" si="82"/>
        <v>journalism</v>
      </c>
      <c r="Q1045" t="str">
        <f t="shared" si="83"/>
        <v>audio</v>
      </c>
      <c r="R1045">
        <f t="shared" si="84"/>
        <v>2015</v>
      </c>
      <c r="S1045" s="15">
        <f t="shared" si="85"/>
        <v>42114.252951388888</v>
      </c>
      <c r="T1045" s="16">
        <f t="shared" si="85"/>
        <v>42114.252951388888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1"/>
        <v>42011.925937499997</v>
      </c>
      <c r="P1046" t="str">
        <f t="shared" si="82"/>
        <v>journalism</v>
      </c>
      <c r="Q1046" t="str">
        <f t="shared" si="83"/>
        <v>audio</v>
      </c>
      <c r="R1046">
        <f t="shared" si="84"/>
        <v>2015</v>
      </c>
      <c r="S1046" s="15">
        <f t="shared" si="85"/>
        <v>42011.925937499997</v>
      </c>
      <c r="T1046" s="16">
        <f t="shared" si="85"/>
        <v>42011.925937499997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1"/>
        <v>41844.874421296299</v>
      </c>
      <c r="P1047" t="str">
        <f t="shared" si="82"/>
        <v>journalism</v>
      </c>
      <c r="Q1047" t="str">
        <f t="shared" si="83"/>
        <v>audio</v>
      </c>
      <c r="R1047">
        <f t="shared" si="84"/>
        <v>2014</v>
      </c>
      <c r="S1047" s="15">
        <f t="shared" si="85"/>
        <v>41844.874421296299</v>
      </c>
      <c r="T1047" s="16">
        <f t="shared" si="85"/>
        <v>41844.874421296299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1"/>
        <v>42319.851388888885</v>
      </c>
      <c r="P1048" t="str">
        <f t="shared" si="82"/>
        <v>journalism</v>
      </c>
      <c r="Q1048" t="str">
        <f t="shared" si="83"/>
        <v>audio</v>
      </c>
      <c r="R1048">
        <f t="shared" si="84"/>
        <v>2015</v>
      </c>
      <c r="S1048" s="15">
        <f t="shared" si="85"/>
        <v>42319.851388888885</v>
      </c>
      <c r="T1048" s="16">
        <f t="shared" si="85"/>
        <v>42319.851388888885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1"/>
        <v>41918.818460648145</v>
      </c>
      <c r="P1049" t="str">
        <f t="shared" si="82"/>
        <v>journalism</v>
      </c>
      <c r="Q1049" t="str">
        <f t="shared" si="83"/>
        <v>audio</v>
      </c>
      <c r="R1049">
        <f t="shared" si="84"/>
        <v>2014</v>
      </c>
      <c r="S1049" s="15">
        <f t="shared" si="85"/>
        <v>41918.818460648145</v>
      </c>
      <c r="T1049" s="16">
        <f t="shared" si="85"/>
        <v>41918.818460648145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1"/>
        <v>42598.053113425922</v>
      </c>
      <c r="P1050" t="str">
        <f t="shared" si="82"/>
        <v>journalism</v>
      </c>
      <c r="Q1050" t="str">
        <f t="shared" si="83"/>
        <v>audio</v>
      </c>
      <c r="R1050">
        <f t="shared" si="84"/>
        <v>2016</v>
      </c>
      <c r="S1050" s="15">
        <f t="shared" si="85"/>
        <v>42598.053113425922</v>
      </c>
      <c r="T1050" s="16">
        <f t="shared" si="85"/>
        <v>42598.053113425922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1"/>
        <v>42382.431076388893</v>
      </c>
      <c r="P1051" t="str">
        <f t="shared" si="82"/>
        <v>journalism</v>
      </c>
      <c r="Q1051" t="str">
        <f t="shared" si="83"/>
        <v>audio</v>
      </c>
      <c r="R1051">
        <f t="shared" si="84"/>
        <v>2016</v>
      </c>
      <c r="S1051" s="15">
        <f t="shared" si="85"/>
        <v>42382.431076388893</v>
      </c>
      <c r="T1051" s="16">
        <f t="shared" si="85"/>
        <v>42382.431076388893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1"/>
        <v>42231.7971875</v>
      </c>
      <c r="P1052" t="str">
        <f t="shared" si="82"/>
        <v>journalism</v>
      </c>
      <c r="Q1052" t="str">
        <f t="shared" si="83"/>
        <v>audio</v>
      </c>
      <c r="R1052">
        <f t="shared" si="84"/>
        <v>2015</v>
      </c>
      <c r="S1052" s="15">
        <f t="shared" si="85"/>
        <v>42231.7971875</v>
      </c>
      <c r="T1052" s="16">
        <f t="shared" si="85"/>
        <v>42231.7971875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1"/>
        <v>41850.014178240745</v>
      </c>
      <c r="P1053" t="str">
        <f t="shared" si="82"/>
        <v>journalism</v>
      </c>
      <c r="Q1053" t="str">
        <f t="shared" si="83"/>
        <v>audio</v>
      </c>
      <c r="R1053">
        <f t="shared" si="84"/>
        <v>2014</v>
      </c>
      <c r="S1053" s="15">
        <f t="shared" si="85"/>
        <v>41850.014178240745</v>
      </c>
      <c r="T1053" s="16">
        <f t="shared" si="85"/>
        <v>41850.014178240745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1"/>
        <v>42483.797395833331</v>
      </c>
      <c r="P1054" t="str">
        <f t="shared" si="82"/>
        <v>journalism</v>
      </c>
      <c r="Q1054" t="str">
        <f t="shared" si="83"/>
        <v>audio</v>
      </c>
      <c r="R1054">
        <f t="shared" si="84"/>
        <v>2016</v>
      </c>
      <c r="S1054" s="15">
        <f t="shared" si="85"/>
        <v>42483.797395833331</v>
      </c>
      <c r="T1054" s="16">
        <f t="shared" si="85"/>
        <v>42483.797395833331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1"/>
        <v>42775.172824074078</v>
      </c>
      <c r="P1055" t="str">
        <f t="shared" si="82"/>
        <v>journalism</v>
      </c>
      <c r="Q1055" t="str">
        <f t="shared" si="83"/>
        <v>audio</v>
      </c>
      <c r="R1055">
        <f t="shared" si="84"/>
        <v>2017</v>
      </c>
      <c r="S1055" s="15">
        <f t="shared" si="85"/>
        <v>42775.172824074078</v>
      </c>
      <c r="T1055" s="16">
        <f t="shared" si="85"/>
        <v>42775.172824074078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1"/>
        <v>41831.851840277777</v>
      </c>
      <c r="P1056" t="str">
        <f t="shared" si="82"/>
        <v>journalism</v>
      </c>
      <c r="Q1056" t="str">
        <f t="shared" si="83"/>
        <v>audio</v>
      </c>
      <c r="R1056">
        <f t="shared" si="84"/>
        <v>2014</v>
      </c>
      <c r="S1056" s="15">
        <f t="shared" si="85"/>
        <v>41831.851840277777</v>
      </c>
      <c r="T1056" s="16">
        <f t="shared" si="85"/>
        <v>41831.851840277777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1"/>
        <v>42406.992418981477</v>
      </c>
      <c r="P1057" t="str">
        <f t="shared" si="82"/>
        <v>journalism</v>
      </c>
      <c r="Q1057" t="str">
        <f t="shared" si="83"/>
        <v>audio</v>
      </c>
      <c r="R1057">
        <f t="shared" si="84"/>
        <v>2016</v>
      </c>
      <c r="S1057" s="15">
        <f t="shared" si="85"/>
        <v>42406.992418981477</v>
      </c>
      <c r="T1057" s="16">
        <f t="shared" si="85"/>
        <v>42406.992418981477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1"/>
        <v>42058.719641203701</v>
      </c>
      <c r="P1058" t="str">
        <f t="shared" si="82"/>
        <v>journalism</v>
      </c>
      <c r="Q1058" t="str">
        <f t="shared" si="83"/>
        <v>audio</v>
      </c>
      <c r="R1058">
        <f t="shared" si="84"/>
        <v>2015</v>
      </c>
      <c r="S1058" s="15">
        <f t="shared" si="85"/>
        <v>42058.719641203701</v>
      </c>
      <c r="T1058" s="16">
        <f t="shared" si="85"/>
        <v>42058.719641203701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1"/>
        <v>42678.871331018512</v>
      </c>
      <c r="P1059" t="str">
        <f t="shared" si="82"/>
        <v>journalism</v>
      </c>
      <c r="Q1059" t="str">
        <f t="shared" si="83"/>
        <v>audio</v>
      </c>
      <c r="R1059">
        <f t="shared" si="84"/>
        <v>2016</v>
      </c>
      <c r="S1059" s="15">
        <f t="shared" si="85"/>
        <v>42678.871331018512</v>
      </c>
      <c r="T1059" s="16">
        <f t="shared" si="85"/>
        <v>42678.871331018512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1"/>
        <v>42047.900960648149</v>
      </c>
      <c r="P1060" t="str">
        <f t="shared" si="82"/>
        <v>journalism</v>
      </c>
      <c r="Q1060" t="str">
        <f t="shared" si="83"/>
        <v>audio</v>
      </c>
      <c r="R1060">
        <f t="shared" si="84"/>
        <v>2015</v>
      </c>
      <c r="S1060" s="15">
        <f t="shared" si="85"/>
        <v>42047.900960648149</v>
      </c>
      <c r="T1060" s="16">
        <f t="shared" si="85"/>
        <v>42047.900960648149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1"/>
        <v>42046.79</v>
      </c>
      <c r="P1061" t="str">
        <f t="shared" si="82"/>
        <v>journalism</v>
      </c>
      <c r="Q1061" t="str">
        <f t="shared" si="83"/>
        <v>audio</v>
      </c>
      <c r="R1061">
        <f t="shared" si="84"/>
        <v>2015</v>
      </c>
      <c r="S1061" s="15">
        <f t="shared" si="85"/>
        <v>42046.79</v>
      </c>
      <c r="T1061" s="16">
        <f t="shared" si="85"/>
        <v>42046.79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1"/>
        <v>42079.913113425922</v>
      </c>
      <c r="P1062" t="str">
        <f t="shared" si="82"/>
        <v>journalism</v>
      </c>
      <c r="Q1062" t="str">
        <f t="shared" si="83"/>
        <v>audio</v>
      </c>
      <c r="R1062">
        <f t="shared" si="84"/>
        <v>2015</v>
      </c>
      <c r="S1062" s="15">
        <f t="shared" si="85"/>
        <v>42079.913113425922</v>
      </c>
      <c r="T1062" s="16">
        <f t="shared" si="85"/>
        <v>42079.913113425922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1"/>
        <v>42432.276712962965</v>
      </c>
      <c r="P1063" t="str">
        <f t="shared" si="82"/>
        <v>journalism</v>
      </c>
      <c r="Q1063" t="str">
        <f t="shared" si="83"/>
        <v>audio</v>
      </c>
      <c r="R1063">
        <f t="shared" si="84"/>
        <v>2016</v>
      </c>
      <c r="S1063" s="15">
        <f t="shared" si="85"/>
        <v>42432.276712962965</v>
      </c>
      <c r="T1063" s="16">
        <f t="shared" si="85"/>
        <v>42432.276712962965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1"/>
        <v>42556.807187500002</v>
      </c>
      <c r="P1064" t="str">
        <f t="shared" si="82"/>
        <v>journalism</v>
      </c>
      <c r="Q1064" t="str">
        <f t="shared" si="83"/>
        <v>audio</v>
      </c>
      <c r="R1064">
        <f t="shared" si="84"/>
        <v>2016</v>
      </c>
      <c r="S1064" s="15">
        <f t="shared" si="85"/>
        <v>42556.807187500002</v>
      </c>
      <c r="T1064" s="16">
        <f t="shared" si="85"/>
        <v>42556.807187500002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1"/>
        <v>42583.030810185184</v>
      </c>
      <c r="P1065" t="str">
        <f t="shared" si="82"/>
        <v>journalism</v>
      </c>
      <c r="Q1065" t="str">
        <f t="shared" si="83"/>
        <v>audio</v>
      </c>
      <c r="R1065">
        <f t="shared" si="84"/>
        <v>2016</v>
      </c>
      <c r="S1065" s="15">
        <f t="shared" si="85"/>
        <v>42583.030810185184</v>
      </c>
      <c r="T1065" s="16">
        <f t="shared" si="85"/>
        <v>42583.030810185184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1"/>
        <v>41417.228043981479</v>
      </c>
      <c r="P1066" t="str">
        <f t="shared" si="82"/>
        <v>games</v>
      </c>
      <c r="Q1066" t="str">
        <f t="shared" si="83"/>
        <v>video games</v>
      </c>
      <c r="R1066">
        <f t="shared" si="84"/>
        <v>2013</v>
      </c>
      <c r="S1066" s="15">
        <f t="shared" si="85"/>
        <v>41417.228043981479</v>
      </c>
      <c r="T1066" s="16">
        <f t="shared" si="85"/>
        <v>41417.228043981479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1"/>
        <v>41661.381041666667</v>
      </c>
      <c r="P1067" t="str">
        <f t="shared" si="82"/>
        <v>games</v>
      </c>
      <c r="Q1067" t="str">
        <f t="shared" si="83"/>
        <v>video games</v>
      </c>
      <c r="R1067">
        <f t="shared" si="84"/>
        <v>2014</v>
      </c>
      <c r="S1067" s="15">
        <f t="shared" si="85"/>
        <v>41661.381041666667</v>
      </c>
      <c r="T1067" s="16">
        <f t="shared" si="85"/>
        <v>41661.381041666667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1"/>
        <v>41445.962754629632</v>
      </c>
      <c r="P1068" t="str">
        <f t="shared" si="82"/>
        <v>games</v>
      </c>
      <c r="Q1068" t="str">
        <f t="shared" si="83"/>
        <v>video games</v>
      </c>
      <c r="R1068">
        <f t="shared" si="84"/>
        <v>2013</v>
      </c>
      <c r="S1068" s="15">
        <f t="shared" si="85"/>
        <v>41445.962754629632</v>
      </c>
      <c r="T1068" s="16">
        <f t="shared" si="85"/>
        <v>41445.962754629632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1"/>
        <v>41599.855682870373</v>
      </c>
      <c r="P1069" t="str">
        <f t="shared" si="82"/>
        <v>games</v>
      </c>
      <c r="Q1069" t="str">
        <f t="shared" si="83"/>
        <v>video games</v>
      </c>
      <c r="R1069">
        <f t="shared" si="84"/>
        <v>2013</v>
      </c>
      <c r="S1069" s="15">
        <f t="shared" si="85"/>
        <v>41599.855682870373</v>
      </c>
      <c r="T1069" s="16">
        <f t="shared" si="85"/>
        <v>41599.855682870373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1"/>
        <v>42440.371111111104</v>
      </c>
      <c r="P1070" t="str">
        <f t="shared" si="82"/>
        <v>games</v>
      </c>
      <c r="Q1070" t="str">
        <f t="shared" si="83"/>
        <v>video games</v>
      </c>
      <c r="R1070">
        <f t="shared" si="84"/>
        <v>2016</v>
      </c>
      <c r="S1070" s="15">
        <f t="shared" si="85"/>
        <v>42440.371111111104</v>
      </c>
      <c r="T1070" s="16">
        <f t="shared" si="85"/>
        <v>42440.371111111104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1"/>
        <v>41572.229849537034</v>
      </c>
      <c r="P1071" t="str">
        <f t="shared" si="82"/>
        <v>games</v>
      </c>
      <c r="Q1071" t="str">
        <f t="shared" si="83"/>
        <v>video games</v>
      </c>
      <c r="R1071">
        <f t="shared" si="84"/>
        <v>2013</v>
      </c>
      <c r="S1071" s="15">
        <f t="shared" si="85"/>
        <v>41572.229849537034</v>
      </c>
      <c r="T1071" s="16">
        <f t="shared" si="85"/>
        <v>41572.229849537034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1"/>
        <v>41163.011828703704</v>
      </c>
      <c r="P1072" t="str">
        <f t="shared" si="82"/>
        <v>games</v>
      </c>
      <c r="Q1072" t="str">
        <f t="shared" si="83"/>
        <v>video games</v>
      </c>
      <c r="R1072">
        <f t="shared" si="84"/>
        <v>2012</v>
      </c>
      <c r="S1072" s="15">
        <f t="shared" si="85"/>
        <v>41163.011828703704</v>
      </c>
      <c r="T1072" s="16">
        <f t="shared" si="85"/>
        <v>41163.011828703704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1"/>
        <v>42295.753391203703</v>
      </c>
      <c r="P1073" t="str">
        <f t="shared" si="82"/>
        <v>games</v>
      </c>
      <c r="Q1073" t="str">
        <f t="shared" si="83"/>
        <v>video games</v>
      </c>
      <c r="R1073">
        <f t="shared" si="84"/>
        <v>2015</v>
      </c>
      <c r="S1073" s="15">
        <f t="shared" si="85"/>
        <v>42295.753391203703</v>
      </c>
      <c r="T1073" s="16">
        <f t="shared" si="85"/>
        <v>42295.753391203703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1"/>
        <v>41645.832141203704</v>
      </c>
      <c r="P1074" t="str">
        <f t="shared" si="82"/>
        <v>games</v>
      </c>
      <c r="Q1074" t="str">
        <f t="shared" si="83"/>
        <v>video games</v>
      </c>
      <c r="R1074">
        <f t="shared" si="84"/>
        <v>2014</v>
      </c>
      <c r="S1074" s="15">
        <f t="shared" si="85"/>
        <v>41645.832141203704</v>
      </c>
      <c r="T1074" s="16">
        <f t="shared" si="85"/>
        <v>41645.832141203704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1"/>
        <v>40802.964594907404</v>
      </c>
      <c r="P1075" t="str">
        <f t="shared" si="82"/>
        <v>games</v>
      </c>
      <c r="Q1075" t="str">
        <f t="shared" si="83"/>
        <v>video games</v>
      </c>
      <c r="R1075">
        <f t="shared" si="84"/>
        <v>2011</v>
      </c>
      <c r="S1075" s="15">
        <f t="shared" si="85"/>
        <v>40802.964594907404</v>
      </c>
      <c r="T1075" s="16">
        <f t="shared" si="85"/>
        <v>40802.964594907404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1"/>
        <v>41613.172974537039</v>
      </c>
      <c r="P1076" t="str">
        <f t="shared" si="82"/>
        <v>games</v>
      </c>
      <c r="Q1076" t="str">
        <f t="shared" si="83"/>
        <v>video games</v>
      </c>
      <c r="R1076">
        <f t="shared" si="84"/>
        <v>2013</v>
      </c>
      <c r="S1076" s="15">
        <f t="shared" si="85"/>
        <v>41613.172974537039</v>
      </c>
      <c r="T1076" s="16">
        <f t="shared" si="85"/>
        <v>41613.172974537039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1"/>
        <v>41005.904120370367</v>
      </c>
      <c r="P1077" t="str">
        <f t="shared" si="82"/>
        <v>games</v>
      </c>
      <c r="Q1077" t="str">
        <f t="shared" si="83"/>
        <v>video games</v>
      </c>
      <c r="R1077">
        <f t="shared" si="84"/>
        <v>2012</v>
      </c>
      <c r="S1077" s="15">
        <f t="shared" si="85"/>
        <v>41005.904120370367</v>
      </c>
      <c r="T1077" s="16">
        <f t="shared" si="85"/>
        <v>41005.904120370367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1"/>
        <v>41838.377893518518</v>
      </c>
      <c r="P1078" t="str">
        <f t="shared" si="82"/>
        <v>games</v>
      </c>
      <c r="Q1078" t="str">
        <f t="shared" si="83"/>
        <v>video games</v>
      </c>
      <c r="R1078">
        <f t="shared" si="84"/>
        <v>2014</v>
      </c>
      <c r="S1078" s="15">
        <f t="shared" si="85"/>
        <v>41838.377893518518</v>
      </c>
      <c r="T1078" s="16">
        <f t="shared" si="85"/>
        <v>41838.377893518518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1"/>
        <v>42353.16679398148</v>
      </c>
      <c r="P1079" t="str">
        <f t="shared" si="82"/>
        <v>games</v>
      </c>
      <c r="Q1079" t="str">
        <f t="shared" si="83"/>
        <v>video games</v>
      </c>
      <c r="R1079">
        <f t="shared" si="84"/>
        <v>2015</v>
      </c>
      <c r="S1079" s="15">
        <f t="shared" si="85"/>
        <v>42353.16679398148</v>
      </c>
      <c r="T1079" s="16">
        <f t="shared" si="85"/>
        <v>42353.16679398148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1"/>
        <v>40701.195844907408</v>
      </c>
      <c r="P1080" t="str">
        <f t="shared" si="82"/>
        <v>games</v>
      </c>
      <c r="Q1080" t="str">
        <f t="shared" si="83"/>
        <v>video games</v>
      </c>
      <c r="R1080">
        <f t="shared" si="84"/>
        <v>2011</v>
      </c>
      <c r="S1080" s="15">
        <f t="shared" si="85"/>
        <v>40701.195844907408</v>
      </c>
      <c r="T1080" s="16">
        <f t="shared" si="85"/>
        <v>40701.195844907408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1"/>
        <v>42479.566388888896</v>
      </c>
      <c r="P1081" t="str">
        <f t="shared" si="82"/>
        <v>games</v>
      </c>
      <c r="Q1081" t="str">
        <f t="shared" si="83"/>
        <v>video games</v>
      </c>
      <c r="R1081">
        <f t="shared" si="84"/>
        <v>2016</v>
      </c>
      <c r="S1081" s="15">
        <f t="shared" si="85"/>
        <v>42479.566388888896</v>
      </c>
      <c r="T1081" s="16">
        <f t="shared" si="85"/>
        <v>42479.566388888896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1"/>
        <v>41740.138113425928</v>
      </c>
      <c r="P1082" t="str">
        <f t="shared" si="82"/>
        <v>games</v>
      </c>
      <c r="Q1082" t="str">
        <f t="shared" si="83"/>
        <v>video games</v>
      </c>
      <c r="R1082">
        <f t="shared" si="84"/>
        <v>2014</v>
      </c>
      <c r="S1082" s="15">
        <f t="shared" si="85"/>
        <v>41740.138113425928</v>
      </c>
      <c r="T1082" s="16">
        <f t="shared" si="85"/>
        <v>41740.138113425928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1"/>
        <v>42002.926990740743</v>
      </c>
      <c r="P1083" t="str">
        <f t="shared" si="82"/>
        <v>games</v>
      </c>
      <c r="Q1083" t="str">
        <f t="shared" si="83"/>
        <v>video games</v>
      </c>
      <c r="R1083">
        <f t="shared" si="84"/>
        <v>2014</v>
      </c>
      <c r="S1083" s="15">
        <f t="shared" si="85"/>
        <v>42002.926990740743</v>
      </c>
      <c r="T1083" s="16">
        <f t="shared" si="85"/>
        <v>42002.926990740743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1"/>
        <v>41101.906111111115</v>
      </c>
      <c r="P1084" t="str">
        <f t="shared" si="82"/>
        <v>games</v>
      </c>
      <c r="Q1084" t="str">
        <f t="shared" si="83"/>
        <v>video games</v>
      </c>
      <c r="R1084">
        <f t="shared" si="84"/>
        <v>2012</v>
      </c>
      <c r="S1084" s="15">
        <f t="shared" si="85"/>
        <v>41101.906111111115</v>
      </c>
      <c r="T1084" s="16">
        <f t="shared" si="85"/>
        <v>41101.906111111115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1"/>
        <v>41793.659525462965</v>
      </c>
      <c r="P1085" t="str">
        <f t="shared" si="82"/>
        <v>games</v>
      </c>
      <c r="Q1085" t="str">
        <f t="shared" si="83"/>
        <v>video games</v>
      </c>
      <c r="R1085">
        <f t="shared" si="84"/>
        <v>2014</v>
      </c>
      <c r="S1085" s="15">
        <f t="shared" si="85"/>
        <v>41793.659525462965</v>
      </c>
      <c r="T1085" s="16">
        <f t="shared" si="85"/>
        <v>41793.659525462965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1"/>
        <v>41829.912083333329</v>
      </c>
      <c r="P1086" t="str">
        <f t="shared" si="82"/>
        <v>games</v>
      </c>
      <c r="Q1086" t="str">
        <f t="shared" si="83"/>
        <v>video games</v>
      </c>
      <c r="R1086">
        <f t="shared" si="84"/>
        <v>2014</v>
      </c>
      <c r="S1086" s="15">
        <f t="shared" si="85"/>
        <v>41829.912083333329</v>
      </c>
      <c r="T1086" s="16">
        <f t="shared" si="85"/>
        <v>41829.912083333329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1"/>
        <v>42413.671006944445</v>
      </c>
      <c r="P1087" t="str">
        <f t="shared" si="82"/>
        <v>games</v>
      </c>
      <c r="Q1087" t="str">
        <f t="shared" si="83"/>
        <v>video games</v>
      </c>
      <c r="R1087">
        <f t="shared" si="84"/>
        <v>2016</v>
      </c>
      <c r="S1087" s="15">
        <f t="shared" si="85"/>
        <v>42413.671006944445</v>
      </c>
      <c r="T1087" s="16">
        <f t="shared" si="85"/>
        <v>42413.671006944445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1"/>
        <v>41845.866793981484</v>
      </c>
      <c r="P1088" t="str">
        <f t="shared" si="82"/>
        <v>games</v>
      </c>
      <c r="Q1088" t="str">
        <f t="shared" si="83"/>
        <v>video games</v>
      </c>
      <c r="R1088">
        <f t="shared" si="84"/>
        <v>2014</v>
      </c>
      <c r="S1088" s="15">
        <f t="shared" si="85"/>
        <v>41845.866793981484</v>
      </c>
      <c r="T1088" s="16">
        <f t="shared" si="85"/>
        <v>41845.866793981484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1"/>
        <v>41775.713969907411</v>
      </c>
      <c r="P1089" t="str">
        <f t="shared" si="82"/>
        <v>games</v>
      </c>
      <c r="Q1089" t="str">
        <f t="shared" si="83"/>
        <v>video games</v>
      </c>
      <c r="R1089">
        <f t="shared" si="84"/>
        <v>2014</v>
      </c>
      <c r="S1089" s="15">
        <f t="shared" si="85"/>
        <v>41775.713969907411</v>
      </c>
      <c r="T1089" s="16">
        <f t="shared" si="85"/>
        <v>41775.713969907411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86">(((J1090/60)/60)/24)+DATE(1970,1,1)</f>
        <v>41723.799386574072</v>
      </c>
      <c r="P1090" t="str">
        <f t="shared" ref="P1090:P1153" si="87">LEFT(N1090,SEARCH("/",N1090)-1)</f>
        <v>games</v>
      </c>
      <c r="Q1090" t="str">
        <f t="shared" ref="Q1090:Q1153" si="88">RIGHT(N1090,LEN(N1090)-SEARCH("/",N1090))</f>
        <v>video games</v>
      </c>
      <c r="R1090">
        <f t="shared" si="84"/>
        <v>2014</v>
      </c>
      <c r="S1090" s="15">
        <f t="shared" si="85"/>
        <v>41723.799386574072</v>
      </c>
      <c r="T1090" s="16">
        <f t="shared" si="85"/>
        <v>41723.799386574072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86"/>
        <v>42151.189525462964</v>
      </c>
      <c r="P1091" t="str">
        <f t="shared" si="87"/>
        <v>games</v>
      </c>
      <c r="Q1091" t="str">
        <f t="shared" si="88"/>
        <v>video games</v>
      </c>
      <c r="R1091">
        <f t="shared" ref="R1091:S1154" si="89">YEAR($O1091)</f>
        <v>2015</v>
      </c>
      <c r="S1091" s="15">
        <f t="shared" ref="S1091:T1154" si="90">$O1091</f>
        <v>42151.189525462964</v>
      </c>
      <c r="T1091" s="16">
        <f t="shared" si="90"/>
        <v>42151.189525462964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6"/>
        <v>42123.185798611114</v>
      </c>
      <c r="P1092" t="str">
        <f t="shared" si="87"/>
        <v>games</v>
      </c>
      <c r="Q1092" t="str">
        <f t="shared" si="88"/>
        <v>video games</v>
      </c>
      <c r="R1092">
        <f t="shared" si="89"/>
        <v>2015</v>
      </c>
      <c r="S1092" s="15">
        <f t="shared" si="90"/>
        <v>42123.185798611114</v>
      </c>
      <c r="T1092" s="16">
        <f t="shared" si="90"/>
        <v>42123.185798611114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6"/>
        <v>42440.820277777777</v>
      </c>
      <c r="P1093" t="str">
        <f t="shared" si="87"/>
        <v>games</v>
      </c>
      <c r="Q1093" t="str">
        <f t="shared" si="88"/>
        <v>video games</v>
      </c>
      <c r="R1093">
        <f t="shared" si="89"/>
        <v>2016</v>
      </c>
      <c r="S1093" s="15">
        <f t="shared" si="90"/>
        <v>42440.820277777777</v>
      </c>
      <c r="T1093" s="16">
        <f t="shared" si="90"/>
        <v>42440.820277777777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6"/>
        <v>41250.025902777779</v>
      </c>
      <c r="P1094" t="str">
        <f t="shared" si="87"/>
        <v>games</v>
      </c>
      <c r="Q1094" t="str">
        <f t="shared" si="88"/>
        <v>video games</v>
      </c>
      <c r="R1094">
        <f t="shared" si="89"/>
        <v>2012</v>
      </c>
      <c r="S1094" s="15">
        <f t="shared" si="90"/>
        <v>41250.025902777779</v>
      </c>
      <c r="T1094" s="16">
        <f t="shared" si="90"/>
        <v>41250.025902777779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6"/>
        <v>42396.973807870367</v>
      </c>
      <c r="P1095" t="str">
        <f t="shared" si="87"/>
        <v>games</v>
      </c>
      <c r="Q1095" t="str">
        <f t="shared" si="88"/>
        <v>video games</v>
      </c>
      <c r="R1095">
        <f t="shared" si="89"/>
        <v>2016</v>
      </c>
      <c r="S1095" s="15">
        <f t="shared" si="90"/>
        <v>42396.973807870367</v>
      </c>
      <c r="T1095" s="16">
        <f t="shared" si="90"/>
        <v>42396.973807870367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6"/>
        <v>40795.713344907403</v>
      </c>
      <c r="P1096" t="str">
        <f t="shared" si="87"/>
        <v>games</v>
      </c>
      <c r="Q1096" t="str">
        <f t="shared" si="88"/>
        <v>video games</v>
      </c>
      <c r="R1096">
        <f t="shared" si="89"/>
        <v>2011</v>
      </c>
      <c r="S1096" s="15">
        <f t="shared" si="90"/>
        <v>40795.713344907403</v>
      </c>
      <c r="T1096" s="16">
        <f t="shared" si="90"/>
        <v>40795.713344907403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6"/>
        <v>41486.537268518521</v>
      </c>
      <c r="P1097" t="str">
        <f t="shared" si="87"/>
        <v>games</v>
      </c>
      <c r="Q1097" t="str">
        <f t="shared" si="88"/>
        <v>video games</v>
      </c>
      <c r="R1097">
        <f t="shared" si="89"/>
        <v>2013</v>
      </c>
      <c r="S1097" s="15">
        <f t="shared" si="90"/>
        <v>41486.537268518521</v>
      </c>
      <c r="T1097" s="16">
        <f t="shared" si="90"/>
        <v>41486.537268518521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6"/>
        <v>41885.51798611111</v>
      </c>
      <c r="P1098" t="str">
        <f t="shared" si="87"/>
        <v>games</v>
      </c>
      <c r="Q1098" t="str">
        <f t="shared" si="88"/>
        <v>video games</v>
      </c>
      <c r="R1098">
        <f t="shared" si="89"/>
        <v>2014</v>
      </c>
      <c r="S1098" s="15">
        <f t="shared" si="90"/>
        <v>41885.51798611111</v>
      </c>
      <c r="T1098" s="16">
        <f t="shared" si="90"/>
        <v>41885.51798611111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6"/>
        <v>41660.792557870373</v>
      </c>
      <c r="P1099" t="str">
        <f t="shared" si="87"/>
        <v>games</v>
      </c>
      <c r="Q1099" t="str">
        <f t="shared" si="88"/>
        <v>video games</v>
      </c>
      <c r="R1099">
        <f t="shared" si="89"/>
        <v>2014</v>
      </c>
      <c r="S1099" s="15">
        <f t="shared" si="90"/>
        <v>41660.792557870373</v>
      </c>
      <c r="T1099" s="16">
        <f t="shared" si="90"/>
        <v>41660.792557870373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6"/>
        <v>41712.762673611112</v>
      </c>
      <c r="P1100" t="str">
        <f t="shared" si="87"/>
        <v>games</v>
      </c>
      <c r="Q1100" t="str">
        <f t="shared" si="88"/>
        <v>video games</v>
      </c>
      <c r="R1100">
        <f t="shared" si="89"/>
        <v>2014</v>
      </c>
      <c r="S1100" s="15">
        <f t="shared" si="90"/>
        <v>41712.762673611112</v>
      </c>
      <c r="T1100" s="16">
        <f t="shared" si="90"/>
        <v>41712.762673611112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6"/>
        <v>42107.836435185185</v>
      </c>
      <c r="P1101" t="str">
        <f t="shared" si="87"/>
        <v>games</v>
      </c>
      <c r="Q1101" t="str">
        <f t="shared" si="88"/>
        <v>video games</v>
      </c>
      <c r="R1101">
        <f t="shared" si="89"/>
        <v>2015</v>
      </c>
      <c r="S1101" s="15">
        <f t="shared" si="90"/>
        <v>42107.836435185185</v>
      </c>
      <c r="T1101" s="16">
        <f t="shared" si="90"/>
        <v>42107.836435185185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6"/>
        <v>42384.110775462963</v>
      </c>
      <c r="P1102" t="str">
        <f t="shared" si="87"/>
        <v>games</v>
      </c>
      <c r="Q1102" t="str">
        <f t="shared" si="88"/>
        <v>video games</v>
      </c>
      <c r="R1102">
        <f t="shared" si="89"/>
        <v>2016</v>
      </c>
      <c r="S1102" s="15">
        <f t="shared" si="90"/>
        <v>42384.110775462963</v>
      </c>
      <c r="T1102" s="16">
        <f t="shared" si="90"/>
        <v>42384.110775462963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6"/>
        <v>42538.77243055556</v>
      </c>
      <c r="P1103" t="str">
        <f t="shared" si="87"/>
        <v>games</v>
      </c>
      <c r="Q1103" t="str">
        <f t="shared" si="88"/>
        <v>video games</v>
      </c>
      <c r="R1103">
        <f t="shared" si="89"/>
        <v>2016</v>
      </c>
      <c r="S1103" s="15">
        <f t="shared" si="90"/>
        <v>42538.77243055556</v>
      </c>
      <c r="T1103" s="16">
        <f t="shared" si="90"/>
        <v>42538.77243055556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6"/>
        <v>41577.045428240745</v>
      </c>
      <c r="P1104" t="str">
        <f t="shared" si="87"/>
        <v>games</v>
      </c>
      <c r="Q1104" t="str">
        <f t="shared" si="88"/>
        <v>video games</v>
      </c>
      <c r="R1104">
        <f t="shared" si="89"/>
        <v>2013</v>
      </c>
      <c r="S1104" s="15">
        <f t="shared" si="90"/>
        <v>41577.045428240745</v>
      </c>
      <c r="T1104" s="16">
        <f t="shared" si="90"/>
        <v>41577.045428240745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6"/>
        <v>42479.22210648148</v>
      </c>
      <c r="P1105" t="str">
        <f t="shared" si="87"/>
        <v>games</v>
      </c>
      <c r="Q1105" t="str">
        <f t="shared" si="88"/>
        <v>video games</v>
      </c>
      <c r="R1105">
        <f t="shared" si="89"/>
        <v>2016</v>
      </c>
      <c r="S1105" s="15">
        <f t="shared" si="90"/>
        <v>42479.22210648148</v>
      </c>
      <c r="T1105" s="16">
        <f t="shared" si="90"/>
        <v>42479.22210648148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6"/>
        <v>41771.40996527778</v>
      </c>
      <c r="P1106" t="str">
        <f t="shared" si="87"/>
        <v>games</v>
      </c>
      <c r="Q1106" t="str">
        <f t="shared" si="88"/>
        <v>video games</v>
      </c>
      <c r="R1106">
        <f t="shared" si="89"/>
        <v>2014</v>
      </c>
      <c r="S1106" s="15">
        <f t="shared" si="90"/>
        <v>41771.40996527778</v>
      </c>
      <c r="T1106" s="16">
        <f t="shared" si="90"/>
        <v>41771.40996527778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6"/>
        <v>41692.135729166665</v>
      </c>
      <c r="P1107" t="str">
        <f t="shared" si="87"/>
        <v>games</v>
      </c>
      <c r="Q1107" t="str">
        <f t="shared" si="88"/>
        <v>video games</v>
      </c>
      <c r="R1107">
        <f t="shared" si="89"/>
        <v>2014</v>
      </c>
      <c r="S1107" s="15">
        <f t="shared" si="90"/>
        <v>41692.135729166665</v>
      </c>
      <c r="T1107" s="16">
        <f t="shared" si="90"/>
        <v>41692.135729166665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6"/>
        <v>40973.740451388891</v>
      </c>
      <c r="P1108" t="str">
        <f t="shared" si="87"/>
        <v>games</v>
      </c>
      <c r="Q1108" t="str">
        <f t="shared" si="88"/>
        <v>video games</v>
      </c>
      <c r="R1108">
        <f t="shared" si="89"/>
        <v>2012</v>
      </c>
      <c r="S1108" s="15">
        <f t="shared" si="90"/>
        <v>40973.740451388891</v>
      </c>
      <c r="T1108" s="16">
        <f t="shared" si="90"/>
        <v>40973.740451388891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6"/>
        <v>41813.861388888887</v>
      </c>
      <c r="P1109" t="str">
        <f t="shared" si="87"/>
        <v>games</v>
      </c>
      <c r="Q1109" t="str">
        <f t="shared" si="88"/>
        <v>video games</v>
      </c>
      <c r="R1109">
        <f t="shared" si="89"/>
        <v>2014</v>
      </c>
      <c r="S1109" s="15">
        <f t="shared" si="90"/>
        <v>41813.861388888887</v>
      </c>
      <c r="T1109" s="16">
        <f t="shared" si="90"/>
        <v>41813.861388888887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6"/>
        <v>40952.636979166666</v>
      </c>
      <c r="P1110" t="str">
        <f t="shared" si="87"/>
        <v>games</v>
      </c>
      <c r="Q1110" t="str">
        <f t="shared" si="88"/>
        <v>video games</v>
      </c>
      <c r="R1110">
        <f t="shared" si="89"/>
        <v>2012</v>
      </c>
      <c r="S1110" s="15">
        <f t="shared" si="90"/>
        <v>40952.636979166666</v>
      </c>
      <c r="T1110" s="16">
        <f t="shared" si="90"/>
        <v>40952.636979166666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6"/>
        <v>42662.752199074079</v>
      </c>
      <c r="P1111" t="str">
        <f t="shared" si="87"/>
        <v>games</v>
      </c>
      <c r="Q1111" t="str">
        <f t="shared" si="88"/>
        <v>video games</v>
      </c>
      <c r="R1111">
        <f t="shared" si="89"/>
        <v>2016</v>
      </c>
      <c r="S1111" s="15">
        <f t="shared" si="90"/>
        <v>42662.752199074079</v>
      </c>
      <c r="T1111" s="16">
        <f t="shared" si="90"/>
        <v>42662.752199074079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6"/>
        <v>41220.933124999996</v>
      </c>
      <c r="P1112" t="str">
        <f t="shared" si="87"/>
        <v>games</v>
      </c>
      <c r="Q1112" t="str">
        <f t="shared" si="88"/>
        <v>video games</v>
      </c>
      <c r="R1112">
        <f t="shared" si="89"/>
        <v>2012</v>
      </c>
      <c r="S1112" s="15">
        <f t="shared" si="90"/>
        <v>41220.933124999996</v>
      </c>
      <c r="T1112" s="16">
        <f t="shared" si="90"/>
        <v>41220.933124999996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6"/>
        <v>42347.203587962969</v>
      </c>
      <c r="P1113" t="str">
        <f t="shared" si="87"/>
        <v>games</v>
      </c>
      <c r="Q1113" t="str">
        <f t="shared" si="88"/>
        <v>video games</v>
      </c>
      <c r="R1113">
        <f t="shared" si="89"/>
        <v>2015</v>
      </c>
      <c r="S1113" s="15">
        <f t="shared" si="90"/>
        <v>42347.203587962969</v>
      </c>
      <c r="T1113" s="16">
        <f t="shared" si="90"/>
        <v>42347.203587962969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6"/>
        <v>41963.759386574078</v>
      </c>
      <c r="P1114" t="str">
        <f t="shared" si="87"/>
        <v>games</v>
      </c>
      <c r="Q1114" t="str">
        <f t="shared" si="88"/>
        <v>video games</v>
      </c>
      <c r="R1114">
        <f t="shared" si="89"/>
        <v>2014</v>
      </c>
      <c r="S1114" s="15">
        <f t="shared" si="90"/>
        <v>41963.759386574078</v>
      </c>
      <c r="T1114" s="16">
        <f t="shared" si="90"/>
        <v>41963.759386574078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6"/>
        <v>41835.977083333331</v>
      </c>
      <c r="P1115" t="str">
        <f t="shared" si="87"/>
        <v>games</v>
      </c>
      <c r="Q1115" t="str">
        <f t="shared" si="88"/>
        <v>video games</v>
      </c>
      <c r="R1115">
        <f t="shared" si="89"/>
        <v>2014</v>
      </c>
      <c r="S1115" s="15">
        <f t="shared" si="90"/>
        <v>41835.977083333331</v>
      </c>
      <c r="T1115" s="16">
        <f t="shared" si="90"/>
        <v>41835.977083333331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6"/>
        <v>41526.345914351856</v>
      </c>
      <c r="P1116" t="str">
        <f t="shared" si="87"/>
        <v>games</v>
      </c>
      <c r="Q1116" t="str">
        <f t="shared" si="88"/>
        <v>video games</v>
      </c>
      <c r="R1116">
        <f t="shared" si="89"/>
        <v>2013</v>
      </c>
      <c r="S1116" s="15">
        <f t="shared" si="90"/>
        <v>41526.345914351856</v>
      </c>
      <c r="T1116" s="16">
        <f t="shared" si="90"/>
        <v>41526.345914351856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6"/>
        <v>42429.695543981477</v>
      </c>
      <c r="P1117" t="str">
        <f t="shared" si="87"/>
        <v>games</v>
      </c>
      <c r="Q1117" t="str">
        <f t="shared" si="88"/>
        <v>video games</v>
      </c>
      <c r="R1117">
        <f t="shared" si="89"/>
        <v>2016</v>
      </c>
      <c r="S1117" s="15">
        <f t="shared" si="90"/>
        <v>42429.695543981477</v>
      </c>
      <c r="T1117" s="16">
        <f t="shared" si="90"/>
        <v>42429.695543981477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6"/>
        <v>41009.847314814811</v>
      </c>
      <c r="P1118" t="str">
        <f t="shared" si="87"/>
        <v>games</v>
      </c>
      <c r="Q1118" t="str">
        <f t="shared" si="88"/>
        <v>video games</v>
      </c>
      <c r="R1118">
        <f t="shared" si="89"/>
        <v>2012</v>
      </c>
      <c r="S1118" s="15">
        <f t="shared" si="90"/>
        <v>41009.847314814811</v>
      </c>
      <c r="T1118" s="16">
        <f t="shared" si="90"/>
        <v>41009.847314814811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6"/>
        <v>42333.598530092597</v>
      </c>
      <c r="P1119" t="str">
        <f t="shared" si="87"/>
        <v>games</v>
      </c>
      <c r="Q1119" t="str">
        <f t="shared" si="88"/>
        <v>video games</v>
      </c>
      <c r="R1119">
        <f t="shared" si="89"/>
        <v>2015</v>
      </c>
      <c r="S1119" s="15">
        <f t="shared" si="90"/>
        <v>42333.598530092597</v>
      </c>
      <c r="T1119" s="16">
        <f t="shared" si="90"/>
        <v>42333.598530092597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6"/>
        <v>41704.16642361111</v>
      </c>
      <c r="P1120" t="str">
        <f t="shared" si="87"/>
        <v>games</v>
      </c>
      <c r="Q1120" t="str">
        <f t="shared" si="88"/>
        <v>video games</v>
      </c>
      <c r="R1120">
        <f t="shared" si="89"/>
        <v>2014</v>
      </c>
      <c r="S1120" s="15">
        <f t="shared" si="90"/>
        <v>41704.16642361111</v>
      </c>
      <c r="T1120" s="16">
        <f t="shared" si="90"/>
        <v>41704.16642361111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6"/>
        <v>41722.792407407411</v>
      </c>
      <c r="P1121" t="str">
        <f t="shared" si="87"/>
        <v>games</v>
      </c>
      <c r="Q1121" t="str">
        <f t="shared" si="88"/>
        <v>video games</v>
      </c>
      <c r="R1121">
        <f t="shared" si="89"/>
        <v>2014</v>
      </c>
      <c r="S1121" s="15">
        <f t="shared" si="90"/>
        <v>41722.792407407411</v>
      </c>
      <c r="T1121" s="16">
        <f t="shared" si="90"/>
        <v>41722.792407407411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6"/>
        <v>40799.872685185182</v>
      </c>
      <c r="P1122" t="str">
        <f t="shared" si="87"/>
        <v>games</v>
      </c>
      <c r="Q1122" t="str">
        <f t="shared" si="88"/>
        <v>video games</v>
      </c>
      <c r="R1122">
        <f t="shared" si="89"/>
        <v>2011</v>
      </c>
      <c r="S1122" s="15">
        <f t="shared" si="90"/>
        <v>40799.872685185182</v>
      </c>
      <c r="T1122" s="16">
        <f t="shared" si="90"/>
        <v>40799.872685185182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6"/>
        <v>42412.934212962966</v>
      </c>
      <c r="P1123" t="str">
        <f t="shared" si="87"/>
        <v>games</v>
      </c>
      <c r="Q1123" t="str">
        <f t="shared" si="88"/>
        <v>video games</v>
      </c>
      <c r="R1123">
        <f t="shared" si="89"/>
        <v>2016</v>
      </c>
      <c r="S1123" s="15">
        <f t="shared" si="90"/>
        <v>42412.934212962966</v>
      </c>
      <c r="T1123" s="16">
        <f t="shared" si="90"/>
        <v>42412.934212962966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6"/>
        <v>41410.703993055555</v>
      </c>
      <c r="P1124" t="str">
        <f t="shared" si="87"/>
        <v>games</v>
      </c>
      <c r="Q1124" t="str">
        <f t="shared" si="88"/>
        <v>video games</v>
      </c>
      <c r="R1124">
        <f t="shared" si="89"/>
        <v>2013</v>
      </c>
      <c r="S1124" s="15">
        <f t="shared" si="90"/>
        <v>41410.703993055555</v>
      </c>
      <c r="T1124" s="16">
        <f t="shared" si="90"/>
        <v>41410.703993055555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6"/>
        <v>41718.5237037037</v>
      </c>
      <c r="P1125" t="str">
        <f t="shared" si="87"/>
        <v>games</v>
      </c>
      <c r="Q1125" t="str">
        <f t="shared" si="88"/>
        <v>video games</v>
      </c>
      <c r="R1125">
        <f t="shared" si="89"/>
        <v>2014</v>
      </c>
      <c r="S1125" s="15">
        <f t="shared" si="90"/>
        <v>41718.5237037037</v>
      </c>
      <c r="T1125" s="16">
        <f t="shared" si="90"/>
        <v>41718.5237037037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6"/>
        <v>42094.667256944449</v>
      </c>
      <c r="P1126" t="str">
        <f t="shared" si="87"/>
        <v>games</v>
      </c>
      <c r="Q1126" t="str">
        <f t="shared" si="88"/>
        <v>mobile games</v>
      </c>
      <c r="R1126">
        <f t="shared" si="89"/>
        <v>2015</v>
      </c>
      <c r="S1126" s="15">
        <f t="shared" si="90"/>
        <v>42094.667256944449</v>
      </c>
      <c r="T1126" s="16">
        <f t="shared" si="90"/>
        <v>42094.667256944449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6"/>
        <v>42212.624189814815</v>
      </c>
      <c r="P1127" t="str">
        <f t="shared" si="87"/>
        <v>games</v>
      </c>
      <c r="Q1127" t="str">
        <f t="shared" si="88"/>
        <v>mobile games</v>
      </c>
      <c r="R1127">
        <f t="shared" si="89"/>
        <v>2015</v>
      </c>
      <c r="S1127" s="15">
        <f t="shared" si="90"/>
        <v>42212.624189814815</v>
      </c>
      <c r="T1127" s="16">
        <f t="shared" si="90"/>
        <v>42212.624189814815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6"/>
        <v>42535.327476851846</v>
      </c>
      <c r="P1128" t="str">
        <f t="shared" si="87"/>
        <v>games</v>
      </c>
      <c r="Q1128" t="str">
        <f t="shared" si="88"/>
        <v>mobile games</v>
      </c>
      <c r="R1128">
        <f t="shared" si="89"/>
        <v>2016</v>
      </c>
      <c r="S1128" s="15">
        <f t="shared" si="90"/>
        <v>42535.327476851846</v>
      </c>
      <c r="T1128" s="16">
        <f t="shared" si="90"/>
        <v>42535.327476851846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6"/>
        <v>41926.854166666664</v>
      </c>
      <c r="P1129" t="str">
        <f t="shared" si="87"/>
        <v>games</v>
      </c>
      <c r="Q1129" t="str">
        <f t="shared" si="88"/>
        <v>mobile games</v>
      </c>
      <c r="R1129">
        <f t="shared" si="89"/>
        <v>2014</v>
      </c>
      <c r="S1129" s="15">
        <f t="shared" si="90"/>
        <v>41926.854166666664</v>
      </c>
      <c r="T1129" s="16">
        <f t="shared" si="90"/>
        <v>41926.854166666664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6"/>
        <v>41828.649502314816</v>
      </c>
      <c r="P1130" t="str">
        <f t="shared" si="87"/>
        <v>games</v>
      </c>
      <c r="Q1130" t="str">
        <f t="shared" si="88"/>
        <v>mobile games</v>
      </c>
      <c r="R1130">
        <f t="shared" si="89"/>
        <v>2014</v>
      </c>
      <c r="S1130" s="15">
        <f t="shared" si="90"/>
        <v>41828.649502314816</v>
      </c>
      <c r="T1130" s="16">
        <f t="shared" si="90"/>
        <v>41828.649502314816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6"/>
        <v>42496.264965277776</v>
      </c>
      <c r="P1131" t="str">
        <f t="shared" si="87"/>
        <v>games</v>
      </c>
      <c r="Q1131" t="str">
        <f t="shared" si="88"/>
        <v>mobile games</v>
      </c>
      <c r="R1131">
        <f t="shared" si="89"/>
        <v>2016</v>
      </c>
      <c r="S1131" s="15">
        <f t="shared" si="90"/>
        <v>42496.264965277776</v>
      </c>
      <c r="T1131" s="16">
        <f t="shared" si="90"/>
        <v>42496.264965277776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6"/>
        <v>41908.996527777781</v>
      </c>
      <c r="P1132" t="str">
        <f t="shared" si="87"/>
        <v>games</v>
      </c>
      <c r="Q1132" t="str">
        <f t="shared" si="88"/>
        <v>mobile games</v>
      </c>
      <c r="R1132">
        <f t="shared" si="89"/>
        <v>2014</v>
      </c>
      <c r="S1132" s="15">
        <f t="shared" si="90"/>
        <v>41908.996527777781</v>
      </c>
      <c r="T1132" s="16">
        <f t="shared" si="90"/>
        <v>41908.996527777781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6"/>
        <v>42332.908194444448</v>
      </c>
      <c r="P1133" t="str">
        <f t="shared" si="87"/>
        <v>games</v>
      </c>
      <c r="Q1133" t="str">
        <f t="shared" si="88"/>
        <v>mobile games</v>
      </c>
      <c r="R1133">
        <f t="shared" si="89"/>
        <v>2015</v>
      </c>
      <c r="S1133" s="15">
        <f t="shared" si="90"/>
        <v>42332.908194444448</v>
      </c>
      <c r="T1133" s="16">
        <f t="shared" si="90"/>
        <v>42332.908194444448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6"/>
        <v>42706.115405092598</v>
      </c>
      <c r="P1134" t="str">
        <f t="shared" si="87"/>
        <v>games</v>
      </c>
      <c r="Q1134" t="str">
        <f t="shared" si="88"/>
        <v>mobile games</v>
      </c>
      <c r="R1134">
        <f t="shared" si="89"/>
        <v>2016</v>
      </c>
      <c r="S1134" s="15">
        <f t="shared" si="90"/>
        <v>42706.115405092598</v>
      </c>
      <c r="T1134" s="16">
        <f t="shared" si="90"/>
        <v>42706.115405092598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6"/>
        <v>41821.407187500001</v>
      </c>
      <c r="P1135" t="str">
        <f t="shared" si="87"/>
        <v>games</v>
      </c>
      <c r="Q1135" t="str">
        <f t="shared" si="88"/>
        <v>mobile games</v>
      </c>
      <c r="R1135">
        <f t="shared" si="89"/>
        <v>2014</v>
      </c>
      <c r="S1135" s="15">
        <f t="shared" si="90"/>
        <v>41821.407187500001</v>
      </c>
      <c r="T1135" s="16">
        <f t="shared" si="90"/>
        <v>41821.407187500001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6"/>
        <v>41958.285046296296</v>
      </c>
      <c r="P1136" t="str">
        <f t="shared" si="87"/>
        <v>games</v>
      </c>
      <c r="Q1136" t="str">
        <f t="shared" si="88"/>
        <v>mobile games</v>
      </c>
      <c r="R1136">
        <f t="shared" si="89"/>
        <v>2014</v>
      </c>
      <c r="S1136" s="15">
        <f t="shared" si="90"/>
        <v>41958.285046296296</v>
      </c>
      <c r="T1136" s="16">
        <f t="shared" si="90"/>
        <v>41958.285046296296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6"/>
        <v>42558.989513888882</v>
      </c>
      <c r="P1137" t="str">
        <f t="shared" si="87"/>
        <v>games</v>
      </c>
      <c r="Q1137" t="str">
        <f t="shared" si="88"/>
        <v>mobile games</v>
      </c>
      <c r="R1137">
        <f t="shared" si="89"/>
        <v>2016</v>
      </c>
      <c r="S1137" s="15">
        <f t="shared" si="90"/>
        <v>42558.989513888882</v>
      </c>
      <c r="T1137" s="16">
        <f t="shared" si="90"/>
        <v>42558.989513888882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6"/>
        <v>42327.671631944439</v>
      </c>
      <c r="P1138" t="str">
        <f t="shared" si="87"/>
        <v>games</v>
      </c>
      <c r="Q1138" t="str">
        <f t="shared" si="88"/>
        <v>mobile games</v>
      </c>
      <c r="R1138">
        <f t="shared" si="89"/>
        <v>2015</v>
      </c>
      <c r="S1138" s="15">
        <f t="shared" si="90"/>
        <v>42327.671631944439</v>
      </c>
      <c r="T1138" s="16">
        <f t="shared" si="90"/>
        <v>42327.671631944439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6"/>
        <v>42453.819687499999</v>
      </c>
      <c r="P1139" t="str">
        <f t="shared" si="87"/>
        <v>games</v>
      </c>
      <c r="Q1139" t="str">
        <f t="shared" si="88"/>
        <v>mobile games</v>
      </c>
      <c r="R1139">
        <f t="shared" si="89"/>
        <v>2016</v>
      </c>
      <c r="S1139" s="15">
        <f t="shared" si="90"/>
        <v>42453.819687499999</v>
      </c>
      <c r="T1139" s="16">
        <f t="shared" si="90"/>
        <v>42453.819687499999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6"/>
        <v>42736.9066087963</v>
      </c>
      <c r="P1140" t="str">
        <f t="shared" si="87"/>
        <v>games</v>
      </c>
      <c r="Q1140" t="str">
        <f t="shared" si="88"/>
        <v>mobile games</v>
      </c>
      <c r="R1140">
        <f t="shared" si="89"/>
        <v>2017</v>
      </c>
      <c r="S1140" s="15">
        <f t="shared" si="90"/>
        <v>42736.9066087963</v>
      </c>
      <c r="T1140" s="16">
        <f t="shared" si="90"/>
        <v>42736.9066087963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6"/>
        <v>41975.347523148142</v>
      </c>
      <c r="P1141" t="str">
        <f t="shared" si="87"/>
        <v>games</v>
      </c>
      <c r="Q1141" t="str">
        <f t="shared" si="88"/>
        <v>mobile games</v>
      </c>
      <c r="R1141">
        <f t="shared" si="89"/>
        <v>2014</v>
      </c>
      <c r="S1141" s="15">
        <f t="shared" si="90"/>
        <v>41975.347523148142</v>
      </c>
      <c r="T1141" s="16">
        <f t="shared" si="90"/>
        <v>41975.347523148142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6"/>
        <v>42192.462048611109</v>
      </c>
      <c r="P1142" t="str">
        <f t="shared" si="87"/>
        <v>games</v>
      </c>
      <c r="Q1142" t="str">
        <f t="shared" si="88"/>
        <v>mobile games</v>
      </c>
      <c r="R1142">
        <f t="shared" si="89"/>
        <v>2015</v>
      </c>
      <c r="S1142" s="15">
        <f t="shared" si="90"/>
        <v>42192.462048611109</v>
      </c>
      <c r="T1142" s="16">
        <f t="shared" si="90"/>
        <v>42192.462048611109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6"/>
        <v>42164.699652777781</v>
      </c>
      <c r="P1143" t="str">
        <f t="shared" si="87"/>
        <v>games</v>
      </c>
      <c r="Q1143" t="str">
        <f t="shared" si="88"/>
        <v>mobile games</v>
      </c>
      <c r="R1143">
        <f t="shared" si="89"/>
        <v>2015</v>
      </c>
      <c r="S1143" s="15">
        <f t="shared" si="90"/>
        <v>42164.699652777781</v>
      </c>
      <c r="T1143" s="16">
        <f t="shared" si="90"/>
        <v>42164.699652777781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6"/>
        <v>42022.006099537044</v>
      </c>
      <c r="P1144" t="str">
        <f t="shared" si="87"/>
        <v>games</v>
      </c>
      <c r="Q1144" t="str">
        <f t="shared" si="88"/>
        <v>mobile games</v>
      </c>
      <c r="R1144">
        <f t="shared" si="89"/>
        <v>2015</v>
      </c>
      <c r="S1144" s="15">
        <f t="shared" si="90"/>
        <v>42022.006099537044</v>
      </c>
      <c r="T1144" s="16">
        <f t="shared" si="90"/>
        <v>42022.006099537044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6"/>
        <v>42325.19358796296</v>
      </c>
      <c r="P1145" t="str">
        <f t="shared" si="87"/>
        <v>games</v>
      </c>
      <c r="Q1145" t="str">
        <f t="shared" si="88"/>
        <v>mobile games</v>
      </c>
      <c r="R1145">
        <f t="shared" si="89"/>
        <v>2015</v>
      </c>
      <c r="S1145" s="15">
        <f t="shared" si="90"/>
        <v>42325.19358796296</v>
      </c>
      <c r="T1145" s="16">
        <f t="shared" si="90"/>
        <v>42325.19358796296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6"/>
        <v>42093.181944444441</v>
      </c>
      <c r="P1146" t="str">
        <f t="shared" si="87"/>
        <v>food</v>
      </c>
      <c r="Q1146" t="str">
        <f t="shared" si="88"/>
        <v>food trucks</v>
      </c>
      <c r="R1146">
        <f t="shared" si="89"/>
        <v>2015</v>
      </c>
      <c r="S1146" s="15">
        <f t="shared" si="90"/>
        <v>42093.181944444441</v>
      </c>
      <c r="T1146" s="16">
        <f t="shared" si="90"/>
        <v>42093.181944444441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6"/>
        <v>41854.747592592597</v>
      </c>
      <c r="P1147" t="str">
        <f t="shared" si="87"/>
        <v>food</v>
      </c>
      <c r="Q1147" t="str">
        <f t="shared" si="88"/>
        <v>food trucks</v>
      </c>
      <c r="R1147">
        <f t="shared" si="89"/>
        <v>2014</v>
      </c>
      <c r="S1147" s="15">
        <f t="shared" si="90"/>
        <v>41854.747592592597</v>
      </c>
      <c r="T1147" s="16">
        <f t="shared" si="90"/>
        <v>41854.747592592597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6"/>
        <v>41723.9533912037</v>
      </c>
      <c r="P1148" t="str">
        <f t="shared" si="87"/>
        <v>food</v>
      </c>
      <c r="Q1148" t="str">
        <f t="shared" si="88"/>
        <v>food trucks</v>
      </c>
      <c r="R1148">
        <f t="shared" si="89"/>
        <v>2014</v>
      </c>
      <c r="S1148" s="15">
        <f t="shared" si="90"/>
        <v>41723.9533912037</v>
      </c>
      <c r="T1148" s="16">
        <f t="shared" si="90"/>
        <v>41723.9533912037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6"/>
        <v>41871.972025462965</v>
      </c>
      <c r="P1149" t="str">
        <f t="shared" si="87"/>
        <v>food</v>
      </c>
      <c r="Q1149" t="str">
        <f t="shared" si="88"/>
        <v>food trucks</v>
      </c>
      <c r="R1149">
        <f t="shared" si="89"/>
        <v>2014</v>
      </c>
      <c r="S1149" s="15">
        <f t="shared" si="90"/>
        <v>41871.972025462965</v>
      </c>
      <c r="T1149" s="16">
        <f t="shared" si="90"/>
        <v>41871.972025462965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6"/>
        <v>42675.171076388884</v>
      </c>
      <c r="P1150" t="str">
        <f t="shared" si="87"/>
        <v>food</v>
      </c>
      <c r="Q1150" t="str">
        <f t="shared" si="88"/>
        <v>food trucks</v>
      </c>
      <c r="R1150">
        <f t="shared" si="89"/>
        <v>2016</v>
      </c>
      <c r="S1150" s="15">
        <f t="shared" si="90"/>
        <v>42675.171076388884</v>
      </c>
      <c r="T1150" s="16">
        <f t="shared" si="90"/>
        <v>42675.171076388884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6"/>
        <v>42507.71025462963</v>
      </c>
      <c r="P1151" t="str">
        <f t="shared" si="87"/>
        <v>food</v>
      </c>
      <c r="Q1151" t="str">
        <f t="shared" si="88"/>
        <v>food trucks</v>
      </c>
      <c r="R1151">
        <f t="shared" si="89"/>
        <v>2016</v>
      </c>
      <c r="S1151" s="15">
        <f t="shared" si="90"/>
        <v>42507.71025462963</v>
      </c>
      <c r="T1151" s="16">
        <f t="shared" si="90"/>
        <v>42507.71025462963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6"/>
        <v>42317.954571759255</v>
      </c>
      <c r="P1152" t="str">
        <f t="shared" si="87"/>
        <v>food</v>
      </c>
      <c r="Q1152" t="str">
        <f t="shared" si="88"/>
        <v>food trucks</v>
      </c>
      <c r="R1152">
        <f t="shared" si="89"/>
        <v>2015</v>
      </c>
      <c r="S1152" s="15">
        <f t="shared" si="90"/>
        <v>42317.954571759255</v>
      </c>
      <c r="T1152" s="16">
        <f t="shared" si="90"/>
        <v>42317.954571759255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6"/>
        <v>42224.102581018517</v>
      </c>
      <c r="P1153" t="str">
        <f t="shared" si="87"/>
        <v>food</v>
      </c>
      <c r="Q1153" t="str">
        <f t="shared" si="88"/>
        <v>food trucks</v>
      </c>
      <c r="R1153">
        <f t="shared" si="89"/>
        <v>2015</v>
      </c>
      <c r="S1153" s="15">
        <f t="shared" si="90"/>
        <v>42224.102581018517</v>
      </c>
      <c r="T1153" s="16">
        <f t="shared" si="90"/>
        <v>42224.102581018517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91">(((J1154/60)/60)/24)+DATE(1970,1,1)</f>
        <v>42109.709629629629</v>
      </c>
      <c r="P1154" t="str">
        <f t="shared" ref="P1154:P1217" si="92">LEFT(N1154,SEARCH("/",N1154)-1)</f>
        <v>food</v>
      </c>
      <c r="Q1154" t="str">
        <f t="shared" ref="Q1154:Q1217" si="93">RIGHT(N1154,LEN(N1154)-SEARCH("/",N1154))</f>
        <v>food trucks</v>
      </c>
      <c r="R1154">
        <f t="shared" si="89"/>
        <v>2015</v>
      </c>
      <c r="S1154" s="15">
        <f t="shared" si="90"/>
        <v>42109.709629629629</v>
      </c>
      <c r="T1154" s="16">
        <f t="shared" si="90"/>
        <v>42109.709629629629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91"/>
        <v>42143.714178240742</v>
      </c>
      <c r="P1155" t="str">
        <f t="shared" si="92"/>
        <v>food</v>
      </c>
      <c r="Q1155" t="str">
        <f t="shared" si="93"/>
        <v>food trucks</v>
      </c>
      <c r="R1155">
        <f t="shared" ref="R1155:S1218" si="94">YEAR($O1155)</f>
        <v>2015</v>
      </c>
      <c r="S1155" s="15">
        <f t="shared" ref="S1155:T1218" si="95">$O1155</f>
        <v>42143.714178240742</v>
      </c>
      <c r="T1155" s="16">
        <f t="shared" si="95"/>
        <v>42143.714178240742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1"/>
        <v>42223.108865740738</v>
      </c>
      <c r="P1156" t="str">
        <f t="shared" si="92"/>
        <v>food</v>
      </c>
      <c r="Q1156" t="str">
        <f t="shared" si="93"/>
        <v>food trucks</v>
      </c>
      <c r="R1156">
        <f t="shared" si="94"/>
        <v>2015</v>
      </c>
      <c r="S1156" s="15">
        <f t="shared" si="95"/>
        <v>42223.108865740738</v>
      </c>
      <c r="T1156" s="16">
        <f t="shared" si="95"/>
        <v>42223.108865740738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1"/>
        <v>41835.763981481483</v>
      </c>
      <c r="P1157" t="str">
        <f t="shared" si="92"/>
        <v>food</v>
      </c>
      <c r="Q1157" t="str">
        <f t="shared" si="93"/>
        <v>food trucks</v>
      </c>
      <c r="R1157">
        <f t="shared" si="94"/>
        <v>2014</v>
      </c>
      <c r="S1157" s="15">
        <f t="shared" si="95"/>
        <v>41835.763981481483</v>
      </c>
      <c r="T1157" s="16">
        <f t="shared" si="95"/>
        <v>41835.763981481483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1"/>
        <v>42029.07131944444</v>
      </c>
      <c r="P1158" t="str">
        <f t="shared" si="92"/>
        <v>food</v>
      </c>
      <c r="Q1158" t="str">
        <f t="shared" si="93"/>
        <v>food trucks</v>
      </c>
      <c r="R1158">
        <f t="shared" si="94"/>
        <v>2015</v>
      </c>
      <c r="S1158" s="15">
        <f t="shared" si="95"/>
        <v>42029.07131944444</v>
      </c>
      <c r="T1158" s="16">
        <f t="shared" si="95"/>
        <v>42029.07131944444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1"/>
        <v>41918.628240740742</v>
      </c>
      <c r="P1159" t="str">
        <f t="shared" si="92"/>
        <v>food</v>
      </c>
      <c r="Q1159" t="str">
        <f t="shared" si="93"/>
        <v>food trucks</v>
      </c>
      <c r="R1159">
        <f t="shared" si="94"/>
        <v>2014</v>
      </c>
      <c r="S1159" s="15">
        <f t="shared" si="95"/>
        <v>41918.628240740742</v>
      </c>
      <c r="T1159" s="16">
        <f t="shared" si="95"/>
        <v>41918.628240740742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1"/>
        <v>41952.09175925926</v>
      </c>
      <c r="P1160" t="str">
        <f t="shared" si="92"/>
        <v>food</v>
      </c>
      <c r="Q1160" t="str">
        <f t="shared" si="93"/>
        <v>food trucks</v>
      </c>
      <c r="R1160">
        <f t="shared" si="94"/>
        <v>2014</v>
      </c>
      <c r="S1160" s="15">
        <f t="shared" si="95"/>
        <v>41952.09175925926</v>
      </c>
      <c r="T1160" s="16">
        <f t="shared" si="95"/>
        <v>41952.09175925926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1"/>
        <v>42154.726446759261</v>
      </c>
      <c r="P1161" t="str">
        <f t="shared" si="92"/>
        <v>food</v>
      </c>
      <c r="Q1161" t="str">
        <f t="shared" si="93"/>
        <v>food trucks</v>
      </c>
      <c r="R1161">
        <f t="shared" si="94"/>
        <v>2015</v>
      </c>
      <c r="S1161" s="15">
        <f t="shared" si="95"/>
        <v>42154.726446759261</v>
      </c>
      <c r="T1161" s="16">
        <f t="shared" si="95"/>
        <v>42154.726446759261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1"/>
        <v>42061.154930555553</v>
      </c>
      <c r="P1162" t="str">
        <f t="shared" si="92"/>
        <v>food</v>
      </c>
      <c r="Q1162" t="str">
        <f t="shared" si="93"/>
        <v>food trucks</v>
      </c>
      <c r="R1162">
        <f t="shared" si="94"/>
        <v>2015</v>
      </c>
      <c r="S1162" s="15">
        <f t="shared" si="95"/>
        <v>42061.154930555553</v>
      </c>
      <c r="T1162" s="16">
        <f t="shared" si="95"/>
        <v>42061.154930555553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1"/>
        <v>42122.629502314812</v>
      </c>
      <c r="P1163" t="str">
        <f t="shared" si="92"/>
        <v>food</v>
      </c>
      <c r="Q1163" t="str">
        <f t="shared" si="93"/>
        <v>food trucks</v>
      </c>
      <c r="R1163">
        <f t="shared" si="94"/>
        <v>2015</v>
      </c>
      <c r="S1163" s="15">
        <f t="shared" si="95"/>
        <v>42122.629502314812</v>
      </c>
      <c r="T1163" s="16">
        <f t="shared" si="95"/>
        <v>42122.629502314812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1"/>
        <v>41876.683611111112</v>
      </c>
      <c r="P1164" t="str">
        <f t="shared" si="92"/>
        <v>food</v>
      </c>
      <c r="Q1164" t="str">
        <f t="shared" si="93"/>
        <v>food trucks</v>
      </c>
      <c r="R1164">
        <f t="shared" si="94"/>
        <v>2014</v>
      </c>
      <c r="S1164" s="15">
        <f t="shared" si="95"/>
        <v>41876.683611111112</v>
      </c>
      <c r="T1164" s="16">
        <f t="shared" si="95"/>
        <v>41876.683611111112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1"/>
        <v>41830.723611111112</v>
      </c>
      <c r="P1165" t="str">
        <f t="shared" si="92"/>
        <v>food</v>
      </c>
      <c r="Q1165" t="str">
        <f t="shared" si="93"/>
        <v>food trucks</v>
      </c>
      <c r="R1165">
        <f t="shared" si="94"/>
        <v>2014</v>
      </c>
      <c r="S1165" s="15">
        <f t="shared" si="95"/>
        <v>41830.723611111112</v>
      </c>
      <c r="T1165" s="16">
        <f t="shared" si="95"/>
        <v>41830.723611111112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1"/>
        <v>42509.724328703705</v>
      </c>
      <c r="P1166" t="str">
        <f t="shared" si="92"/>
        <v>food</v>
      </c>
      <c r="Q1166" t="str">
        <f t="shared" si="93"/>
        <v>food trucks</v>
      </c>
      <c r="R1166">
        <f t="shared" si="94"/>
        <v>2016</v>
      </c>
      <c r="S1166" s="15">
        <f t="shared" si="95"/>
        <v>42509.724328703705</v>
      </c>
      <c r="T1166" s="16">
        <f t="shared" si="95"/>
        <v>42509.724328703705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1"/>
        <v>41792.214467592588</v>
      </c>
      <c r="P1167" t="str">
        <f t="shared" si="92"/>
        <v>food</v>
      </c>
      <c r="Q1167" t="str">
        <f t="shared" si="93"/>
        <v>food trucks</v>
      </c>
      <c r="R1167">
        <f t="shared" si="94"/>
        <v>2014</v>
      </c>
      <c r="S1167" s="15">
        <f t="shared" si="95"/>
        <v>41792.214467592588</v>
      </c>
      <c r="T1167" s="16">
        <f t="shared" si="95"/>
        <v>41792.214467592588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1"/>
        <v>42150.485439814816</v>
      </c>
      <c r="P1168" t="str">
        <f t="shared" si="92"/>
        <v>food</v>
      </c>
      <c r="Q1168" t="str">
        <f t="shared" si="93"/>
        <v>food trucks</v>
      </c>
      <c r="R1168">
        <f t="shared" si="94"/>
        <v>2015</v>
      </c>
      <c r="S1168" s="15">
        <f t="shared" si="95"/>
        <v>42150.485439814816</v>
      </c>
      <c r="T1168" s="16">
        <f t="shared" si="95"/>
        <v>42150.485439814816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1"/>
        <v>41863.734895833331</v>
      </c>
      <c r="P1169" t="str">
        <f t="shared" si="92"/>
        <v>food</v>
      </c>
      <c r="Q1169" t="str">
        <f t="shared" si="93"/>
        <v>food trucks</v>
      </c>
      <c r="R1169">
        <f t="shared" si="94"/>
        <v>2014</v>
      </c>
      <c r="S1169" s="15">
        <f t="shared" si="95"/>
        <v>41863.734895833331</v>
      </c>
      <c r="T1169" s="16">
        <f t="shared" si="95"/>
        <v>41863.734895833331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1"/>
        <v>42605.053993055553</v>
      </c>
      <c r="P1170" t="str">
        <f t="shared" si="92"/>
        <v>food</v>
      </c>
      <c r="Q1170" t="str">
        <f t="shared" si="93"/>
        <v>food trucks</v>
      </c>
      <c r="R1170">
        <f t="shared" si="94"/>
        <v>2016</v>
      </c>
      <c r="S1170" s="15">
        <f t="shared" si="95"/>
        <v>42605.053993055553</v>
      </c>
      <c r="T1170" s="16">
        <f t="shared" si="95"/>
        <v>42605.053993055553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1"/>
        <v>42027.353738425925</v>
      </c>
      <c r="P1171" t="str">
        <f t="shared" si="92"/>
        <v>food</v>
      </c>
      <c r="Q1171" t="str">
        <f t="shared" si="93"/>
        <v>food trucks</v>
      </c>
      <c r="R1171">
        <f t="shared" si="94"/>
        <v>2015</v>
      </c>
      <c r="S1171" s="15">
        <f t="shared" si="95"/>
        <v>42027.353738425925</v>
      </c>
      <c r="T1171" s="16">
        <f t="shared" si="95"/>
        <v>42027.353738425925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1"/>
        <v>42124.893182870372</v>
      </c>
      <c r="P1172" t="str">
        <f t="shared" si="92"/>
        <v>food</v>
      </c>
      <c r="Q1172" t="str">
        <f t="shared" si="93"/>
        <v>food trucks</v>
      </c>
      <c r="R1172">
        <f t="shared" si="94"/>
        <v>2015</v>
      </c>
      <c r="S1172" s="15">
        <f t="shared" si="95"/>
        <v>42124.893182870372</v>
      </c>
      <c r="T1172" s="16">
        <f t="shared" si="95"/>
        <v>42124.893182870372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1"/>
        <v>41938.804710648146</v>
      </c>
      <c r="P1173" t="str">
        <f t="shared" si="92"/>
        <v>food</v>
      </c>
      <c r="Q1173" t="str">
        <f t="shared" si="93"/>
        <v>food trucks</v>
      </c>
      <c r="R1173">
        <f t="shared" si="94"/>
        <v>2014</v>
      </c>
      <c r="S1173" s="15">
        <f t="shared" si="95"/>
        <v>41938.804710648146</v>
      </c>
      <c r="T1173" s="16">
        <f t="shared" si="95"/>
        <v>41938.804710648146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1"/>
        <v>41841.682314814818</v>
      </c>
      <c r="P1174" t="str">
        <f t="shared" si="92"/>
        <v>food</v>
      </c>
      <c r="Q1174" t="str">
        <f t="shared" si="93"/>
        <v>food trucks</v>
      </c>
      <c r="R1174">
        <f t="shared" si="94"/>
        <v>2014</v>
      </c>
      <c r="S1174" s="15">
        <f t="shared" si="95"/>
        <v>41841.682314814818</v>
      </c>
      <c r="T1174" s="16">
        <f t="shared" si="95"/>
        <v>41841.682314814818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1"/>
        <v>42184.185844907406</v>
      </c>
      <c r="P1175" t="str">
        <f t="shared" si="92"/>
        <v>food</v>
      </c>
      <c r="Q1175" t="str">
        <f t="shared" si="93"/>
        <v>food trucks</v>
      </c>
      <c r="R1175">
        <f t="shared" si="94"/>
        <v>2015</v>
      </c>
      <c r="S1175" s="15">
        <f t="shared" si="95"/>
        <v>42184.185844907406</v>
      </c>
      <c r="T1175" s="16">
        <f t="shared" si="95"/>
        <v>42184.185844907406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1"/>
        <v>42468.84174768519</v>
      </c>
      <c r="P1176" t="str">
        <f t="shared" si="92"/>
        <v>food</v>
      </c>
      <c r="Q1176" t="str">
        <f t="shared" si="93"/>
        <v>food trucks</v>
      </c>
      <c r="R1176">
        <f t="shared" si="94"/>
        <v>2016</v>
      </c>
      <c r="S1176" s="15">
        <f t="shared" si="95"/>
        <v>42468.84174768519</v>
      </c>
      <c r="T1176" s="16">
        <f t="shared" si="95"/>
        <v>42468.84174768519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1"/>
        <v>42170.728460648148</v>
      </c>
      <c r="P1177" t="str">
        <f t="shared" si="92"/>
        <v>food</v>
      </c>
      <c r="Q1177" t="str">
        <f t="shared" si="93"/>
        <v>food trucks</v>
      </c>
      <c r="R1177">
        <f t="shared" si="94"/>
        <v>2015</v>
      </c>
      <c r="S1177" s="15">
        <f t="shared" si="95"/>
        <v>42170.728460648148</v>
      </c>
      <c r="T1177" s="16">
        <f t="shared" si="95"/>
        <v>42170.728460648148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1"/>
        <v>42746.019652777773</v>
      </c>
      <c r="P1178" t="str">
        <f t="shared" si="92"/>
        <v>food</v>
      </c>
      <c r="Q1178" t="str">
        <f t="shared" si="93"/>
        <v>food trucks</v>
      </c>
      <c r="R1178">
        <f t="shared" si="94"/>
        <v>2017</v>
      </c>
      <c r="S1178" s="15">
        <f t="shared" si="95"/>
        <v>42746.019652777773</v>
      </c>
      <c r="T1178" s="16">
        <f t="shared" si="95"/>
        <v>42746.019652777773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1"/>
        <v>41897.660833333335</v>
      </c>
      <c r="P1179" t="str">
        <f t="shared" si="92"/>
        <v>food</v>
      </c>
      <c r="Q1179" t="str">
        <f t="shared" si="93"/>
        <v>food trucks</v>
      </c>
      <c r="R1179">
        <f t="shared" si="94"/>
        <v>2014</v>
      </c>
      <c r="S1179" s="15">
        <f t="shared" si="95"/>
        <v>41897.660833333335</v>
      </c>
      <c r="T1179" s="16">
        <f t="shared" si="95"/>
        <v>41897.660833333335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1"/>
        <v>41837.905694444446</v>
      </c>
      <c r="P1180" t="str">
        <f t="shared" si="92"/>
        <v>food</v>
      </c>
      <c r="Q1180" t="str">
        <f t="shared" si="93"/>
        <v>food trucks</v>
      </c>
      <c r="R1180">
        <f t="shared" si="94"/>
        <v>2014</v>
      </c>
      <c r="S1180" s="15">
        <f t="shared" si="95"/>
        <v>41837.905694444446</v>
      </c>
      <c r="T1180" s="16">
        <f t="shared" si="95"/>
        <v>41837.905694444446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1"/>
        <v>42275.720219907409</v>
      </c>
      <c r="P1181" t="str">
        <f t="shared" si="92"/>
        <v>food</v>
      </c>
      <c r="Q1181" t="str">
        <f t="shared" si="93"/>
        <v>food trucks</v>
      </c>
      <c r="R1181">
        <f t="shared" si="94"/>
        <v>2015</v>
      </c>
      <c r="S1181" s="15">
        <f t="shared" si="95"/>
        <v>42275.720219907409</v>
      </c>
      <c r="T1181" s="16">
        <f t="shared" si="95"/>
        <v>42275.720219907409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1"/>
        <v>41781.806875000002</v>
      </c>
      <c r="P1182" t="str">
        <f t="shared" si="92"/>
        <v>food</v>
      </c>
      <c r="Q1182" t="str">
        <f t="shared" si="93"/>
        <v>food trucks</v>
      </c>
      <c r="R1182">
        <f t="shared" si="94"/>
        <v>2014</v>
      </c>
      <c r="S1182" s="15">
        <f t="shared" si="95"/>
        <v>41781.806875000002</v>
      </c>
      <c r="T1182" s="16">
        <f t="shared" si="95"/>
        <v>41781.806875000002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1"/>
        <v>42034.339363425926</v>
      </c>
      <c r="P1183" t="str">
        <f t="shared" si="92"/>
        <v>food</v>
      </c>
      <c r="Q1183" t="str">
        <f t="shared" si="93"/>
        <v>food trucks</v>
      </c>
      <c r="R1183">
        <f t="shared" si="94"/>
        <v>2015</v>
      </c>
      <c r="S1183" s="15">
        <f t="shared" si="95"/>
        <v>42034.339363425926</v>
      </c>
      <c r="T1183" s="16">
        <f t="shared" si="95"/>
        <v>42034.339363425926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1"/>
        <v>42728.827407407407</v>
      </c>
      <c r="P1184" t="str">
        <f t="shared" si="92"/>
        <v>food</v>
      </c>
      <c r="Q1184" t="str">
        <f t="shared" si="93"/>
        <v>food trucks</v>
      </c>
      <c r="R1184">
        <f t="shared" si="94"/>
        <v>2016</v>
      </c>
      <c r="S1184" s="15">
        <f t="shared" si="95"/>
        <v>42728.827407407407</v>
      </c>
      <c r="T1184" s="16">
        <f t="shared" si="95"/>
        <v>42728.827407407407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1"/>
        <v>42656.86137731481</v>
      </c>
      <c r="P1185" t="str">
        <f t="shared" si="92"/>
        <v>food</v>
      </c>
      <c r="Q1185" t="str">
        <f t="shared" si="93"/>
        <v>food trucks</v>
      </c>
      <c r="R1185">
        <f t="shared" si="94"/>
        <v>2016</v>
      </c>
      <c r="S1185" s="15">
        <f t="shared" si="95"/>
        <v>42656.86137731481</v>
      </c>
      <c r="T1185" s="16">
        <f t="shared" si="95"/>
        <v>42656.86137731481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1"/>
        <v>42741.599664351852</v>
      </c>
      <c r="P1186" t="str">
        <f t="shared" si="92"/>
        <v>photography</v>
      </c>
      <c r="Q1186" t="str">
        <f t="shared" si="93"/>
        <v>photobooks</v>
      </c>
      <c r="R1186">
        <f t="shared" si="94"/>
        <v>2017</v>
      </c>
      <c r="S1186" s="15">
        <f t="shared" si="95"/>
        <v>42741.599664351852</v>
      </c>
      <c r="T1186" s="16">
        <f t="shared" si="95"/>
        <v>42741.599664351852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1"/>
        <v>42130.865150462967</v>
      </c>
      <c r="P1187" t="str">
        <f t="shared" si="92"/>
        <v>photography</v>
      </c>
      <c r="Q1187" t="str">
        <f t="shared" si="93"/>
        <v>photobooks</v>
      </c>
      <c r="R1187">
        <f t="shared" si="94"/>
        <v>2015</v>
      </c>
      <c r="S1187" s="15">
        <f t="shared" si="95"/>
        <v>42130.865150462967</v>
      </c>
      <c r="T1187" s="16">
        <f t="shared" si="95"/>
        <v>42130.865150462967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1"/>
        <v>42123.86336805555</v>
      </c>
      <c r="P1188" t="str">
        <f t="shared" si="92"/>
        <v>photography</v>
      </c>
      <c r="Q1188" t="str">
        <f t="shared" si="93"/>
        <v>photobooks</v>
      </c>
      <c r="R1188">
        <f t="shared" si="94"/>
        <v>2015</v>
      </c>
      <c r="S1188" s="15">
        <f t="shared" si="95"/>
        <v>42123.86336805555</v>
      </c>
      <c r="T1188" s="16">
        <f t="shared" si="95"/>
        <v>42123.86336805555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1"/>
        <v>42109.894942129627</v>
      </c>
      <c r="P1189" t="str">
        <f t="shared" si="92"/>
        <v>photography</v>
      </c>
      <c r="Q1189" t="str">
        <f t="shared" si="93"/>
        <v>photobooks</v>
      </c>
      <c r="R1189">
        <f t="shared" si="94"/>
        <v>2015</v>
      </c>
      <c r="S1189" s="15">
        <f t="shared" si="95"/>
        <v>42109.894942129627</v>
      </c>
      <c r="T1189" s="16">
        <f t="shared" si="95"/>
        <v>42109.894942129627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1"/>
        <v>42711.700694444444</v>
      </c>
      <c r="P1190" t="str">
        <f t="shared" si="92"/>
        <v>photography</v>
      </c>
      <c r="Q1190" t="str">
        <f t="shared" si="93"/>
        <v>photobooks</v>
      </c>
      <c r="R1190">
        <f t="shared" si="94"/>
        <v>2016</v>
      </c>
      <c r="S1190" s="15">
        <f t="shared" si="95"/>
        <v>42711.700694444444</v>
      </c>
      <c r="T1190" s="16">
        <f t="shared" si="95"/>
        <v>42711.700694444444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1"/>
        <v>42529.979108796295</v>
      </c>
      <c r="P1191" t="str">
        <f t="shared" si="92"/>
        <v>photography</v>
      </c>
      <c r="Q1191" t="str">
        <f t="shared" si="93"/>
        <v>photobooks</v>
      </c>
      <c r="R1191">
        <f t="shared" si="94"/>
        <v>2016</v>
      </c>
      <c r="S1191" s="15">
        <f t="shared" si="95"/>
        <v>42529.979108796295</v>
      </c>
      <c r="T1191" s="16">
        <f t="shared" si="95"/>
        <v>42529.979108796295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1"/>
        <v>41852.665798611109</v>
      </c>
      <c r="P1192" t="str">
        <f t="shared" si="92"/>
        <v>photography</v>
      </c>
      <c r="Q1192" t="str">
        <f t="shared" si="93"/>
        <v>photobooks</v>
      </c>
      <c r="R1192">
        <f t="shared" si="94"/>
        <v>2014</v>
      </c>
      <c r="S1192" s="15">
        <f t="shared" si="95"/>
        <v>41852.665798611109</v>
      </c>
      <c r="T1192" s="16">
        <f t="shared" si="95"/>
        <v>41852.665798611109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1"/>
        <v>42419.603703703702</v>
      </c>
      <c r="P1193" t="str">
        <f t="shared" si="92"/>
        <v>photography</v>
      </c>
      <c r="Q1193" t="str">
        <f t="shared" si="93"/>
        <v>photobooks</v>
      </c>
      <c r="R1193">
        <f t="shared" si="94"/>
        <v>2016</v>
      </c>
      <c r="S1193" s="15">
        <f t="shared" si="95"/>
        <v>42419.603703703702</v>
      </c>
      <c r="T1193" s="16">
        <f t="shared" si="95"/>
        <v>42419.603703703702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1"/>
        <v>42747.506689814814</v>
      </c>
      <c r="P1194" t="str">
        <f t="shared" si="92"/>
        <v>photography</v>
      </c>
      <c r="Q1194" t="str">
        <f t="shared" si="93"/>
        <v>photobooks</v>
      </c>
      <c r="R1194">
        <f t="shared" si="94"/>
        <v>2017</v>
      </c>
      <c r="S1194" s="15">
        <f t="shared" si="95"/>
        <v>42747.506689814814</v>
      </c>
      <c r="T1194" s="16">
        <f t="shared" si="95"/>
        <v>42747.506689814814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1"/>
        <v>42409.776076388895</v>
      </c>
      <c r="P1195" t="str">
        <f t="shared" si="92"/>
        <v>photography</v>
      </c>
      <c r="Q1195" t="str">
        <f t="shared" si="93"/>
        <v>photobooks</v>
      </c>
      <c r="R1195">
        <f t="shared" si="94"/>
        <v>2016</v>
      </c>
      <c r="S1195" s="15">
        <f t="shared" si="95"/>
        <v>42409.776076388895</v>
      </c>
      <c r="T1195" s="16">
        <f t="shared" si="95"/>
        <v>42409.776076388895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1"/>
        <v>42072.488182870366</v>
      </c>
      <c r="P1196" t="str">
        <f t="shared" si="92"/>
        <v>photography</v>
      </c>
      <c r="Q1196" t="str">
        <f t="shared" si="93"/>
        <v>photobooks</v>
      </c>
      <c r="R1196">
        <f t="shared" si="94"/>
        <v>2015</v>
      </c>
      <c r="S1196" s="15">
        <f t="shared" si="95"/>
        <v>42072.488182870366</v>
      </c>
      <c r="T1196" s="16">
        <f t="shared" si="95"/>
        <v>42072.488182870366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1"/>
        <v>42298.34783564815</v>
      </c>
      <c r="P1197" t="str">
        <f t="shared" si="92"/>
        <v>photography</v>
      </c>
      <c r="Q1197" t="str">
        <f t="shared" si="93"/>
        <v>photobooks</v>
      </c>
      <c r="R1197">
        <f t="shared" si="94"/>
        <v>2015</v>
      </c>
      <c r="S1197" s="15">
        <f t="shared" si="95"/>
        <v>42298.34783564815</v>
      </c>
      <c r="T1197" s="16">
        <f t="shared" si="95"/>
        <v>42298.34783564815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1"/>
        <v>42326.818738425922</v>
      </c>
      <c r="P1198" t="str">
        <f t="shared" si="92"/>
        <v>photography</v>
      </c>
      <c r="Q1198" t="str">
        <f t="shared" si="93"/>
        <v>photobooks</v>
      </c>
      <c r="R1198">
        <f t="shared" si="94"/>
        <v>2015</v>
      </c>
      <c r="S1198" s="15">
        <f t="shared" si="95"/>
        <v>42326.818738425922</v>
      </c>
      <c r="T1198" s="16">
        <f t="shared" si="95"/>
        <v>42326.818738425922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1"/>
        <v>42503.66474537037</v>
      </c>
      <c r="P1199" t="str">
        <f t="shared" si="92"/>
        <v>photography</v>
      </c>
      <c r="Q1199" t="str">
        <f t="shared" si="93"/>
        <v>photobooks</v>
      </c>
      <c r="R1199">
        <f t="shared" si="94"/>
        <v>2016</v>
      </c>
      <c r="S1199" s="15">
        <f t="shared" si="95"/>
        <v>42503.66474537037</v>
      </c>
      <c r="T1199" s="16">
        <f t="shared" si="95"/>
        <v>42503.66474537037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1"/>
        <v>42333.619050925925</v>
      </c>
      <c r="P1200" t="str">
        <f t="shared" si="92"/>
        <v>photography</v>
      </c>
      <c r="Q1200" t="str">
        <f t="shared" si="93"/>
        <v>photobooks</v>
      </c>
      <c r="R1200">
        <f t="shared" si="94"/>
        <v>2015</v>
      </c>
      <c r="S1200" s="15">
        <f t="shared" si="95"/>
        <v>42333.619050925925</v>
      </c>
      <c r="T1200" s="16">
        <f t="shared" si="95"/>
        <v>42333.619050925925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1"/>
        <v>42161.770833333328</v>
      </c>
      <c r="P1201" t="str">
        <f t="shared" si="92"/>
        <v>photography</v>
      </c>
      <c r="Q1201" t="str">
        <f t="shared" si="93"/>
        <v>photobooks</v>
      </c>
      <c r="R1201">
        <f t="shared" si="94"/>
        <v>2015</v>
      </c>
      <c r="S1201" s="15">
        <f t="shared" si="95"/>
        <v>42161.770833333328</v>
      </c>
      <c r="T1201" s="16">
        <f t="shared" si="95"/>
        <v>42161.770833333328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1"/>
        <v>42089.477500000001</v>
      </c>
      <c r="P1202" t="str">
        <f t="shared" si="92"/>
        <v>photography</v>
      </c>
      <c r="Q1202" t="str">
        <f t="shared" si="93"/>
        <v>photobooks</v>
      </c>
      <c r="R1202">
        <f t="shared" si="94"/>
        <v>2015</v>
      </c>
      <c r="S1202" s="15">
        <f t="shared" si="95"/>
        <v>42089.477500000001</v>
      </c>
      <c r="T1202" s="16">
        <f t="shared" si="95"/>
        <v>42089.477500000001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1"/>
        <v>42536.60701388889</v>
      </c>
      <c r="P1203" t="str">
        <f t="shared" si="92"/>
        <v>photography</v>
      </c>
      <c r="Q1203" t="str">
        <f t="shared" si="93"/>
        <v>photobooks</v>
      </c>
      <c r="R1203">
        <f t="shared" si="94"/>
        <v>2016</v>
      </c>
      <c r="S1203" s="15">
        <f t="shared" si="95"/>
        <v>42536.60701388889</v>
      </c>
      <c r="T1203" s="16">
        <f t="shared" si="95"/>
        <v>42536.60701388889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1"/>
        <v>42152.288819444439</v>
      </c>
      <c r="P1204" t="str">
        <f t="shared" si="92"/>
        <v>photography</v>
      </c>
      <c r="Q1204" t="str">
        <f t="shared" si="93"/>
        <v>photobooks</v>
      </c>
      <c r="R1204">
        <f t="shared" si="94"/>
        <v>2015</v>
      </c>
      <c r="S1204" s="15">
        <f t="shared" si="95"/>
        <v>42152.288819444439</v>
      </c>
      <c r="T1204" s="16">
        <f t="shared" si="95"/>
        <v>42152.288819444439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1"/>
        <v>42125.614895833336</v>
      </c>
      <c r="P1205" t="str">
        <f t="shared" si="92"/>
        <v>photography</v>
      </c>
      <c r="Q1205" t="str">
        <f t="shared" si="93"/>
        <v>photobooks</v>
      </c>
      <c r="R1205">
        <f t="shared" si="94"/>
        <v>2015</v>
      </c>
      <c r="S1205" s="15">
        <f t="shared" si="95"/>
        <v>42125.614895833336</v>
      </c>
      <c r="T1205" s="16">
        <f t="shared" si="95"/>
        <v>42125.614895833336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1"/>
        <v>42297.748067129629</v>
      </c>
      <c r="P1206" t="str">
        <f t="shared" si="92"/>
        <v>photography</v>
      </c>
      <c r="Q1206" t="str">
        <f t="shared" si="93"/>
        <v>photobooks</v>
      </c>
      <c r="R1206">
        <f t="shared" si="94"/>
        <v>2015</v>
      </c>
      <c r="S1206" s="15">
        <f t="shared" si="95"/>
        <v>42297.748067129629</v>
      </c>
      <c r="T1206" s="16">
        <f t="shared" si="95"/>
        <v>42297.748067129629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1"/>
        <v>42138.506377314814</v>
      </c>
      <c r="P1207" t="str">
        <f t="shared" si="92"/>
        <v>photography</v>
      </c>
      <c r="Q1207" t="str">
        <f t="shared" si="93"/>
        <v>photobooks</v>
      </c>
      <c r="R1207">
        <f t="shared" si="94"/>
        <v>2015</v>
      </c>
      <c r="S1207" s="15">
        <f t="shared" si="95"/>
        <v>42138.506377314814</v>
      </c>
      <c r="T1207" s="16">
        <f t="shared" si="95"/>
        <v>42138.506377314814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1"/>
        <v>42772.776076388895</v>
      </c>
      <c r="P1208" t="str">
        <f t="shared" si="92"/>
        <v>photography</v>
      </c>
      <c r="Q1208" t="str">
        <f t="shared" si="93"/>
        <v>photobooks</v>
      </c>
      <c r="R1208">
        <f t="shared" si="94"/>
        <v>2017</v>
      </c>
      <c r="S1208" s="15">
        <f t="shared" si="95"/>
        <v>42772.776076388895</v>
      </c>
      <c r="T1208" s="16">
        <f t="shared" si="95"/>
        <v>42772.776076388895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1"/>
        <v>42430.430243055554</v>
      </c>
      <c r="P1209" t="str">
        <f t="shared" si="92"/>
        <v>photography</v>
      </c>
      <c r="Q1209" t="str">
        <f t="shared" si="93"/>
        <v>photobooks</v>
      </c>
      <c r="R1209">
        <f t="shared" si="94"/>
        <v>2016</v>
      </c>
      <c r="S1209" s="15">
        <f t="shared" si="95"/>
        <v>42430.430243055554</v>
      </c>
      <c r="T1209" s="16">
        <f t="shared" si="95"/>
        <v>42430.430243055554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1"/>
        <v>42423.709074074075</v>
      </c>
      <c r="P1210" t="str">
        <f t="shared" si="92"/>
        <v>photography</v>
      </c>
      <c r="Q1210" t="str">
        <f t="shared" si="93"/>
        <v>photobooks</v>
      </c>
      <c r="R1210">
        <f t="shared" si="94"/>
        <v>2016</v>
      </c>
      <c r="S1210" s="15">
        <f t="shared" si="95"/>
        <v>42423.709074074075</v>
      </c>
      <c r="T1210" s="16">
        <f t="shared" si="95"/>
        <v>42423.709074074075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1"/>
        <v>42761.846122685187</v>
      </c>
      <c r="P1211" t="str">
        <f t="shared" si="92"/>
        <v>photography</v>
      </c>
      <c r="Q1211" t="str">
        <f t="shared" si="93"/>
        <v>photobooks</v>
      </c>
      <c r="R1211">
        <f t="shared" si="94"/>
        <v>2017</v>
      </c>
      <c r="S1211" s="15">
        <f t="shared" si="95"/>
        <v>42761.846122685187</v>
      </c>
      <c r="T1211" s="16">
        <f t="shared" si="95"/>
        <v>42761.846122685187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1"/>
        <v>42132.941805555558</v>
      </c>
      <c r="P1212" t="str">
        <f t="shared" si="92"/>
        <v>photography</v>
      </c>
      <c r="Q1212" t="str">
        <f t="shared" si="93"/>
        <v>photobooks</v>
      </c>
      <c r="R1212">
        <f t="shared" si="94"/>
        <v>2015</v>
      </c>
      <c r="S1212" s="15">
        <f t="shared" si="95"/>
        <v>42132.941805555558</v>
      </c>
      <c r="T1212" s="16">
        <f t="shared" si="95"/>
        <v>42132.941805555558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1"/>
        <v>42515.866446759261</v>
      </c>
      <c r="P1213" t="str">
        <f t="shared" si="92"/>
        <v>photography</v>
      </c>
      <c r="Q1213" t="str">
        <f t="shared" si="93"/>
        <v>photobooks</v>
      </c>
      <c r="R1213">
        <f t="shared" si="94"/>
        <v>2016</v>
      </c>
      <c r="S1213" s="15">
        <f t="shared" si="95"/>
        <v>42515.866446759261</v>
      </c>
      <c r="T1213" s="16">
        <f t="shared" si="95"/>
        <v>42515.866446759261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1"/>
        <v>42318.950173611112</v>
      </c>
      <c r="P1214" t="str">
        <f t="shared" si="92"/>
        <v>photography</v>
      </c>
      <c r="Q1214" t="str">
        <f t="shared" si="93"/>
        <v>photobooks</v>
      </c>
      <c r="R1214">
        <f t="shared" si="94"/>
        <v>2015</v>
      </c>
      <c r="S1214" s="15">
        <f t="shared" si="95"/>
        <v>42318.950173611112</v>
      </c>
      <c r="T1214" s="16">
        <f t="shared" si="95"/>
        <v>42318.950173611112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1"/>
        <v>42731.755787037036</v>
      </c>
      <c r="P1215" t="str">
        <f t="shared" si="92"/>
        <v>photography</v>
      </c>
      <c r="Q1215" t="str">
        <f t="shared" si="93"/>
        <v>photobooks</v>
      </c>
      <c r="R1215">
        <f t="shared" si="94"/>
        <v>2016</v>
      </c>
      <c r="S1215" s="15">
        <f t="shared" si="95"/>
        <v>42731.755787037036</v>
      </c>
      <c r="T1215" s="16">
        <f t="shared" si="95"/>
        <v>42731.755787037036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1"/>
        <v>42104.840335648143</v>
      </c>
      <c r="P1216" t="str">
        <f t="shared" si="92"/>
        <v>photography</v>
      </c>
      <c r="Q1216" t="str">
        <f t="shared" si="93"/>
        <v>photobooks</v>
      </c>
      <c r="R1216">
        <f t="shared" si="94"/>
        <v>2015</v>
      </c>
      <c r="S1216" s="15">
        <f t="shared" si="95"/>
        <v>42104.840335648143</v>
      </c>
      <c r="T1216" s="16">
        <f t="shared" si="95"/>
        <v>42104.840335648143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1"/>
        <v>41759.923101851848</v>
      </c>
      <c r="P1217" t="str">
        <f t="shared" si="92"/>
        <v>photography</v>
      </c>
      <c r="Q1217" t="str">
        <f t="shared" si="93"/>
        <v>photobooks</v>
      </c>
      <c r="R1217">
        <f t="shared" si="94"/>
        <v>2014</v>
      </c>
      <c r="S1217" s="15">
        <f t="shared" si="95"/>
        <v>41759.923101851848</v>
      </c>
      <c r="T1217" s="16">
        <f t="shared" si="95"/>
        <v>41759.923101851848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96">(((J1218/60)/60)/24)+DATE(1970,1,1)</f>
        <v>42247.616400462968</v>
      </c>
      <c r="P1218" t="str">
        <f t="shared" ref="P1218:P1281" si="97">LEFT(N1218,SEARCH("/",N1218)-1)</f>
        <v>photography</v>
      </c>
      <c r="Q1218" t="str">
        <f t="shared" ref="Q1218:Q1281" si="98">RIGHT(N1218,LEN(N1218)-SEARCH("/",N1218))</f>
        <v>photobooks</v>
      </c>
      <c r="R1218">
        <f t="shared" si="94"/>
        <v>2015</v>
      </c>
      <c r="S1218" s="15">
        <f t="shared" si="95"/>
        <v>42247.616400462968</v>
      </c>
      <c r="T1218" s="16">
        <f t="shared" si="95"/>
        <v>42247.616400462968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96"/>
        <v>42535.809490740736</v>
      </c>
      <c r="P1219" t="str">
        <f t="shared" si="97"/>
        <v>photography</v>
      </c>
      <c r="Q1219" t="str">
        <f t="shared" si="98"/>
        <v>photobooks</v>
      </c>
      <c r="R1219">
        <f t="shared" ref="R1219:S1282" si="99">YEAR($O1219)</f>
        <v>2016</v>
      </c>
      <c r="S1219" s="15">
        <f t="shared" ref="S1219:T1282" si="100">$O1219</f>
        <v>42535.809490740736</v>
      </c>
      <c r="T1219" s="16">
        <f t="shared" si="100"/>
        <v>42535.809490740736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6"/>
        <v>42278.662037037036</v>
      </c>
      <c r="P1220" t="str">
        <f t="shared" si="97"/>
        <v>photography</v>
      </c>
      <c r="Q1220" t="str">
        <f t="shared" si="98"/>
        <v>photobooks</v>
      </c>
      <c r="R1220">
        <f t="shared" si="99"/>
        <v>2015</v>
      </c>
      <c r="S1220" s="15">
        <f t="shared" si="100"/>
        <v>42278.662037037036</v>
      </c>
      <c r="T1220" s="16">
        <f t="shared" si="100"/>
        <v>42278.662037037036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6"/>
        <v>42633.461956018517</v>
      </c>
      <c r="P1221" t="str">
        <f t="shared" si="97"/>
        <v>photography</v>
      </c>
      <c r="Q1221" t="str">
        <f t="shared" si="98"/>
        <v>photobooks</v>
      </c>
      <c r="R1221">
        <f t="shared" si="99"/>
        <v>2016</v>
      </c>
      <c r="S1221" s="15">
        <f t="shared" si="100"/>
        <v>42633.461956018517</v>
      </c>
      <c r="T1221" s="16">
        <f t="shared" si="100"/>
        <v>42633.461956018517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6"/>
        <v>42211.628611111111</v>
      </c>
      <c r="P1222" t="str">
        <f t="shared" si="97"/>
        <v>photography</v>
      </c>
      <c r="Q1222" t="str">
        <f t="shared" si="98"/>
        <v>photobooks</v>
      </c>
      <c r="R1222">
        <f t="shared" si="99"/>
        <v>2015</v>
      </c>
      <c r="S1222" s="15">
        <f t="shared" si="100"/>
        <v>42211.628611111111</v>
      </c>
      <c r="T1222" s="16">
        <f t="shared" si="100"/>
        <v>42211.628611111111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6"/>
        <v>42680.47555555556</v>
      </c>
      <c r="P1223" t="str">
        <f t="shared" si="97"/>
        <v>photography</v>
      </c>
      <c r="Q1223" t="str">
        <f t="shared" si="98"/>
        <v>photobooks</v>
      </c>
      <c r="R1223">
        <f t="shared" si="99"/>
        <v>2016</v>
      </c>
      <c r="S1223" s="15">
        <f t="shared" si="100"/>
        <v>42680.47555555556</v>
      </c>
      <c r="T1223" s="16">
        <f t="shared" si="100"/>
        <v>42680.47555555556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6"/>
        <v>42430.720451388886</v>
      </c>
      <c r="P1224" t="str">
        <f t="shared" si="97"/>
        <v>photography</v>
      </c>
      <c r="Q1224" t="str">
        <f t="shared" si="98"/>
        <v>photobooks</v>
      </c>
      <c r="R1224">
        <f t="shared" si="99"/>
        <v>2016</v>
      </c>
      <c r="S1224" s="15">
        <f t="shared" si="100"/>
        <v>42430.720451388886</v>
      </c>
      <c r="T1224" s="16">
        <f t="shared" si="100"/>
        <v>42430.720451388886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6"/>
        <v>42654.177187499998</v>
      </c>
      <c r="P1225" t="str">
        <f t="shared" si="97"/>
        <v>photography</v>
      </c>
      <c r="Q1225" t="str">
        <f t="shared" si="98"/>
        <v>photobooks</v>
      </c>
      <c r="R1225">
        <f t="shared" si="99"/>
        <v>2016</v>
      </c>
      <c r="S1225" s="15">
        <f t="shared" si="100"/>
        <v>42654.177187499998</v>
      </c>
      <c r="T1225" s="16">
        <f t="shared" si="100"/>
        <v>42654.177187499998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6"/>
        <v>41736.549791666665</v>
      </c>
      <c r="P1226" t="str">
        <f t="shared" si="97"/>
        <v>music</v>
      </c>
      <c r="Q1226" t="str">
        <f t="shared" si="98"/>
        <v>world music</v>
      </c>
      <c r="R1226">
        <f t="shared" si="99"/>
        <v>2014</v>
      </c>
      <c r="S1226" s="15">
        <f t="shared" si="100"/>
        <v>41736.549791666665</v>
      </c>
      <c r="T1226" s="16">
        <f t="shared" si="100"/>
        <v>41736.549791666665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6"/>
        <v>41509.905995370369</v>
      </c>
      <c r="P1227" t="str">
        <f t="shared" si="97"/>
        <v>music</v>
      </c>
      <c r="Q1227" t="str">
        <f t="shared" si="98"/>
        <v>world music</v>
      </c>
      <c r="R1227">
        <f t="shared" si="99"/>
        <v>2013</v>
      </c>
      <c r="S1227" s="15">
        <f t="shared" si="100"/>
        <v>41509.905995370369</v>
      </c>
      <c r="T1227" s="16">
        <f t="shared" si="100"/>
        <v>41509.905995370369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6"/>
        <v>41715.874780092592</v>
      </c>
      <c r="P1228" t="str">
        <f t="shared" si="97"/>
        <v>music</v>
      </c>
      <c r="Q1228" t="str">
        <f t="shared" si="98"/>
        <v>world music</v>
      </c>
      <c r="R1228">
        <f t="shared" si="99"/>
        <v>2014</v>
      </c>
      <c r="S1228" s="15">
        <f t="shared" si="100"/>
        <v>41715.874780092592</v>
      </c>
      <c r="T1228" s="16">
        <f t="shared" si="100"/>
        <v>41715.874780092592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6"/>
        <v>41827.919166666667</v>
      </c>
      <c r="P1229" t="str">
        <f t="shared" si="97"/>
        <v>music</v>
      </c>
      <c r="Q1229" t="str">
        <f t="shared" si="98"/>
        <v>world music</v>
      </c>
      <c r="R1229">
        <f t="shared" si="99"/>
        <v>2014</v>
      </c>
      <c r="S1229" s="15">
        <f t="shared" si="100"/>
        <v>41827.919166666667</v>
      </c>
      <c r="T1229" s="16">
        <f t="shared" si="100"/>
        <v>41827.919166666667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6"/>
        <v>40754.729259259257</v>
      </c>
      <c r="P1230" t="str">
        <f t="shared" si="97"/>
        <v>music</v>
      </c>
      <c r="Q1230" t="str">
        <f t="shared" si="98"/>
        <v>world music</v>
      </c>
      <c r="R1230">
        <f t="shared" si="99"/>
        <v>2011</v>
      </c>
      <c r="S1230" s="15">
        <f t="shared" si="100"/>
        <v>40754.729259259257</v>
      </c>
      <c r="T1230" s="16">
        <f t="shared" si="100"/>
        <v>40754.729259259257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6"/>
        <v>40985.459803240738</v>
      </c>
      <c r="P1231" t="str">
        <f t="shared" si="97"/>
        <v>music</v>
      </c>
      <c r="Q1231" t="str">
        <f t="shared" si="98"/>
        <v>world music</v>
      </c>
      <c r="R1231">
        <f t="shared" si="99"/>
        <v>2012</v>
      </c>
      <c r="S1231" s="15">
        <f t="shared" si="100"/>
        <v>40985.459803240738</v>
      </c>
      <c r="T1231" s="16">
        <f t="shared" si="100"/>
        <v>40985.459803240738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6"/>
        <v>40568.972569444442</v>
      </c>
      <c r="P1232" t="str">
        <f t="shared" si="97"/>
        <v>music</v>
      </c>
      <c r="Q1232" t="str">
        <f t="shared" si="98"/>
        <v>world music</v>
      </c>
      <c r="R1232">
        <f t="shared" si="99"/>
        <v>2011</v>
      </c>
      <c r="S1232" s="15">
        <f t="shared" si="100"/>
        <v>40568.972569444442</v>
      </c>
      <c r="T1232" s="16">
        <f t="shared" si="100"/>
        <v>40568.972569444442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6"/>
        <v>42193.941759259258</v>
      </c>
      <c r="P1233" t="str">
        <f t="shared" si="97"/>
        <v>music</v>
      </c>
      <c r="Q1233" t="str">
        <f t="shared" si="98"/>
        <v>world music</v>
      </c>
      <c r="R1233">
        <f t="shared" si="99"/>
        <v>2015</v>
      </c>
      <c r="S1233" s="15">
        <f t="shared" si="100"/>
        <v>42193.941759259258</v>
      </c>
      <c r="T1233" s="16">
        <f t="shared" si="100"/>
        <v>42193.941759259258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6"/>
        <v>41506.848032407412</v>
      </c>
      <c r="P1234" t="str">
        <f t="shared" si="97"/>
        <v>music</v>
      </c>
      <c r="Q1234" t="str">
        <f t="shared" si="98"/>
        <v>world music</v>
      </c>
      <c r="R1234">
        <f t="shared" si="99"/>
        <v>2013</v>
      </c>
      <c r="S1234" s="15">
        <f t="shared" si="100"/>
        <v>41506.848032407412</v>
      </c>
      <c r="T1234" s="16">
        <f t="shared" si="100"/>
        <v>41506.848032407412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6"/>
        <v>40939.948773148149</v>
      </c>
      <c r="P1235" t="str">
        <f t="shared" si="97"/>
        <v>music</v>
      </c>
      <c r="Q1235" t="str">
        <f t="shared" si="98"/>
        <v>world music</v>
      </c>
      <c r="R1235">
        <f t="shared" si="99"/>
        <v>2012</v>
      </c>
      <c r="S1235" s="15">
        <f t="shared" si="100"/>
        <v>40939.948773148149</v>
      </c>
      <c r="T1235" s="16">
        <f t="shared" si="100"/>
        <v>40939.948773148149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6"/>
        <v>42007.788680555561</v>
      </c>
      <c r="P1236" t="str">
        <f t="shared" si="97"/>
        <v>music</v>
      </c>
      <c r="Q1236" t="str">
        <f t="shared" si="98"/>
        <v>world music</v>
      </c>
      <c r="R1236">
        <f t="shared" si="99"/>
        <v>2015</v>
      </c>
      <c r="S1236" s="15">
        <f t="shared" si="100"/>
        <v>42007.788680555561</v>
      </c>
      <c r="T1236" s="16">
        <f t="shared" si="100"/>
        <v>42007.788680555561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6"/>
        <v>41583.135405092595</v>
      </c>
      <c r="P1237" t="str">
        <f t="shared" si="97"/>
        <v>music</v>
      </c>
      <c r="Q1237" t="str">
        <f t="shared" si="98"/>
        <v>world music</v>
      </c>
      <c r="R1237">
        <f t="shared" si="99"/>
        <v>2013</v>
      </c>
      <c r="S1237" s="15">
        <f t="shared" si="100"/>
        <v>41583.135405092595</v>
      </c>
      <c r="T1237" s="16">
        <f t="shared" si="100"/>
        <v>41583.135405092595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6"/>
        <v>41110.680138888885</v>
      </c>
      <c r="P1238" t="str">
        <f t="shared" si="97"/>
        <v>music</v>
      </c>
      <c r="Q1238" t="str">
        <f t="shared" si="98"/>
        <v>world music</v>
      </c>
      <c r="R1238">
        <f t="shared" si="99"/>
        <v>2012</v>
      </c>
      <c r="S1238" s="15">
        <f t="shared" si="100"/>
        <v>41110.680138888885</v>
      </c>
      <c r="T1238" s="16">
        <f t="shared" si="100"/>
        <v>41110.680138888885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6"/>
        <v>41125.283159722225</v>
      </c>
      <c r="P1239" t="str">
        <f t="shared" si="97"/>
        <v>music</v>
      </c>
      <c r="Q1239" t="str">
        <f t="shared" si="98"/>
        <v>world music</v>
      </c>
      <c r="R1239">
        <f t="shared" si="99"/>
        <v>2012</v>
      </c>
      <c r="S1239" s="15">
        <f t="shared" si="100"/>
        <v>41125.283159722225</v>
      </c>
      <c r="T1239" s="16">
        <f t="shared" si="100"/>
        <v>41125.283159722225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6"/>
        <v>40731.61037037037</v>
      </c>
      <c r="P1240" t="str">
        <f t="shared" si="97"/>
        <v>music</v>
      </c>
      <c r="Q1240" t="str">
        <f t="shared" si="98"/>
        <v>world music</v>
      </c>
      <c r="R1240">
        <f t="shared" si="99"/>
        <v>2011</v>
      </c>
      <c r="S1240" s="15">
        <f t="shared" si="100"/>
        <v>40731.61037037037</v>
      </c>
      <c r="T1240" s="16">
        <f t="shared" si="100"/>
        <v>40731.61037037037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6"/>
        <v>40883.962581018517</v>
      </c>
      <c r="P1241" t="str">
        <f t="shared" si="97"/>
        <v>music</v>
      </c>
      <c r="Q1241" t="str">
        <f t="shared" si="98"/>
        <v>world music</v>
      </c>
      <c r="R1241">
        <f t="shared" si="99"/>
        <v>2011</v>
      </c>
      <c r="S1241" s="15">
        <f t="shared" si="100"/>
        <v>40883.962581018517</v>
      </c>
      <c r="T1241" s="16">
        <f t="shared" si="100"/>
        <v>40883.962581018517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6"/>
        <v>41409.040011574078</v>
      </c>
      <c r="P1242" t="str">
        <f t="shared" si="97"/>
        <v>music</v>
      </c>
      <c r="Q1242" t="str">
        <f t="shared" si="98"/>
        <v>world music</v>
      </c>
      <c r="R1242">
        <f t="shared" si="99"/>
        <v>2013</v>
      </c>
      <c r="S1242" s="15">
        <f t="shared" si="100"/>
        <v>41409.040011574078</v>
      </c>
      <c r="T1242" s="16">
        <f t="shared" si="100"/>
        <v>41409.040011574078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6"/>
        <v>41923.837731481479</v>
      </c>
      <c r="P1243" t="str">
        <f t="shared" si="97"/>
        <v>music</v>
      </c>
      <c r="Q1243" t="str">
        <f t="shared" si="98"/>
        <v>world music</v>
      </c>
      <c r="R1243">
        <f t="shared" si="99"/>
        <v>2014</v>
      </c>
      <c r="S1243" s="15">
        <f t="shared" si="100"/>
        <v>41923.837731481479</v>
      </c>
      <c r="T1243" s="16">
        <f t="shared" si="100"/>
        <v>41923.837731481479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6"/>
        <v>40782.165532407409</v>
      </c>
      <c r="P1244" t="str">
        <f t="shared" si="97"/>
        <v>music</v>
      </c>
      <c r="Q1244" t="str">
        <f t="shared" si="98"/>
        <v>world music</v>
      </c>
      <c r="R1244">
        <f t="shared" si="99"/>
        <v>2011</v>
      </c>
      <c r="S1244" s="15">
        <f t="shared" si="100"/>
        <v>40782.165532407409</v>
      </c>
      <c r="T1244" s="16">
        <f t="shared" si="100"/>
        <v>40782.165532407409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6"/>
        <v>40671.879293981481</v>
      </c>
      <c r="P1245" t="str">
        <f t="shared" si="97"/>
        <v>music</v>
      </c>
      <c r="Q1245" t="str">
        <f t="shared" si="98"/>
        <v>world music</v>
      </c>
      <c r="R1245">
        <f t="shared" si="99"/>
        <v>2011</v>
      </c>
      <c r="S1245" s="15">
        <f t="shared" si="100"/>
        <v>40671.879293981481</v>
      </c>
      <c r="T1245" s="16">
        <f t="shared" si="100"/>
        <v>40671.879293981481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6"/>
        <v>41355.825497685182</v>
      </c>
      <c r="P1246" t="str">
        <f t="shared" si="97"/>
        <v>music</v>
      </c>
      <c r="Q1246" t="str">
        <f t="shared" si="98"/>
        <v>rock</v>
      </c>
      <c r="R1246">
        <f t="shared" si="99"/>
        <v>2013</v>
      </c>
      <c r="S1246" s="15">
        <f t="shared" si="100"/>
        <v>41355.825497685182</v>
      </c>
      <c r="T1246" s="16">
        <f t="shared" si="100"/>
        <v>41355.825497685182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6"/>
        <v>41774.599930555552</v>
      </c>
      <c r="P1247" t="str">
        <f t="shared" si="97"/>
        <v>music</v>
      </c>
      <c r="Q1247" t="str">
        <f t="shared" si="98"/>
        <v>rock</v>
      </c>
      <c r="R1247">
        <f t="shared" si="99"/>
        <v>2014</v>
      </c>
      <c r="S1247" s="15">
        <f t="shared" si="100"/>
        <v>41774.599930555552</v>
      </c>
      <c r="T1247" s="16">
        <f t="shared" si="100"/>
        <v>41774.599930555552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6"/>
        <v>40838.043391203704</v>
      </c>
      <c r="P1248" t="str">
        <f t="shared" si="97"/>
        <v>music</v>
      </c>
      <c r="Q1248" t="str">
        <f t="shared" si="98"/>
        <v>rock</v>
      </c>
      <c r="R1248">
        <f t="shared" si="99"/>
        <v>2011</v>
      </c>
      <c r="S1248" s="15">
        <f t="shared" si="100"/>
        <v>40838.043391203704</v>
      </c>
      <c r="T1248" s="16">
        <f t="shared" si="100"/>
        <v>40838.043391203704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6"/>
        <v>41370.292303240742</v>
      </c>
      <c r="P1249" t="str">
        <f t="shared" si="97"/>
        <v>music</v>
      </c>
      <c r="Q1249" t="str">
        <f t="shared" si="98"/>
        <v>rock</v>
      </c>
      <c r="R1249">
        <f t="shared" si="99"/>
        <v>2013</v>
      </c>
      <c r="S1249" s="15">
        <f t="shared" si="100"/>
        <v>41370.292303240742</v>
      </c>
      <c r="T1249" s="16">
        <f t="shared" si="100"/>
        <v>41370.292303240742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6"/>
        <v>41767.656863425924</v>
      </c>
      <c r="P1250" t="str">
        <f t="shared" si="97"/>
        <v>music</v>
      </c>
      <c r="Q1250" t="str">
        <f t="shared" si="98"/>
        <v>rock</v>
      </c>
      <c r="R1250">
        <f t="shared" si="99"/>
        <v>2014</v>
      </c>
      <c r="S1250" s="15">
        <f t="shared" si="100"/>
        <v>41767.656863425924</v>
      </c>
      <c r="T1250" s="16">
        <f t="shared" si="100"/>
        <v>41767.656863425924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6"/>
        <v>41067.74086805556</v>
      </c>
      <c r="P1251" t="str">
        <f t="shared" si="97"/>
        <v>music</v>
      </c>
      <c r="Q1251" t="str">
        <f t="shared" si="98"/>
        <v>rock</v>
      </c>
      <c r="R1251">
        <f t="shared" si="99"/>
        <v>2012</v>
      </c>
      <c r="S1251" s="15">
        <f t="shared" si="100"/>
        <v>41067.74086805556</v>
      </c>
      <c r="T1251" s="16">
        <f t="shared" si="100"/>
        <v>41067.74086805556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6"/>
        <v>41843.64271990741</v>
      </c>
      <c r="P1252" t="str">
        <f t="shared" si="97"/>
        <v>music</v>
      </c>
      <c r="Q1252" t="str">
        <f t="shared" si="98"/>
        <v>rock</v>
      </c>
      <c r="R1252">
        <f t="shared" si="99"/>
        <v>2014</v>
      </c>
      <c r="S1252" s="15">
        <f t="shared" si="100"/>
        <v>41843.64271990741</v>
      </c>
      <c r="T1252" s="16">
        <f t="shared" si="100"/>
        <v>41843.64271990741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6"/>
        <v>40751.814432870371</v>
      </c>
      <c r="P1253" t="str">
        <f t="shared" si="97"/>
        <v>music</v>
      </c>
      <c r="Q1253" t="str">
        <f t="shared" si="98"/>
        <v>rock</v>
      </c>
      <c r="R1253">
        <f t="shared" si="99"/>
        <v>2011</v>
      </c>
      <c r="S1253" s="15">
        <f t="shared" si="100"/>
        <v>40751.814432870371</v>
      </c>
      <c r="T1253" s="16">
        <f t="shared" si="100"/>
        <v>40751.814432870371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6"/>
        <v>41543.988067129627</v>
      </c>
      <c r="P1254" t="str">
        <f t="shared" si="97"/>
        <v>music</v>
      </c>
      <c r="Q1254" t="str">
        <f t="shared" si="98"/>
        <v>rock</v>
      </c>
      <c r="R1254">
        <f t="shared" si="99"/>
        <v>2013</v>
      </c>
      <c r="S1254" s="15">
        <f t="shared" si="100"/>
        <v>41543.988067129627</v>
      </c>
      <c r="T1254" s="16">
        <f t="shared" si="100"/>
        <v>41543.988067129627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6"/>
        <v>41855.783645833333</v>
      </c>
      <c r="P1255" t="str">
        <f t="shared" si="97"/>
        <v>music</v>
      </c>
      <c r="Q1255" t="str">
        <f t="shared" si="98"/>
        <v>rock</v>
      </c>
      <c r="R1255">
        <f t="shared" si="99"/>
        <v>2014</v>
      </c>
      <c r="S1255" s="15">
        <f t="shared" si="100"/>
        <v>41855.783645833333</v>
      </c>
      <c r="T1255" s="16">
        <f t="shared" si="100"/>
        <v>41855.783645833333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6"/>
        <v>40487.621365740742</v>
      </c>
      <c r="P1256" t="str">
        <f t="shared" si="97"/>
        <v>music</v>
      </c>
      <c r="Q1256" t="str">
        <f t="shared" si="98"/>
        <v>rock</v>
      </c>
      <c r="R1256">
        <f t="shared" si="99"/>
        <v>2010</v>
      </c>
      <c r="S1256" s="15">
        <f t="shared" si="100"/>
        <v>40487.621365740742</v>
      </c>
      <c r="T1256" s="16">
        <f t="shared" si="100"/>
        <v>40487.621365740742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6"/>
        <v>41579.845509259263</v>
      </c>
      <c r="P1257" t="str">
        <f t="shared" si="97"/>
        <v>music</v>
      </c>
      <c r="Q1257" t="str">
        <f t="shared" si="98"/>
        <v>rock</v>
      </c>
      <c r="R1257">
        <f t="shared" si="99"/>
        <v>2013</v>
      </c>
      <c r="S1257" s="15">
        <f t="shared" si="100"/>
        <v>41579.845509259263</v>
      </c>
      <c r="T1257" s="16">
        <f t="shared" si="100"/>
        <v>41579.845509259263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6"/>
        <v>40921.919340277782</v>
      </c>
      <c r="P1258" t="str">
        <f t="shared" si="97"/>
        <v>music</v>
      </c>
      <c r="Q1258" t="str">
        <f t="shared" si="98"/>
        <v>rock</v>
      </c>
      <c r="R1258">
        <f t="shared" si="99"/>
        <v>2012</v>
      </c>
      <c r="S1258" s="15">
        <f t="shared" si="100"/>
        <v>40921.919340277782</v>
      </c>
      <c r="T1258" s="16">
        <f t="shared" si="100"/>
        <v>40921.919340277782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6"/>
        <v>40587.085532407407</v>
      </c>
      <c r="P1259" t="str">
        <f t="shared" si="97"/>
        <v>music</v>
      </c>
      <c r="Q1259" t="str">
        <f t="shared" si="98"/>
        <v>rock</v>
      </c>
      <c r="R1259">
        <f t="shared" si="99"/>
        <v>2011</v>
      </c>
      <c r="S1259" s="15">
        <f t="shared" si="100"/>
        <v>40587.085532407407</v>
      </c>
      <c r="T1259" s="16">
        <f t="shared" si="100"/>
        <v>40587.085532407407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6"/>
        <v>41487.611250000002</v>
      </c>
      <c r="P1260" t="str">
        <f t="shared" si="97"/>
        <v>music</v>
      </c>
      <c r="Q1260" t="str">
        <f t="shared" si="98"/>
        <v>rock</v>
      </c>
      <c r="R1260">
        <f t="shared" si="99"/>
        <v>2013</v>
      </c>
      <c r="S1260" s="15">
        <f t="shared" si="100"/>
        <v>41487.611250000002</v>
      </c>
      <c r="T1260" s="16">
        <f t="shared" si="100"/>
        <v>41487.611250000002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6"/>
        <v>41766.970648148148</v>
      </c>
      <c r="P1261" t="str">
        <f t="shared" si="97"/>
        <v>music</v>
      </c>
      <c r="Q1261" t="str">
        <f t="shared" si="98"/>
        <v>rock</v>
      </c>
      <c r="R1261">
        <f t="shared" si="99"/>
        <v>2014</v>
      </c>
      <c r="S1261" s="15">
        <f t="shared" si="100"/>
        <v>41766.970648148148</v>
      </c>
      <c r="T1261" s="16">
        <f t="shared" si="100"/>
        <v>41766.970648148148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6"/>
        <v>41666.842824074076</v>
      </c>
      <c r="P1262" t="str">
        <f t="shared" si="97"/>
        <v>music</v>
      </c>
      <c r="Q1262" t="str">
        <f t="shared" si="98"/>
        <v>rock</v>
      </c>
      <c r="R1262">
        <f t="shared" si="99"/>
        <v>2014</v>
      </c>
      <c r="S1262" s="15">
        <f t="shared" si="100"/>
        <v>41666.842824074076</v>
      </c>
      <c r="T1262" s="16">
        <f t="shared" si="100"/>
        <v>41666.842824074076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6"/>
        <v>41638.342905092592</v>
      </c>
      <c r="P1263" t="str">
        <f t="shared" si="97"/>
        <v>music</v>
      </c>
      <c r="Q1263" t="str">
        <f t="shared" si="98"/>
        <v>rock</v>
      </c>
      <c r="R1263">
        <f t="shared" si="99"/>
        <v>2013</v>
      </c>
      <c r="S1263" s="15">
        <f t="shared" si="100"/>
        <v>41638.342905092592</v>
      </c>
      <c r="T1263" s="16">
        <f t="shared" si="100"/>
        <v>41638.342905092592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6"/>
        <v>41656.762638888889</v>
      </c>
      <c r="P1264" t="str">
        <f t="shared" si="97"/>
        <v>music</v>
      </c>
      <c r="Q1264" t="str">
        <f t="shared" si="98"/>
        <v>rock</v>
      </c>
      <c r="R1264">
        <f t="shared" si="99"/>
        <v>2014</v>
      </c>
      <c r="S1264" s="15">
        <f t="shared" si="100"/>
        <v>41656.762638888889</v>
      </c>
      <c r="T1264" s="16">
        <f t="shared" si="100"/>
        <v>41656.762638888889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6"/>
        <v>41692.084143518521</v>
      </c>
      <c r="P1265" t="str">
        <f t="shared" si="97"/>
        <v>music</v>
      </c>
      <c r="Q1265" t="str">
        <f t="shared" si="98"/>
        <v>rock</v>
      </c>
      <c r="R1265">
        <f t="shared" si="99"/>
        <v>2014</v>
      </c>
      <c r="S1265" s="15">
        <f t="shared" si="100"/>
        <v>41692.084143518521</v>
      </c>
      <c r="T1265" s="16">
        <f t="shared" si="100"/>
        <v>41692.084143518521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6"/>
        <v>41547.662997685184</v>
      </c>
      <c r="P1266" t="str">
        <f t="shared" si="97"/>
        <v>music</v>
      </c>
      <c r="Q1266" t="str">
        <f t="shared" si="98"/>
        <v>rock</v>
      </c>
      <c r="R1266">
        <f t="shared" si="99"/>
        <v>2013</v>
      </c>
      <c r="S1266" s="15">
        <f t="shared" si="100"/>
        <v>41547.662997685184</v>
      </c>
      <c r="T1266" s="16">
        <f t="shared" si="100"/>
        <v>41547.662997685184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6"/>
        <v>40465.655266203699</v>
      </c>
      <c r="P1267" t="str">
        <f t="shared" si="97"/>
        <v>music</v>
      </c>
      <c r="Q1267" t="str">
        <f t="shared" si="98"/>
        <v>rock</v>
      </c>
      <c r="R1267">
        <f t="shared" si="99"/>
        <v>2010</v>
      </c>
      <c r="S1267" s="15">
        <f t="shared" si="100"/>
        <v>40465.655266203699</v>
      </c>
      <c r="T1267" s="16">
        <f t="shared" si="100"/>
        <v>40465.655266203699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6"/>
        <v>41620.87667824074</v>
      </c>
      <c r="P1268" t="str">
        <f t="shared" si="97"/>
        <v>music</v>
      </c>
      <c r="Q1268" t="str">
        <f t="shared" si="98"/>
        <v>rock</v>
      </c>
      <c r="R1268">
        <f t="shared" si="99"/>
        <v>2013</v>
      </c>
      <c r="S1268" s="15">
        <f t="shared" si="100"/>
        <v>41620.87667824074</v>
      </c>
      <c r="T1268" s="16">
        <f t="shared" si="100"/>
        <v>41620.87667824074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6"/>
        <v>41449.585162037038</v>
      </c>
      <c r="P1269" t="str">
        <f t="shared" si="97"/>
        <v>music</v>
      </c>
      <c r="Q1269" t="str">
        <f t="shared" si="98"/>
        <v>rock</v>
      </c>
      <c r="R1269">
        <f t="shared" si="99"/>
        <v>2013</v>
      </c>
      <c r="S1269" s="15">
        <f t="shared" si="100"/>
        <v>41449.585162037038</v>
      </c>
      <c r="T1269" s="16">
        <f t="shared" si="100"/>
        <v>41449.585162037038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6"/>
        <v>41507.845451388886</v>
      </c>
      <c r="P1270" t="str">
        <f t="shared" si="97"/>
        <v>music</v>
      </c>
      <c r="Q1270" t="str">
        <f t="shared" si="98"/>
        <v>rock</v>
      </c>
      <c r="R1270">
        <f t="shared" si="99"/>
        <v>2013</v>
      </c>
      <c r="S1270" s="15">
        <f t="shared" si="100"/>
        <v>41507.845451388886</v>
      </c>
      <c r="T1270" s="16">
        <f t="shared" si="100"/>
        <v>41507.845451388886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6"/>
        <v>42445.823055555549</v>
      </c>
      <c r="P1271" t="str">
        <f t="shared" si="97"/>
        <v>music</v>
      </c>
      <c r="Q1271" t="str">
        <f t="shared" si="98"/>
        <v>rock</v>
      </c>
      <c r="R1271">
        <f t="shared" si="99"/>
        <v>2016</v>
      </c>
      <c r="S1271" s="15">
        <f t="shared" si="100"/>
        <v>42445.823055555549</v>
      </c>
      <c r="T1271" s="16">
        <f t="shared" si="100"/>
        <v>42445.823055555549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6"/>
        <v>40933.856967592597</v>
      </c>
      <c r="P1272" t="str">
        <f t="shared" si="97"/>
        <v>music</v>
      </c>
      <c r="Q1272" t="str">
        <f t="shared" si="98"/>
        <v>rock</v>
      </c>
      <c r="R1272">
        <f t="shared" si="99"/>
        <v>2012</v>
      </c>
      <c r="S1272" s="15">
        <f t="shared" si="100"/>
        <v>40933.856967592597</v>
      </c>
      <c r="T1272" s="16">
        <f t="shared" si="100"/>
        <v>40933.856967592597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6"/>
        <v>41561.683553240742</v>
      </c>
      <c r="P1273" t="str">
        <f t="shared" si="97"/>
        <v>music</v>
      </c>
      <c r="Q1273" t="str">
        <f t="shared" si="98"/>
        <v>rock</v>
      </c>
      <c r="R1273">
        <f t="shared" si="99"/>
        <v>2013</v>
      </c>
      <c r="S1273" s="15">
        <f t="shared" si="100"/>
        <v>41561.683553240742</v>
      </c>
      <c r="T1273" s="16">
        <f t="shared" si="100"/>
        <v>41561.683553240742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6"/>
        <v>40274.745127314818</v>
      </c>
      <c r="P1274" t="str">
        <f t="shared" si="97"/>
        <v>music</v>
      </c>
      <c r="Q1274" t="str">
        <f t="shared" si="98"/>
        <v>rock</v>
      </c>
      <c r="R1274">
        <f t="shared" si="99"/>
        <v>2010</v>
      </c>
      <c r="S1274" s="15">
        <f t="shared" si="100"/>
        <v>40274.745127314818</v>
      </c>
      <c r="T1274" s="16">
        <f t="shared" si="100"/>
        <v>40274.745127314818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6"/>
        <v>41852.730219907404</v>
      </c>
      <c r="P1275" t="str">
        <f t="shared" si="97"/>
        <v>music</v>
      </c>
      <c r="Q1275" t="str">
        <f t="shared" si="98"/>
        <v>rock</v>
      </c>
      <c r="R1275">
        <f t="shared" si="99"/>
        <v>2014</v>
      </c>
      <c r="S1275" s="15">
        <f t="shared" si="100"/>
        <v>41852.730219907404</v>
      </c>
      <c r="T1275" s="16">
        <f t="shared" si="100"/>
        <v>41852.730219907404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6"/>
        <v>41116.690104166664</v>
      </c>
      <c r="P1276" t="str">
        <f t="shared" si="97"/>
        <v>music</v>
      </c>
      <c r="Q1276" t="str">
        <f t="shared" si="98"/>
        <v>rock</v>
      </c>
      <c r="R1276">
        <f t="shared" si="99"/>
        <v>2012</v>
      </c>
      <c r="S1276" s="15">
        <f t="shared" si="100"/>
        <v>41116.690104166664</v>
      </c>
      <c r="T1276" s="16">
        <f t="shared" si="100"/>
        <v>41116.690104166664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6"/>
        <v>41458.867905092593</v>
      </c>
      <c r="P1277" t="str">
        <f t="shared" si="97"/>
        <v>music</v>
      </c>
      <c r="Q1277" t="str">
        <f t="shared" si="98"/>
        <v>rock</v>
      </c>
      <c r="R1277">
        <f t="shared" si="99"/>
        <v>2013</v>
      </c>
      <c r="S1277" s="15">
        <f t="shared" si="100"/>
        <v>41458.867905092593</v>
      </c>
      <c r="T1277" s="16">
        <f t="shared" si="100"/>
        <v>41458.867905092593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6"/>
        <v>40007.704247685186</v>
      </c>
      <c r="P1278" t="str">
        <f t="shared" si="97"/>
        <v>music</v>
      </c>
      <c r="Q1278" t="str">
        <f t="shared" si="98"/>
        <v>rock</v>
      </c>
      <c r="R1278">
        <f t="shared" si="99"/>
        <v>2009</v>
      </c>
      <c r="S1278" s="15">
        <f t="shared" si="100"/>
        <v>40007.704247685186</v>
      </c>
      <c r="T1278" s="16">
        <f t="shared" si="100"/>
        <v>40007.704247685186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6"/>
        <v>41121.561886574076</v>
      </c>
      <c r="P1279" t="str">
        <f t="shared" si="97"/>
        <v>music</v>
      </c>
      <c r="Q1279" t="str">
        <f t="shared" si="98"/>
        <v>rock</v>
      </c>
      <c r="R1279">
        <f t="shared" si="99"/>
        <v>2012</v>
      </c>
      <c r="S1279" s="15">
        <f t="shared" si="100"/>
        <v>41121.561886574076</v>
      </c>
      <c r="T1279" s="16">
        <f t="shared" si="100"/>
        <v>41121.561886574076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6"/>
        <v>41786.555162037039</v>
      </c>
      <c r="P1280" t="str">
        <f t="shared" si="97"/>
        <v>music</v>
      </c>
      <c r="Q1280" t="str">
        <f t="shared" si="98"/>
        <v>rock</v>
      </c>
      <c r="R1280">
        <f t="shared" si="99"/>
        <v>2014</v>
      </c>
      <c r="S1280" s="15">
        <f t="shared" si="100"/>
        <v>41786.555162037039</v>
      </c>
      <c r="T1280" s="16">
        <f t="shared" si="100"/>
        <v>41786.555162037039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6"/>
        <v>41682.099189814813</v>
      </c>
      <c r="P1281" t="str">
        <f t="shared" si="97"/>
        <v>music</v>
      </c>
      <c r="Q1281" t="str">
        <f t="shared" si="98"/>
        <v>rock</v>
      </c>
      <c r="R1281">
        <f t="shared" si="99"/>
        <v>2014</v>
      </c>
      <c r="S1281" s="15">
        <f t="shared" si="100"/>
        <v>41682.099189814813</v>
      </c>
      <c r="T1281" s="16">
        <f t="shared" si="100"/>
        <v>41682.099189814813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101">(((J1282/60)/60)/24)+DATE(1970,1,1)</f>
        <v>40513.757569444446</v>
      </c>
      <c r="P1282" t="str">
        <f t="shared" ref="P1282:P1345" si="102">LEFT(N1282,SEARCH("/",N1282)-1)</f>
        <v>music</v>
      </c>
      <c r="Q1282" t="str">
        <f t="shared" ref="Q1282:Q1345" si="103">RIGHT(N1282,LEN(N1282)-SEARCH("/",N1282))</f>
        <v>rock</v>
      </c>
      <c r="R1282">
        <f t="shared" si="99"/>
        <v>2010</v>
      </c>
      <c r="S1282" s="15">
        <f t="shared" si="100"/>
        <v>40513.757569444446</v>
      </c>
      <c r="T1282" s="16">
        <f t="shared" si="100"/>
        <v>40513.757569444446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101"/>
        <v>41463.743472222224</v>
      </c>
      <c r="P1283" t="str">
        <f t="shared" si="102"/>
        <v>music</v>
      </c>
      <c r="Q1283" t="str">
        <f t="shared" si="103"/>
        <v>rock</v>
      </c>
      <c r="R1283">
        <f t="shared" ref="R1283:S1346" si="104">YEAR($O1283)</f>
        <v>2013</v>
      </c>
      <c r="S1283" s="15">
        <f t="shared" ref="S1283:T1346" si="105">$O1283</f>
        <v>41463.743472222224</v>
      </c>
      <c r="T1283" s="16">
        <f t="shared" si="105"/>
        <v>41463.743472222224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1"/>
        <v>41586.475173611114</v>
      </c>
      <c r="P1284" t="str">
        <f t="shared" si="102"/>
        <v>music</v>
      </c>
      <c r="Q1284" t="str">
        <f t="shared" si="103"/>
        <v>rock</v>
      </c>
      <c r="R1284">
        <f t="shared" si="104"/>
        <v>2013</v>
      </c>
      <c r="S1284" s="15">
        <f t="shared" si="105"/>
        <v>41586.475173611114</v>
      </c>
      <c r="T1284" s="16">
        <f t="shared" si="105"/>
        <v>41586.475173611114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1"/>
        <v>41320.717465277776</v>
      </c>
      <c r="P1285" t="str">
        <f t="shared" si="102"/>
        <v>music</v>
      </c>
      <c r="Q1285" t="str">
        <f t="shared" si="103"/>
        <v>rock</v>
      </c>
      <c r="R1285">
        <f t="shared" si="104"/>
        <v>2013</v>
      </c>
      <c r="S1285" s="15">
        <f t="shared" si="105"/>
        <v>41320.717465277776</v>
      </c>
      <c r="T1285" s="16">
        <f t="shared" si="105"/>
        <v>41320.717465277776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1"/>
        <v>42712.23474537037</v>
      </c>
      <c r="P1286" t="str">
        <f t="shared" si="102"/>
        <v>theater</v>
      </c>
      <c r="Q1286" t="str">
        <f t="shared" si="103"/>
        <v>plays</v>
      </c>
      <c r="R1286">
        <f t="shared" si="104"/>
        <v>2016</v>
      </c>
      <c r="S1286" s="15">
        <f t="shared" si="105"/>
        <v>42712.23474537037</v>
      </c>
      <c r="T1286" s="16">
        <f t="shared" si="105"/>
        <v>42712.23474537037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1"/>
        <v>42160.583043981482</v>
      </c>
      <c r="P1287" t="str">
        <f t="shared" si="102"/>
        <v>theater</v>
      </c>
      <c r="Q1287" t="str">
        <f t="shared" si="103"/>
        <v>plays</v>
      </c>
      <c r="R1287">
        <f t="shared" si="104"/>
        <v>2015</v>
      </c>
      <c r="S1287" s="15">
        <f t="shared" si="105"/>
        <v>42160.583043981482</v>
      </c>
      <c r="T1287" s="16">
        <f t="shared" si="105"/>
        <v>42160.583043981482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1"/>
        <v>42039.384571759263</v>
      </c>
      <c r="P1288" t="str">
        <f t="shared" si="102"/>
        <v>theater</v>
      </c>
      <c r="Q1288" t="str">
        <f t="shared" si="103"/>
        <v>plays</v>
      </c>
      <c r="R1288">
        <f t="shared" si="104"/>
        <v>2015</v>
      </c>
      <c r="S1288" s="15">
        <f t="shared" si="105"/>
        <v>42039.384571759263</v>
      </c>
      <c r="T1288" s="16">
        <f t="shared" si="105"/>
        <v>42039.384571759263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1"/>
        <v>42107.621018518519</v>
      </c>
      <c r="P1289" t="str">
        <f t="shared" si="102"/>
        <v>theater</v>
      </c>
      <c r="Q1289" t="str">
        <f t="shared" si="103"/>
        <v>plays</v>
      </c>
      <c r="R1289">
        <f t="shared" si="104"/>
        <v>2015</v>
      </c>
      <c r="S1289" s="15">
        <f t="shared" si="105"/>
        <v>42107.621018518519</v>
      </c>
      <c r="T1289" s="16">
        <f t="shared" si="105"/>
        <v>42107.621018518519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1"/>
        <v>42561.154664351852</v>
      </c>
      <c r="P1290" t="str">
        <f t="shared" si="102"/>
        <v>theater</v>
      </c>
      <c r="Q1290" t="str">
        <f t="shared" si="103"/>
        <v>plays</v>
      </c>
      <c r="R1290">
        <f t="shared" si="104"/>
        <v>2016</v>
      </c>
      <c r="S1290" s="15">
        <f t="shared" si="105"/>
        <v>42561.154664351852</v>
      </c>
      <c r="T1290" s="16">
        <f t="shared" si="105"/>
        <v>42561.154664351852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1"/>
        <v>42709.134780092587</v>
      </c>
      <c r="P1291" t="str">
        <f t="shared" si="102"/>
        <v>theater</v>
      </c>
      <c r="Q1291" t="str">
        <f t="shared" si="103"/>
        <v>plays</v>
      </c>
      <c r="R1291">
        <f t="shared" si="104"/>
        <v>2016</v>
      </c>
      <c r="S1291" s="15">
        <f t="shared" si="105"/>
        <v>42709.134780092587</v>
      </c>
      <c r="T1291" s="16">
        <f t="shared" si="105"/>
        <v>42709.134780092587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1"/>
        <v>42086.614942129629</v>
      </c>
      <c r="P1292" t="str">
        <f t="shared" si="102"/>
        <v>theater</v>
      </c>
      <c r="Q1292" t="str">
        <f t="shared" si="103"/>
        <v>plays</v>
      </c>
      <c r="R1292">
        <f t="shared" si="104"/>
        <v>2015</v>
      </c>
      <c r="S1292" s="15">
        <f t="shared" si="105"/>
        <v>42086.614942129629</v>
      </c>
      <c r="T1292" s="16">
        <f t="shared" si="105"/>
        <v>42086.614942129629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1"/>
        <v>42064.652673611112</v>
      </c>
      <c r="P1293" t="str">
        <f t="shared" si="102"/>
        <v>theater</v>
      </c>
      <c r="Q1293" t="str">
        <f t="shared" si="103"/>
        <v>plays</v>
      </c>
      <c r="R1293">
        <f t="shared" si="104"/>
        <v>2015</v>
      </c>
      <c r="S1293" s="15">
        <f t="shared" si="105"/>
        <v>42064.652673611112</v>
      </c>
      <c r="T1293" s="16">
        <f t="shared" si="105"/>
        <v>42064.652673611112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1"/>
        <v>42256.764212962968</v>
      </c>
      <c r="P1294" t="str">
        <f t="shared" si="102"/>
        <v>theater</v>
      </c>
      <c r="Q1294" t="str">
        <f t="shared" si="103"/>
        <v>plays</v>
      </c>
      <c r="R1294">
        <f t="shared" si="104"/>
        <v>2015</v>
      </c>
      <c r="S1294" s="15">
        <f t="shared" si="105"/>
        <v>42256.764212962968</v>
      </c>
      <c r="T1294" s="16">
        <f t="shared" si="105"/>
        <v>42256.764212962968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1"/>
        <v>42292.701053240744</v>
      </c>
      <c r="P1295" t="str">
        <f t="shared" si="102"/>
        <v>theater</v>
      </c>
      <c r="Q1295" t="str">
        <f t="shared" si="103"/>
        <v>plays</v>
      </c>
      <c r="R1295">
        <f t="shared" si="104"/>
        <v>2015</v>
      </c>
      <c r="S1295" s="15">
        <f t="shared" si="105"/>
        <v>42292.701053240744</v>
      </c>
      <c r="T1295" s="16">
        <f t="shared" si="105"/>
        <v>42292.701053240744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1"/>
        <v>42278.453668981485</v>
      </c>
      <c r="P1296" t="str">
        <f t="shared" si="102"/>
        <v>theater</v>
      </c>
      <c r="Q1296" t="str">
        <f t="shared" si="103"/>
        <v>plays</v>
      </c>
      <c r="R1296">
        <f t="shared" si="104"/>
        <v>2015</v>
      </c>
      <c r="S1296" s="15">
        <f t="shared" si="105"/>
        <v>42278.453668981485</v>
      </c>
      <c r="T1296" s="16">
        <f t="shared" si="105"/>
        <v>42278.453668981485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1"/>
        <v>42184.572881944448</v>
      </c>
      <c r="P1297" t="str">
        <f t="shared" si="102"/>
        <v>theater</v>
      </c>
      <c r="Q1297" t="str">
        <f t="shared" si="103"/>
        <v>plays</v>
      </c>
      <c r="R1297">
        <f t="shared" si="104"/>
        <v>2015</v>
      </c>
      <c r="S1297" s="15">
        <f t="shared" si="105"/>
        <v>42184.572881944448</v>
      </c>
      <c r="T1297" s="16">
        <f t="shared" si="105"/>
        <v>42184.572881944448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1"/>
        <v>42423.050613425927</v>
      </c>
      <c r="P1298" t="str">
        <f t="shared" si="102"/>
        <v>theater</v>
      </c>
      <c r="Q1298" t="str">
        <f t="shared" si="103"/>
        <v>plays</v>
      </c>
      <c r="R1298">
        <f t="shared" si="104"/>
        <v>2016</v>
      </c>
      <c r="S1298" s="15">
        <f t="shared" si="105"/>
        <v>42423.050613425927</v>
      </c>
      <c r="T1298" s="16">
        <f t="shared" si="105"/>
        <v>42423.050613425927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1"/>
        <v>42461.747199074074</v>
      </c>
      <c r="P1299" t="str">
        <f t="shared" si="102"/>
        <v>theater</v>
      </c>
      <c r="Q1299" t="str">
        <f t="shared" si="103"/>
        <v>plays</v>
      </c>
      <c r="R1299">
        <f t="shared" si="104"/>
        <v>2016</v>
      </c>
      <c r="S1299" s="15">
        <f t="shared" si="105"/>
        <v>42461.747199074074</v>
      </c>
      <c r="T1299" s="16">
        <f t="shared" si="105"/>
        <v>42461.747199074074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1"/>
        <v>42458.680925925932</v>
      </c>
      <c r="P1300" t="str">
        <f t="shared" si="102"/>
        <v>theater</v>
      </c>
      <c r="Q1300" t="str">
        <f t="shared" si="103"/>
        <v>plays</v>
      </c>
      <c r="R1300">
        <f t="shared" si="104"/>
        <v>2016</v>
      </c>
      <c r="S1300" s="15">
        <f t="shared" si="105"/>
        <v>42458.680925925932</v>
      </c>
      <c r="T1300" s="16">
        <f t="shared" si="105"/>
        <v>42458.680925925932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1"/>
        <v>42169.814340277779</v>
      </c>
      <c r="P1301" t="str">
        <f t="shared" si="102"/>
        <v>theater</v>
      </c>
      <c r="Q1301" t="str">
        <f t="shared" si="103"/>
        <v>plays</v>
      </c>
      <c r="R1301">
        <f t="shared" si="104"/>
        <v>2015</v>
      </c>
      <c r="S1301" s="15">
        <f t="shared" si="105"/>
        <v>42169.814340277779</v>
      </c>
      <c r="T1301" s="16">
        <f t="shared" si="105"/>
        <v>42169.814340277779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1"/>
        <v>42483.675208333334</v>
      </c>
      <c r="P1302" t="str">
        <f t="shared" si="102"/>
        <v>theater</v>
      </c>
      <c r="Q1302" t="str">
        <f t="shared" si="103"/>
        <v>plays</v>
      </c>
      <c r="R1302">
        <f t="shared" si="104"/>
        <v>2016</v>
      </c>
      <c r="S1302" s="15">
        <f t="shared" si="105"/>
        <v>42483.675208333334</v>
      </c>
      <c r="T1302" s="16">
        <f t="shared" si="105"/>
        <v>42483.675208333334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1"/>
        <v>42195.749745370369</v>
      </c>
      <c r="P1303" t="str">
        <f t="shared" si="102"/>
        <v>theater</v>
      </c>
      <c r="Q1303" t="str">
        <f t="shared" si="103"/>
        <v>plays</v>
      </c>
      <c r="R1303">
        <f t="shared" si="104"/>
        <v>2015</v>
      </c>
      <c r="S1303" s="15">
        <f t="shared" si="105"/>
        <v>42195.749745370369</v>
      </c>
      <c r="T1303" s="16">
        <f t="shared" si="105"/>
        <v>42195.749745370369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1"/>
        <v>42675.057997685188</v>
      </c>
      <c r="P1304" t="str">
        <f t="shared" si="102"/>
        <v>theater</v>
      </c>
      <c r="Q1304" t="str">
        <f t="shared" si="103"/>
        <v>plays</v>
      </c>
      <c r="R1304">
        <f t="shared" si="104"/>
        <v>2016</v>
      </c>
      <c r="S1304" s="15">
        <f t="shared" si="105"/>
        <v>42675.057997685188</v>
      </c>
      <c r="T1304" s="16">
        <f t="shared" si="105"/>
        <v>42675.057997685188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1"/>
        <v>42566.441203703704</v>
      </c>
      <c r="P1305" t="str">
        <f t="shared" si="102"/>
        <v>theater</v>
      </c>
      <c r="Q1305" t="str">
        <f t="shared" si="103"/>
        <v>plays</v>
      </c>
      <c r="R1305">
        <f t="shared" si="104"/>
        <v>2016</v>
      </c>
      <c r="S1305" s="15">
        <f t="shared" si="105"/>
        <v>42566.441203703704</v>
      </c>
      <c r="T1305" s="16">
        <f t="shared" si="105"/>
        <v>42566.441203703704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1"/>
        <v>42747.194502314815</v>
      </c>
      <c r="P1306" t="str">
        <f t="shared" si="102"/>
        <v>technology</v>
      </c>
      <c r="Q1306" t="str">
        <f t="shared" si="103"/>
        <v>wearables</v>
      </c>
      <c r="R1306">
        <f t="shared" si="104"/>
        <v>2017</v>
      </c>
      <c r="S1306" s="15">
        <f t="shared" si="105"/>
        <v>42747.194502314815</v>
      </c>
      <c r="T1306" s="16">
        <f t="shared" si="105"/>
        <v>42747.194502314815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1"/>
        <v>42543.665601851855</v>
      </c>
      <c r="P1307" t="str">
        <f t="shared" si="102"/>
        <v>technology</v>
      </c>
      <c r="Q1307" t="str">
        <f t="shared" si="103"/>
        <v>wearables</v>
      </c>
      <c r="R1307">
        <f t="shared" si="104"/>
        <v>2016</v>
      </c>
      <c r="S1307" s="15">
        <f t="shared" si="105"/>
        <v>42543.665601851855</v>
      </c>
      <c r="T1307" s="16">
        <f t="shared" si="105"/>
        <v>42543.665601851855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1"/>
        <v>41947.457569444443</v>
      </c>
      <c r="P1308" t="str">
        <f t="shared" si="102"/>
        <v>technology</v>
      </c>
      <c r="Q1308" t="str">
        <f t="shared" si="103"/>
        <v>wearables</v>
      </c>
      <c r="R1308">
        <f t="shared" si="104"/>
        <v>2014</v>
      </c>
      <c r="S1308" s="15">
        <f t="shared" si="105"/>
        <v>41947.457569444443</v>
      </c>
      <c r="T1308" s="16">
        <f t="shared" si="105"/>
        <v>41947.457569444443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1"/>
        <v>42387.503229166665</v>
      </c>
      <c r="P1309" t="str">
        <f t="shared" si="102"/>
        <v>technology</v>
      </c>
      <c r="Q1309" t="str">
        <f t="shared" si="103"/>
        <v>wearables</v>
      </c>
      <c r="R1309">
        <f t="shared" si="104"/>
        <v>2016</v>
      </c>
      <c r="S1309" s="15">
        <f t="shared" si="105"/>
        <v>42387.503229166665</v>
      </c>
      <c r="T1309" s="16">
        <f t="shared" si="105"/>
        <v>42387.503229166665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1"/>
        <v>42611.613564814819</v>
      </c>
      <c r="P1310" t="str">
        <f t="shared" si="102"/>
        <v>technology</v>
      </c>
      <c r="Q1310" t="str">
        <f t="shared" si="103"/>
        <v>wearables</v>
      </c>
      <c r="R1310">
        <f t="shared" si="104"/>
        <v>2016</v>
      </c>
      <c r="S1310" s="15">
        <f t="shared" si="105"/>
        <v>42611.613564814819</v>
      </c>
      <c r="T1310" s="16">
        <f t="shared" si="105"/>
        <v>42611.613564814819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1"/>
        <v>42257.882731481484</v>
      </c>
      <c r="P1311" t="str">
        <f t="shared" si="102"/>
        <v>technology</v>
      </c>
      <c r="Q1311" t="str">
        <f t="shared" si="103"/>
        <v>wearables</v>
      </c>
      <c r="R1311">
        <f t="shared" si="104"/>
        <v>2015</v>
      </c>
      <c r="S1311" s="15">
        <f t="shared" si="105"/>
        <v>42257.882731481484</v>
      </c>
      <c r="T1311" s="16">
        <f t="shared" si="105"/>
        <v>42257.882731481484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1"/>
        <v>42556.667245370365</v>
      </c>
      <c r="P1312" t="str">
        <f t="shared" si="102"/>
        <v>technology</v>
      </c>
      <c r="Q1312" t="str">
        <f t="shared" si="103"/>
        <v>wearables</v>
      </c>
      <c r="R1312">
        <f t="shared" si="104"/>
        <v>2016</v>
      </c>
      <c r="S1312" s="15">
        <f t="shared" si="105"/>
        <v>42556.667245370365</v>
      </c>
      <c r="T1312" s="16">
        <f t="shared" si="105"/>
        <v>42556.667245370365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1"/>
        <v>42669.802303240736</v>
      </c>
      <c r="P1313" t="str">
        <f t="shared" si="102"/>
        <v>technology</v>
      </c>
      <c r="Q1313" t="str">
        <f t="shared" si="103"/>
        <v>wearables</v>
      </c>
      <c r="R1313">
        <f t="shared" si="104"/>
        <v>2016</v>
      </c>
      <c r="S1313" s="15">
        <f t="shared" si="105"/>
        <v>42669.802303240736</v>
      </c>
      <c r="T1313" s="16">
        <f t="shared" si="105"/>
        <v>42669.802303240736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1"/>
        <v>42082.702800925923</v>
      </c>
      <c r="P1314" t="str">
        <f t="shared" si="102"/>
        <v>technology</v>
      </c>
      <c r="Q1314" t="str">
        <f t="shared" si="103"/>
        <v>wearables</v>
      </c>
      <c r="R1314">
        <f t="shared" si="104"/>
        <v>2015</v>
      </c>
      <c r="S1314" s="15">
        <f t="shared" si="105"/>
        <v>42082.702800925923</v>
      </c>
      <c r="T1314" s="16">
        <f t="shared" si="105"/>
        <v>42082.702800925923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1"/>
        <v>42402.709652777776</v>
      </c>
      <c r="P1315" t="str">
        <f t="shared" si="102"/>
        <v>technology</v>
      </c>
      <c r="Q1315" t="str">
        <f t="shared" si="103"/>
        <v>wearables</v>
      </c>
      <c r="R1315">
        <f t="shared" si="104"/>
        <v>2016</v>
      </c>
      <c r="S1315" s="15">
        <f t="shared" si="105"/>
        <v>42402.709652777776</v>
      </c>
      <c r="T1315" s="16">
        <f t="shared" si="105"/>
        <v>42402.709652777776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1"/>
        <v>42604.669675925921</v>
      </c>
      <c r="P1316" t="str">
        <f t="shared" si="102"/>
        <v>technology</v>
      </c>
      <c r="Q1316" t="str">
        <f t="shared" si="103"/>
        <v>wearables</v>
      </c>
      <c r="R1316">
        <f t="shared" si="104"/>
        <v>2016</v>
      </c>
      <c r="S1316" s="15">
        <f t="shared" si="105"/>
        <v>42604.669675925921</v>
      </c>
      <c r="T1316" s="16">
        <f t="shared" si="105"/>
        <v>42604.669675925921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1"/>
        <v>42278.498240740737</v>
      </c>
      <c r="P1317" t="str">
        <f t="shared" si="102"/>
        <v>technology</v>
      </c>
      <c r="Q1317" t="str">
        <f t="shared" si="103"/>
        <v>wearables</v>
      </c>
      <c r="R1317">
        <f t="shared" si="104"/>
        <v>2015</v>
      </c>
      <c r="S1317" s="15">
        <f t="shared" si="105"/>
        <v>42278.498240740737</v>
      </c>
      <c r="T1317" s="16">
        <f t="shared" si="105"/>
        <v>42278.498240740737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1"/>
        <v>42393.961909722217</v>
      </c>
      <c r="P1318" t="str">
        <f t="shared" si="102"/>
        <v>technology</v>
      </c>
      <c r="Q1318" t="str">
        <f t="shared" si="103"/>
        <v>wearables</v>
      </c>
      <c r="R1318">
        <f t="shared" si="104"/>
        <v>2016</v>
      </c>
      <c r="S1318" s="15">
        <f t="shared" si="105"/>
        <v>42393.961909722217</v>
      </c>
      <c r="T1318" s="16">
        <f t="shared" si="105"/>
        <v>42393.961909722217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1"/>
        <v>42520.235486111109</v>
      </c>
      <c r="P1319" t="str">
        <f t="shared" si="102"/>
        <v>technology</v>
      </c>
      <c r="Q1319" t="str">
        <f t="shared" si="103"/>
        <v>wearables</v>
      </c>
      <c r="R1319">
        <f t="shared" si="104"/>
        <v>2016</v>
      </c>
      <c r="S1319" s="15">
        <f t="shared" si="105"/>
        <v>42520.235486111109</v>
      </c>
      <c r="T1319" s="16">
        <f t="shared" si="105"/>
        <v>42520.235486111109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1"/>
        <v>41985.043657407412</v>
      </c>
      <c r="P1320" t="str">
        <f t="shared" si="102"/>
        <v>technology</v>
      </c>
      <c r="Q1320" t="str">
        <f t="shared" si="103"/>
        <v>wearables</v>
      </c>
      <c r="R1320">
        <f t="shared" si="104"/>
        <v>2014</v>
      </c>
      <c r="S1320" s="15">
        <f t="shared" si="105"/>
        <v>41985.043657407412</v>
      </c>
      <c r="T1320" s="16">
        <f t="shared" si="105"/>
        <v>41985.043657407412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1"/>
        <v>41816.812094907407</v>
      </c>
      <c r="P1321" t="str">
        <f t="shared" si="102"/>
        <v>technology</v>
      </c>
      <c r="Q1321" t="str">
        <f t="shared" si="103"/>
        <v>wearables</v>
      </c>
      <c r="R1321">
        <f t="shared" si="104"/>
        <v>2014</v>
      </c>
      <c r="S1321" s="15">
        <f t="shared" si="105"/>
        <v>41816.812094907407</v>
      </c>
      <c r="T1321" s="16">
        <f t="shared" si="105"/>
        <v>41816.812094907407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1"/>
        <v>42705.690347222218</v>
      </c>
      <c r="P1322" t="str">
        <f t="shared" si="102"/>
        <v>technology</v>
      </c>
      <c r="Q1322" t="str">
        <f t="shared" si="103"/>
        <v>wearables</v>
      </c>
      <c r="R1322">
        <f t="shared" si="104"/>
        <v>2016</v>
      </c>
      <c r="S1322" s="15">
        <f t="shared" si="105"/>
        <v>42705.690347222218</v>
      </c>
      <c r="T1322" s="16">
        <f t="shared" si="105"/>
        <v>42705.690347222218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1"/>
        <v>42697.74927083333</v>
      </c>
      <c r="P1323" t="str">
        <f t="shared" si="102"/>
        <v>technology</v>
      </c>
      <c r="Q1323" t="str">
        <f t="shared" si="103"/>
        <v>wearables</v>
      </c>
      <c r="R1323">
        <f t="shared" si="104"/>
        <v>2016</v>
      </c>
      <c r="S1323" s="15">
        <f t="shared" si="105"/>
        <v>42697.74927083333</v>
      </c>
      <c r="T1323" s="16">
        <f t="shared" si="105"/>
        <v>42697.74927083333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1"/>
        <v>42115.656539351854</v>
      </c>
      <c r="P1324" t="str">
        <f t="shared" si="102"/>
        <v>technology</v>
      </c>
      <c r="Q1324" t="str">
        <f t="shared" si="103"/>
        <v>wearables</v>
      </c>
      <c r="R1324">
        <f t="shared" si="104"/>
        <v>2015</v>
      </c>
      <c r="S1324" s="15">
        <f t="shared" si="105"/>
        <v>42115.656539351854</v>
      </c>
      <c r="T1324" s="16">
        <f t="shared" si="105"/>
        <v>42115.656539351854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1"/>
        <v>42451.698449074072</v>
      </c>
      <c r="P1325" t="str">
        <f t="shared" si="102"/>
        <v>technology</v>
      </c>
      <c r="Q1325" t="str">
        <f t="shared" si="103"/>
        <v>wearables</v>
      </c>
      <c r="R1325">
        <f t="shared" si="104"/>
        <v>2016</v>
      </c>
      <c r="S1325" s="15">
        <f t="shared" si="105"/>
        <v>42451.698449074072</v>
      </c>
      <c r="T1325" s="16">
        <f t="shared" si="105"/>
        <v>42451.698449074072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1"/>
        <v>42626.633703703701</v>
      </c>
      <c r="P1326" t="str">
        <f t="shared" si="102"/>
        <v>technology</v>
      </c>
      <c r="Q1326" t="str">
        <f t="shared" si="103"/>
        <v>wearables</v>
      </c>
      <c r="R1326">
        <f t="shared" si="104"/>
        <v>2016</v>
      </c>
      <c r="S1326" s="15">
        <f t="shared" si="105"/>
        <v>42626.633703703701</v>
      </c>
      <c r="T1326" s="16">
        <f t="shared" si="105"/>
        <v>42626.633703703701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1"/>
        <v>42704.086053240739</v>
      </c>
      <c r="P1327" t="str">
        <f t="shared" si="102"/>
        <v>technology</v>
      </c>
      <c r="Q1327" t="str">
        <f t="shared" si="103"/>
        <v>wearables</v>
      </c>
      <c r="R1327">
        <f t="shared" si="104"/>
        <v>2016</v>
      </c>
      <c r="S1327" s="15">
        <f t="shared" si="105"/>
        <v>42704.086053240739</v>
      </c>
      <c r="T1327" s="16">
        <f t="shared" si="105"/>
        <v>42704.086053240739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1"/>
        <v>41974.791990740734</v>
      </c>
      <c r="P1328" t="str">
        <f t="shared" si="102"/>
        <v>technology</v>
      </c>
      <c r="Q1328" t="str">
        <f t="shared" si="103"/>
        <v>wearables</v>
      </c>
      <c r="R1328">
        <f t="shared" si="104"/>
        <v>2014</v>
      </c>
      <c r="S1328" s="15">
        <f t="shared" si="105"/>
        <v>41974.791990740734</v>
      </c>
      <c r="T1328" s="16">
        <f t="shared" si="105"/>
        <v>41974.791990740734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1"/>
        <v>42123.678645833337</v>
      </c>
      <c r="P1329" t="str">
        <f t="shared" si="102"/>
        <v>technology</v>
      </c>
      <c r="Q1329" t="str">
        <f t="shared" si="103"/>
        <v>wearables</v>
      </c>
      <c r="R1329">
        <f t="shared" si="104"/>
        <v>2015</v>
      </c>
      <c r="S1329" s="15">
        <f t="shared" si="105"/>
        <v>42123.678645833337</v>
      </c>
      <c r="T1329" s="16">
        <f t="shared" si="105"/>
        <v>42123.678645833337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1"/>
        <v>42612.642754629633</v>
      </c>
      <c r="P1330" t="str">
        <f t="shared" si="102"/>
        <v>technology</v>
      </c>
      <c r="Q1330" t="str">
        <f t="shared" si="103"/>
        <v>wearables</v>
      </c>
      <c r="R1330">
        <f t="shared" si="104"/>
        <v>2016</v>
      </c>
      <c r="S1330" s="15">
        <f t="shared" si="105"/>
        <v>42612.642754629633</v>
      </c>
      <c r="T1330" s="16">
        <f t="shared" si="105"/>
        <v>42612.642754629633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1"/>
        <v>41935.221585648149</v>
      </c>
      <c r="P1331" t="str">
        <f t="shared" si="102"/>
        <v>technology</v>
      </c>
      <c r="Q1331" t="str">
        <f t="shared" si="103"/>
        <v>wearables</v>
      </c>
      <c r="R1331">
        <f t="shared" si="104"/>
        <v>2014</v>
      </c>
      <c r="S1331" s="15">
        <f t="shared" si="105"/>
        <v>41935.221585648149</v>
      </c>
      <c r="T1331" s="16">
        <f t="shared" si="105"/>
        <v>41935.221585648149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1"/>
        <v>42522.276724537034</v>
      </c>
      <c r="P1332" t="str">
        <f t="shared" si="102"/>
        <v>technology</v>
      </c>
      <c r="Q1332" t="str">
        <f t="shared" si="103"/>
        <v>wearables</v>
      </c>
      <c r="R1332">
        <f t="shared" si="104"/>
        <v>2016</v>
      </c>
      <c r="S1332" s="15">
        <f t="shared" si="105"/>
        <v>42522.276724537034</v>
      </c>
      <c r="T1332" s="16">
        <f t="shared" si="105"/>
        <v>42522.276724537034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1"/>
        <v>42569.50409722222</v>
      </c>
      <c r="P1333" t="str">
        <f t="shared" si="102"/>
        <v>technology</v>
      </c>
      <c r="Q1333" t="str">
        <f t="shared" si="103"/>
        <v>wearables</v>
      </c>
      <c r="R1333">
        <f t="shared" si="104"/>
        <v>2016</v>
      </c>
      <c r="S1333" s="15">
        <f t="shared" si="105"/>
        <v>42569.50409722222</v>
      </c>
      <c r="T1333" s="16">
        <f t="shared" si="105"/>
        <v>42569.50409722222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1"/>
        <v>42732.060277777782</v>
      </c>
      <c r="P1334" t="str">
        <f t="shared" si="102"/>
        <v>technology</v>
      </c>
      <c r="Q1334" t="str">
        <f t="shared" si="103"/>
        <v>wearables</v>
      </c>
      <c r="R1334">
        <f t="shared" si="104"/>
        <v>2016</v>
      </c>
      <c r="S1334" s="15">
        <f t="shared" si="105"/>
        <v>42732.060277777782</v>
      </c>
      <c r="T1334" s="16">
        <f t="shared" si="105"/>
        <v>42732.060277777782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1"/>
        <v>41806.106770833336</v>
      </c>
      <c r="P1335" t="str">
        <f t="shared" si="102"/>
        <v>technology</v>
      </c>
      <c r="Q1335" t="str">
        <f t="shared" si="103"/>
        <v>wearables</v>
      </c>
      <c r="R1335">
        <f t="shared" si="104"/>
        <v>2014</v>
      </c>
      <c r="S1335" s="15">
        <f t="shared" si="105"/>
        <v>41806.106770833336</v>
      </c>
      <c r="T1335" s="16">
        <f t="shared" si="105"/>
        <v>41806.106770833336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1"/>
        <v>42410.774155092593</v>
      </c>
      <c r="P1336" t="str">
        <f t="shared" si="102"/>
        <v>technology</v>
      </c>
      <c r="Q1336" t="str">
        <f t="shared" si="103"/>
        <v>wearables</v>
      </c>
      <c r="R1336">
        <f t="shared" si="104"/>
        <v>2016</v>
      </c>
      <c r="S1336" s="15">
        <f t="shared" si="105"/>
        <v>42410.774155092593</v>
      </c>
      <c r="T1336" s="16">
        <f t="shared" si="105"/>
        <v>42410.774155092593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1"/>
        <v>42313.936365740738</v>
      </c>
      <c r="P1337" t="str">
        <f t="shared" si="102"/>
        <v>technology</v>
      </c>
      <c r="Q1337" t="str">
        <f t="shared" si="103"/>
        <v>wearables</v>
      </c>
      <c r="R1337">
        <f t="shared" si="104"/>
        <v>2015</v>
      </c>
      <c r="S1337" s="15">
        <f t="shared" si="105"/>
        <v>42313.936365740738</v>
      </c>
      <c r="T1337" s="16">
        <f t="shared" si="105"/>
        <v>42313.936365740738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1"/>
        <v>41955.863750000004</v>
      </c>
      <c r="P1338" t="str">
        <f t="shared" si="102"/>
        <v>technology</v>
      </c>
      <c r="Q1338" t="str">
        <f t="shared" si="103"/>
        <v>wearables</v>
      </c>
      <c r="R1338">
        <f t="shared" si="104"/>
        <v>2014</v>
      </c>
      <c r="S1338" s="15">
        <f t="shared" si="105"/>
        <v>41955.863750000004</v>
      </c>
      <c r="T1338" s="16">
        <f t="shared" si="105"/>
        <v>41955.863750000004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1"/>
        <v>42767.577303240745</v>
      </c>
      <c r="P1339" t="str">
        <f t="shared" si="102"/>
        <v>technology</v>
      </c>
      <c r="Q1339" t="str">
        <f t="shared" si="103"/>
        <v>wearables</v>
      </c>
      <c r="R1339">
        <f t="shared" si="104"/>
        <v>2017</v>
      </c>
      <c r="S1339" s="15">
        <f t="shared" si="105"/>
        <v>42767.577303240745</v>
      </c>
      <c r="T1339" s="16">
        <f t="shared" si="105"/>
        <v>42767.577303240745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1"/>
        <v>42188.803622685184</v>
      </c>
      <c r="P1340" t="str">
        <f t="shared" si="102"/>
        <v>technology</v>
      </c>
      <c r="Q1340" t="str">
        <f t="shared" si="103"/>
        <v>wearables</v>
      </c>
      <c r="R1340">
        <f t="shared" si="104"/>
        <v>2015</v>
      </c>
      <c r="S1340" s="15">
        <f t="shared" si="105"/>
        <v>42188.803622685184</v>
      </c>
      <c r="T1340" s="16">
        <f t="shared" si="105"/>
        <v>42188.803622685184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1"/>
        <v>41936.647164351853</v>
      </c>
      <c r="P1341" t="str">
        <f t="shared" si="102"/>
        <v>technology</v>
      </c>
      <c r="Q1341" t="str">
        <f t="shared" si="103"/>
        <v>wearables</v>
      </c>
      <c r="R1341">
        <f t="shared" si="104"/>
        <v>2014</v>
      </c>
      <c r="S1341" s="15">
        <f t="shared" si="105"/>
        <v>41936.647164351853</v>
      </c>
      <c r="T1341" s="16">
        <f t="shared" si="105"/>
        <v>41936.647164351853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1"/>
        <v>41836.595520833333</v>
      </c>
      <c r="P1342" t="str">
        <f t="shared" si="102"/>
        <v>technology</v>
      </c>
      <c r="Q1342" t="str">
        <f t="shared" si="103"/>
        <v>wearables</v>
      </c>
      <c r="R1342">
        <f t="shared" si="104"/>
        <v>2014</v>
      </c>
      <c r="S1342" s="15">
        <f t="shared" si="105"/>
        <v>41836.595520833333</v>
      </c>
      <c r="T1342" s="16">
        <f t="shared" si="105"/>
        <v>41836.595520833333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1"/>
        <v>42612.624039351853</v>
      </c>
      <c r="P1343" t="str">
        <f t="shared" si="102"/>
        <v>technology</v>
      </c>
      <c r="Q1343" t="str">
        <f t="shared" si="103"/>
        <v>wearables</v>
      </c>
      <c r="R1343">
        <f t="shared" si="104"/>
        <v>2016</v>
      </c>
      <c r="S1343" s="15">
        <f t="shared" si="105"/>
        <v>42612.624039351853</v>
      </c>
      <c r="T1343" s="16">
        <f t="shared" si="105"/>
        <v>42612.624039351853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1"/>
        <v>42172.816423611104</v>
      </c>
      <c r="P1344" t="str">
        <f t="shared" si="102"/>
        <v>technology</v>
      </c>
      <c r="Q1344" t="str">
        <f t="shared" si="103"/>
        <v>wearables</v>
      </c>
      <c r="R1344">
        <f t="shared" si="104"/>
        <v>2015</v>
      </c>
      <c r="S1344" s="15">
        <f t="shared" si="105"/>
        <v>42172.816423611104</v>
      </c>
      <c r="T1344" s="16">
        <f t="shared" si="105"/>
        <v>42172.816423611104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1"/>
        <v>42542.526423611111</v>
      </c>
      <c r="P1345" t="str">
        <f t="shared" si="102"/>
        <v>technology</v>
      </c>
      <c r="Q1345" t="str">
        <f t="shared" si="103"/>
        <v>wearables</v>
      </c>
      <c r="R1345">
        <f t="shared" si="104"/>
        <v>2016</v>
      </c>
      <c r="S1345" s="15">
        <f t="shared" si="105"/>
        <v>42542.526423611111</v>
      </c>
      <c r="T1345" s="16">
        <f t="shared" si="105"/>
        <v>42542.526423611111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106">(((J1346/60)/60)/24)+DATE(1970,1,1)</f>
        <v>42522.789803240739</v>
      </c>
      <c r="P1346" t="str">
        <f t="shared" ref="P1346:P1409" si="107">LEFT(N1346,SEARCH("/",N1346)-1)</f>
        <v>publishing</v>
      </c>
      <c r="Q1346" t="str">
        <f t="shared" ref="Q1346:Q1409" si="108">RIGHT(N1346,LEN(N1346)-SEARCH("/",N1346))</f>
        <v>nonfiction</v>
      </c>
      <c r="R1346">
        <f t="shared" si="104"/>
        <v>2016</v>
      </c>
      <c r="S1346" s="15">
        <f t="shared" si="105"/>
        <v>42522.789803240739</v>
      </c>
      <c r="T1346" s="16">
        <f t="shared" si="105"/>
        <v>42522.789803240739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106"/>
        <v>41799.814340277779</v>
      </c>
      <c r="P1347" t="str">
        <f t="shared" si="107"/>
        <v>publishing</v>
      </c>
      <c r="Q1347" t="str">
        <f t="shared" si="108"/>
        <v>nonfiction</v>
      </c>
      <c r="R1347">
        <f t="shared" ref="R1347:S1410" si="109">YEAR($O1347)</f>
        <v>2014</v>
      </c>
      <c r="S1347" s="15">
        <f t="shared" ref="S1347:T1410" si="110">$O1347</f>
        <v>41799.814340277779</v>
      </c>
      <c r="T1347" s="16">
        <f t="shared" si="110"/>
        <v>41799.814340277779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6"/>
        <v>41422.075821759259</v>
      </c>
      <c r="P1348" t="str">
        <f t="shared" si="107"/>
        <v>publishing</v>
      </c>
      <c r="Q1348" t="str">
        <f t="shared" si="108"/>
        <v>nonfiction</v>
      </c>
      <c r="R1348">
        <f t="shared" si="109"/>
        <v>2013</v>
      </c>
      <c r="S1348" s="15">
        <f t="shared" si="110"/>
        <v>41422.075821759259</v>
      </c>
      <c r="T1348" s="16">
        <f t="shared" si="110"/>
        <v>41422.075821759259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6"/>
        <v>42040.638020833328</v>
      </c>
      <c r="P1349" t="str">
        <f t="shared" si="107"/>
        <v>publishing</v>
      </c>
      <c r="Q1349" t="str">
        <f t="shared" si="108"/>
        <v>nonfiction</v>
      </c>
      <c r="R1349">
        <f t="shared" si="109"/>
        <v>2015</v>
      </c>
      <c r="S1349" s="15">
        <f t="shared" si="110"/>
        <v>42040.638020833328</v>
      </c>
      <c r="T1349" s="16">
        <f t="shared" si="110"/>
        <v>42040.638020833328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6"/>
        <v>41963.506168981476</v>
      </c>
      <c r="P1350" t="str">
        <f t="shared" si="107"/>
        <v>publishing</v>
      </c>
      <c r="Q1350" t="str">
        <f t="shared" si="108"/>
        <v>nonfiction</v>
      </c>
      <c r="R1350">
        <f t="shared" si="109"/>
        <v>2014</v>
      </c>
      <c r="S1350" s="15">
        <f t="shared" si="110"/>
        <v>41963.506168981476</v>
      </c>
      <c r="T1350" s="16">
        <f t="shared" si="110"/>
        <v>41963.506168981476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6"/>
        <v>42317.33258101852</v>
      </c>
      <c r="P1351" t="str">
        <f t="shared" si="107"/>
        <v>publishing</v>
      </c>
      <c r="Q1351" t="str">
        <f t="shared" si="108"/>
        <v>nonfiction</v>
      </c>
      <c r="R1351">
        <f t="shared" si="109"/>
        <v>2015</v>
      </c>
      <c r="S1351" s="15">
        <f t="shared" si="110"/>
        <v>42317.33258101852</v>
      </c>
      <c r="T1351" s="16">
        <f t="shared" si="110"/>
        <v>42317.33258101852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6"/>
        <v>42334.013124999998</v>
      </c>
      <c r="P1352" t="str">
        <f t="shared" si="107"/>
        <v>publishing</v>
      </c>
      <c r="Q1352" t="str">
        <f t="shared" si="108"/>
        <v>nonfiction</v>
      </c>
      <c r="R1352">
        <f t="shared" si="109"/>
        <v>2015</v>
      </c>
      <c r="S1352" s="15">
        <f t="shared" si="110"/>
        <v>42334.013124999998</v>
      </c>
      <c r="T1352" s="16">
        <f t="shared" si="110"/>
        <v>42334.013124999998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6"/>
        <v>42382.74009259259</v>
      </c>
      <c r="P1353" t="str">
        <f t="shared" si="107"/>
        <v>publishing</v>
      </c>
      <c r="Q1353" t="str">
        <f t="shared" si="108"/>
        <v>nonfiction</v>
      </c>
      <c r="R1353">
        <f t="shared" si="109"/>
        <v>2016</v>
      </c>
      <c r="S1353" s="15">
        <f t="shared" si="110"/>
        <v>42382.74009259259</v>
      </c>
      <c r="T1353" s="16">
        <f t="shared" si="110"/>
        <v>42382.74009259259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6"/>
        <v>42200.578310185185</v>
      </c>
      <c r="P1354" t="str">
        <f t="shared" si="107"/>
        <v>publishing</v>
      </c>
      <c r="Q1354" t="str">
        <f t="shared" si="108"/>
        <v>nonfiction</v>
      </c>
      <c r="R1354">
        <f t="shared" si="109"/>
        <v>2015</v>
      </c>
      <c r="S1354" s="15">
        <f t="shared" si="110"/>
        <v>42200.578310185185</v>
      </c>
      <c r="T1354" s="16">
        <f t="shared" si="110"/>
        <v>42200.578310185185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6"/>
        <v>41309.11791666667</v>
      </c>
      <c r="P1355" t="str">
        <f t="shared" si="107"/>
        <v>publishing</v>
      </c>
      <c r="Q1355" t="str">
        <f t="shared" si="108"/>
        <v>nonfiction</v>
      </c>
      <c r="R1355">
        <f t="shared" si="109"/>
        <v>2013</v>
      </c>
      <c r="S1355" s="15">
        <f t="shared" si="110"/>
        <v>41309.11791666667</v>
      </c>
      <c r="T1355" s="16">
        <f t="shared" si="110"/>
        <v>41309.11791666667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6"/>
        <v>42502.807627314818</v>
      </c>
      <c r="P1356" t="str">
        <f t="shared" si="107"/>
        <v>publishing</v>
      </c>
      <c r="Q1356" t="str">
        <f t="shared" si="108"/>
        <v>nonfiction</v>
      </c>
      <c r="R1356">
        <f t="shared" si="109"/>
        <v>2016</v>
      </c>
      <c r="S1356" s="15">
        <f t="shared" si="110"/>
        <v>42502.807627314818</v>
      </c>
      <c r="T1356" s="16">
        <f t="shared" si="110"/>
        <v>42502.807627314818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6"/>
        <v>41213.254687499997</v>
      </c>
      <c r="P1357" t="str">
        <f t="shared" si="107"/>
        <v>publishing</v>
      </c>
      <c r="Q1357" t="str">
        <f t="shared" si="108"/>
        <v>nonfiction</v>
      </c>
      <c r="R1357">
        <f t="shared" si="109"/>
        <v>2012</v>
      </c>
      <c r="S1357" s="15">
        <f t="shared" si="110"/>
        <v>41213.254687499997</v>
      </c>
      <c r="T1357" s="16">
        <f t="shared" si="110"/>
        <v>41213.254687499997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6"/>
        <v>41430.038888888892</v>
      </c>
      <c r="P1358" t="str">
        <f t="shared" si="107"/>
        <v>publishing</v>
      </c>
      <c r="Q1358" t="str">
        <f t="shared" si="108"/>
        <v>nonfiction</v>
      </c>
      <c r="R1358">
        <f t="shared" si="109"/>
        <v>2013</v>
      </c>
      <c r="S1358" s="15">
        <f t="shared" si="110"/>
        <v>41430.038888888892</v>
      </c>
      <c r="T1358" s="16">
        <f t="shared" si="110"/>
        <v>41430.038888888892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6"/>
        <v>41304.962233796294</v>
      </c>
      <c r="P1359" t="str">
        <f t="shared" si="107"/>
        <v>publishing</v>
      </c>
      <c r="Q1359" t="str">
        <f t="shared" si="108"/>
        <v>nonfiction</v>
      </c>
      <c r="R1359">
        <f t="shared" si="109"/>
        <v>2013</v>
      </c>
      <c r="S1359" s="15">
        <f t="shared" si="110"/>
        <v>41304.962233796294</v>
      </c>
      <c r="T1359" s="16">
        <f t="shared" si="110"/>
        <v>41304.962233796294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6"/>
        <v>40689.570868055554</v>
      </c>
      <c r="P1360" t="str">
        <f t="shared" si="107"/>
        <v>publishing</v>
      </c>
      <c r="Q1360" t="str">
        <f t="shared" si="108"/>
        <v>nonfiction</v>
      </c>
      <c r="R1360">
        <f t="shared" si="109"/>
        <v>2011</v>
      </c>
      <c r="S1360" s="15">
        <f t="shared" si="110"/>
        <v>40689.570868055554</v>
      </c>
      <c r="T1360" s="16">
        <f t="shared" si="110"/>
        <v>40689.570868055554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6"/>
        <v>40668.814699074072</v>
      </c>
      <c r="P1361" t="str">
        <f t="shared" si="107"/>
        <v>publishing</v>
      </c>
      <c r="Q1361" t="str">
        <f t="shared" si="108"/>
        <v>nonfiction</v>
      </c>
      <c r="R1361">
        <f t="shared" si="109"/>
        <v>2011</v>
      </c>
      <c r="S1361" s="15">
        <f t="shared" si="110"/>
        <v>40668.814699074072</v>
      </c>
      <c r="T1361" s="16">
        <f t="shared" si="110"/>
        <v>40668.814699074072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6"/>
        <v>41095.900694444441</v>
      </c>
      <c r="P1362" t="str">
        <f t="shared" si="107"/>
        <v>publishing</v>
      </c>
      <c r="Q1362" t="str">
        <f t="shared" si="108"/>
        <v>nonfiction</v>
      </c>
      <c r="R1362">
        <f t="shared" si="109"/>
        <v>2012</v>
      </c>
      <c r="S1362" s="15">
        <f t="shared" si="110"/>
        <v>41095.900694444441</v>
      </c>
      <c r="T1362" s="16">
        <f t="shared" si="110"/>
        <v>41095.900694444441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6"/>
        <v>41781.717268518521</v>
      </c>
      <c r="P1363" t="str">
        <f t="shared" si="107"/>
        <v>publishing</v>
      </c>
      <c r="Q1363" t="str">
        <f t="shared" si="108"/>
        <v>nonfiction</v>
      </c>
      <c r="R1363">
        <f t="shared" si="109"/>
        <v>2014</v>
      </c>
      <c r="S1363" s="15">
        <f t="shared" si="110"/>
        <v>41781.717268518521</v>
      </c>
      <c r="T1363" s="16">
        <f t="shared" si="110"/>
        <v>41781.717268518521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6"/>
        <v>41464.934386574074</v>
      </c>
      <c r="P1364" t="str">
        <f t="shared" si="107"/>
        <v>publishing</v>
      </c>
      <c r="Q1364" t="str">
        <f t="shared" si="108"/>
        <v>nonfiction</v>
      </c>
      <c r="R1364">
        <f t="shared" si="109"/>
        <v>2013</v>
      </c>
      <c r="S1364" s="15">
        <f t="shared" si="110"/>
        <v>41464.934386574074</v>
      </c>
      <c r="T1364" s="16">
        <f t="shared" si="110"/>
        <v>41464.934386574074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6"/>
        <v>42396.8440625</v>
      </c>
      <c r="P1365" t="str">
        <f t="shared" si="107"/>
        <v>publishing</v>
      </c>
      <c r="Q1365" t="str">
        <f t="shared" si="108"/>
        <v>nonfiction</v>
      </c>
      <c r="R1365">
        <f t="shared" si="109"/>
        <v>2016</v>
      </c>
      <c r="S1365" s="15">
        <f t="shared" si="110"/>
        <v>42396.8440625</v>
      </c>
      <c r="T1365" s="16">
        <f t="shared" si="110"/>
        <v>42396.8440625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6"/>
        <v>41951.695671296293</v>
      </c>
      <c r="P1366" t="str">
        <f t="shared" si="107"/>
        <v>music</v>
      </c>
      <c r="Q1366" t="str">
        <f t="shared" si="108"/>
        <v>rock</v>
      </c>
      <c r="R1366">
        <f t="shared" si="109"/>
        <v>2014</v>
      </c>
      <c r="S1366" s="15">
        <f t="shared" si="110"/>
        <v>41951.695671296293</v>
      </c>
      <c r="T1366" s="16">
        <f t="shared" si="110"/>
        <v>41951.695671296293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6"/>
        <v>42049.733240740738</v>
      </c>
      <c r="P1367" t="str">
        <f t="shared" si="107"/>
        <v>music</v>
      </c>
      <c r="Q1367" t="str">
        <f t="shared" si="108"/>
        <v>rock</v>
      </c>
      <c r="R1367">
        <f t="shared" si="109"/>
        <v>2015</v>
      </c>
      <c r="S1367" s="15">
        <f t="shared" si="110"/>
        <v>42049.733240740738</v>
      </c>
      <c r="T1367" s="16">
        <f t="shared" si="110"/>
        <v>42049.733240740738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6"/>
        <v>41924.996099537035</v>
      </c>
      <c r="P1368" t="str">
        <f t="shared" si="107"/>
        <v>music</v>
      </c>
      <c r="Q1368" t="str">
        <f t="shared" si="108"/>
        <v>rock</v>
      </c>
      <c r="R1368">
        <f t="shared" si="109"/>
        <v>2014</v>
      </c>
      <c r="S1368" s="15">
        <f t="shared" si="110"/>
        <v>41924.996099537035</v>
      </c>
      <c r="T1368" s="16">
        <f t="shared" si="110"/>
        <v>41924.996099537035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6"/>
        <v>42292.002893518518</v>
      </c>
      <c r="P1369" t="str">
        <f t="shared" si="107"/>
        <v>music</v>
      </c>
      <c r="Q1369" t="str">
        <f t="shared" si="108"/>
        <v>rock</v>
      </c>
      <c r="R1369">
        <f t="shared" si="109"/>
        <v>2015</v>
      </c>
      <c r="S1369" s="15">
        <f t="shared" si="110"/>
        <v>42292.002893518518</v>
      </c>
      <c r="T1369" s="16">
        <f t="shared" si="110"/>
        <v>42292.002893518518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6"/>
        <v>42146.190902777773</v>
      </c>
      <c r="P1370" t="str">
        <f t="shared" si="107"/>
        <v>music</v>
      </c>
      <c r="Q1370" t="str">
        <f t="shared" si="108"/>
        <v>rock</v>
      </c>
      <c r="R1370">
        <f t="shared" si="109"/>
        <v>2015</v>
      </c>
      <c r="S1370" s="15">
        <f t="shared" si="110"/>
        <v>42146.190902777773</v>
      </c>
      <c r="T1370" s="16">
        <f t="shared" si="110"/>
        <v>42146.190902777773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6"/>
        <v>41710.594282407408</v>
      </c>
      <c r="P1371" t="str">
        <f t="shared" si="107"/>
        <v>music</v>
      </c>
      <c r="Q1371" t="str">
        <f t="shared" si="108"/>
        <v>rock</v>
      </c>
      <c r="R1371">
        <f t="shared" si="109"/>
        <v>2014</v>
      </c>
      <c r="S1371" s="15">
        <f t="shared" si="110"/>
        <v>41710.594282407408</v>
      </c>
      <c r="T1371" s="16">
        <f t="shared" si="110"/>
        <v>41710.594282407408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6"/>
        <v>41548.00335648148</v>
      </c>
      <c r="P1372" t="str">
        <f t="shared" si="107"/>
        <v>music</v>
      </c>
      <c r="Q1372" t="str">
        <f t="shared" si="108"/>
        <v>rock</v>
      </c>
      <c r="R1372">
        <f t="shared" si="109"/>
        <v>2013</v>
      </c>
      <c r="S1372" s="15">
        <f t="shared" si="110"/>
        <v>41548.00335648148</v>
      </c>
      <c r="T1372" s="16">
        <f t="shared" si="110"/>
        <v>41548.00335648148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6"/>
        <v>42101.758587962962</v>
      </c>
      <c r="P1373" t="str">
        <f t="shared" si="107"/>
        <v>music</v>
      </c>
      <c r="Q1373" t="str">
        <f t="shared" si="108"/>
        <v>rock</v>
      </c>
      <c r="R1373">
        <f t="shared" si="109"/>
        <v>2015</v>
      </c>
      <c r="S1373" s="15">
        <f t="shared" si="110"/>
        <v>42101.758587962962</v>
      </c>
      <c r="T1373" s="16">
        <f t="shared" si="110"/>
        <v>42101.758587962962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6"/>
        <v>41072.739953703705</v>
      </c>
      <c r="P1374" t="str">
        <f t="shared" si="107"/>
        <v>music</v>
      </c>
      <c r="Q1374" t="str">
        <f t="shared" si="108"/>
        <v>rock</v>
      </c>
      <c r="R1374">
        <f t="shared" si="109"/>
        <v>2012</v>
      </c>
      <c r="S1374" s="15">
        <f t="shared" si="110"/>
        <v>41072.739953703705</v>
      </c>
      <c r="T1374" s="16">
        <f t="shared" si="110"/>
        <v>41072.739953703705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6"/>
        <v>42704.95177083333</v>
      </c>
      <c r="P1375" t="str">
        <f t="shared" si="107"/>
        <v>music</v>
      </c>
      <c r="Q1375" t="str">
        <f t="shared" si="108"/>
        <v>rock</v>
      </c>
      <c r="R1375">
        <f t="shared" si="109"/>
        <v>2016</v>
      </c>
      <c r="S1375" s="15">
        <f t="shared" si="110"/>
        <v>42704.95177083333</v>
      </c>
      <c r="T1375" s="16">
        <f t="shared" si="110"/>
        <v>42704.95177083333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6"/>
        <v>42424.161898148144</v>
      </c>
      <c r="P1376" t="str">
        <f t="shared" si="107"/>
        <v>music</v>
      </c>
      <c r="Q1376" t="str">
        <f t="shared" si="108"/>
        <v>rock</v>
      </c>
      <c r="R1376">
        <f t="shared" si="109"/>
        <v>2016</v>
      </c>
      <c r="S1376" s="15">
        <f t="shared" si="110"/>
        <v>42424.161898148144</v>
      </c>
      <c r="T1376" s="16">
        <f t="shared" si="110"/>
        <v>42424.161898148144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6"/>
        <v>42720.066192129627</v>
      </c>
      <c r="P1377" t="str">
        <f t="shared" si="107"/>
        <v>music</v>
      </c>
      <c r="Q1377" t="str">
        <f t="shared" si="108"/>
        <v>rock</v>
      </c>
      <c r="R1377">
        <f t="shared" si="109"/>
        <v>2016</v>
      </c>
      <c r="S1377" s="15">
        <f t="shared" si="110"/>
        <v>42720.066192129627</v>
      </c>
      <c r="T1377" s="16">
        <f t="shared" si="110"/>
        <v>42720.066192129627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6"/>
        <v>42677.669050925921</v>
      </c>
      <c r="P1378" t="str">
        <f t="shared" si="107"/>
        <v>music</v>
      </c>
      <c r="Q1378" t="str">
        <f t="shared" si="108"/>
        <v>rock</v>
      </c>
      <c r="R1378">
        <f t="shared" si="109"/>
        <v>2016</v>
      </c>
      <c r="S1378" s="15">
        <f t="shared" si="110"/>
        <v>42677.669050925921</v>
      </c>
      <c r="T1378" s="16">
        <f t="shared" si="110"/>
        <v>42677.669050925921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6"/>
        <v>42747.219560185185</v>
      </c>
      <c r="P1379" t="str">
        <f t="shared" si="107"/>
        <v>music</v>
      </c>
      <c r="Q1379" t="str">
        <f t="shared" si="108"/>
        <v>rock</v>
      </c>
      <c r="R1379">
        <f t="shared" si="109"/>
        <v>2017</v>
      </c>
      <c r="S1379" s="15">
        <f t="shared" si="110"/>
        <v>42747.219560185185</v>
      </c>
      <c r="T1379" s="16">
        <f t="shared" si="110"/>
        <v>42747.219560185185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6"/>
        <v>42568.759374999994</v>
      </c>
      <c r="P1380" t="str">
        <f t="shared" si="107"/>
        <v>music</v>
      </c>
      <c r="Q1380" t="str">
        <f t="shared" si="108"/>
        <v>rock</v>
      </c>
      <c r="R1380">
        <f t="shared" si="109"/>
        <v>2016</v>
      </c>
      <c r="S1380" s="15">
        <f t="shared" si="110"/>
        <v>42568.759374999994</v>
      </c>
      <c r="T1380" s="16">
        <f t="shared" si="110"/>
        <v>42568.759374999994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6"/>
        <v>42130.491620370376</v>
      </c>
      <c r="P1381" t="str">
        <f t="shared" si="107"/>
        <v>music</v>
      </c>
      <c r="Q1381" t="str">
        <f t="shared" si="108"/>
        <v>rock</v>
      </c>
      <c r="R1381">
        <f t="shared" si="109"/>
        <v>2015</v>
      </c>
      <c r="S1381" s="15">
        <f t="shared" si="110"/>
        <v>42130.491620370376</v>
      </c>
      <c r="T1381" s="16">
        <f t="shared" si="110"/>
        <v>42130.491620370376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6"/>
        <v>42141.762800925921</v>
      </c>
      <c r="P1382" t="str">
        <f t="shared" si="107"/>
        <v>music</v>
      </c>
      <c r="Q1382" t="str">
        <f t="shared" si="108"/>
        <v>rock</v>
      </c>
      <c r="R1382">
        <f t="shared" si="109"/>
        <v>2015</v>
      </c>
      <c r="S1382" s="15">
        <f t="shared" si="110"/>
        <v>42141.762800925921</v>
      </c>
      <c r="T1382" s="16">
        <f t="shared" si="110"/>
        <v>42141.762800925921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6"/>
        <v>42703.214409722219</v>
      </c>
      <c r="P1383" t="str">
        <f t="shared" si="107"/>
        <v>music</v>
      </c>
      <c r="Q1383" t="str">
        <f t="shared" si="108"/>
        <v>rock</v>
      </c>
      <c r="R1383">
        <f t="shared" si="109"/>
        <v>2016</v>
      </c>
      <c r="S1383" s="15">
        <f t="shared" si="110"/>
        <v>42703.214409722219</v>
      </c>
      <c r="T1383" s="16">
        <f t="shared" si="110"/>
        <v>42703.214409722219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6"/>
        <v>41370.800185185188</v>
      </c>
      <c r="P1384" t="str">
        <f t="shared" si="107"/>
        <v>music</v>
      </c>
      <c r="Q1384" t="str">
        <f t="shared" si="108"/>
        <v>rock</v>
      </c>
      <c r="R1384">
        <f t="shared" si="109"/>
        <v>2013</v>
      </c>
      <c r="S1384" s="15">
        <f t="shared" si="110"/>
        <v>41370.800185185188</v>
      </c>
      <c r="T1384" s="16">
        <f t="shared" si="110"/>
        <v>41370.800185185188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6"/>
        <v>42707.074976851851</v>
      </c>
      <c r="P1385" t="str">
        <f t="shared" si="107"/>
        <v>music</v>
      </c>
      <c r="Q1385" t="str">
        <f t="shared" si="108"/>
        <v>rock</v>
      </c>
      <c r="R1385">
        <f t="shared" si="109"/>
        <v>2016</v>
      </c>
      <c r="S1385" s="15">
        <f t="shared" si="110"/>
        <v>42707.074976851851</v>
      </c>
      <c r="T1385" s="16">
        <f t="shared" si="110"/>
        <v>42707.074976851851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6"/>
        <v>42160.735208333332</v>
      </c>
      <c r="P1386" t="str">
        <f t="shared" si="107"/>
        <v>music</v>
      </c>
      <c r="Q1386" t="str">
        <f t="shared" si="108"/>
        <v>rock</v>
      </c>
      <c r="R1386">
        <f t="shared" si="109"/>
        <v>2015</v>
      </c>
      <c r="S1386" s="15">
        <f t="shared" si="110"/>
        <v>42160.735208333332</v>
      </c>
      <c r="T1386" s="16">
        <f t="shared" si="110"/>
        <v>42160.735208333332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6"/>
        <v>42433.688900462963</v>
      </c>
      <c r="P1387" t="str">
        <f t="shared" si="107"/>
        <v>music</v>
      </c>
      <c r="Q1387" t="str">
        <f t="shared" si="108"/>
        <v>rock</v>
      </c>
      <c r="R1387">
        <f t="shared" si="109"/>
        <v>2016</v>
      </c>
      <c r="S1387" s="15">
        <f t="shared" si="110"/>
        <v>42433.688900462963</v>
      </c>
      <c r="T1387" s="16">
        <f t="shared" si="110"/>
        <v>42433.688900462963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6"/>
        <v>42184.646863425922</v>
      </c>
      <c r="P1388" t="str">
        <f t="shared" si="107"/>
        <v>music</v>
      </c>
      <c r="Q1388" t="str">
        <f t="shared" si="108"/>
        <v>rock</v>
      </c>
      <c r="R1388">
        <f t="shared" si="109"/>
        <v>2015</v>
      </c>
      <c r="S1388" s="15">
        <f t="shared" si="110"/>
        <v>42184.646863425922</v>
      </c>
      <c r="T1388" s="16">
        <f t="shared" si="110"/>
        <v>42184.646863425922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6"/>
        <v>42126.92123842593</v>
      </c>
      <c r="P1389" t="str">
        <f t="shared" si="107"/>
        <v>music</v>
      </c>
      <c r="Q1389" t="str">
        <f t="shared" si="108"/>
        <v>rock</v>
      </c>
      <c r="R1389">
        <f t="shared" si="109"/>
        <v>2015</v>
      </c>
      <c r="S1389" s="15">
        <f t="shared" si="110"/>
        <v>42126.92123842593</v>
      </c>
      <c r="T1389" s="16">
        <f t="shared" si="110"/>
        <v>42126.92123842593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6"/>
        <v>42634.614780092597</v>
      </c>
      <c r="P1390" t="str">
        <f t="shared" si="107"/>
        <v>music</v>
      </c>
      <c r="Q1390" t="str">
        <f t="shared" si="108"/>
        <v>rock</v>
      </c>
      <c r="R1390">
        <f t="shared" si="109"/>
        <v>2016</v>
      </c>
      <c r="S1390" s="15">
        <f t="shared" si="110"/>
        <v>42634.614780092597</v>
      </c>
      <c r="T1390" s="16">
        <f t="shared" si="110"/>
        <v>42634.614780092597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6"/>
        <v>42565.480983796297</v>
      </c>
      <c r="P1391" t="str">
        <f t="shared" si="107"/>
        <v>music</v>
      </c>
      <c r="Q1391" t="str">
        <f t="shared" si="108"/>
        <v>rock</v>
      </c>
      <c r="R1391">
        <f t="shared" si="109"/>
        <v>2016</v>
      </c>
      <c r="S1391" s="15">
        <f t="shared" si="110"/>
        <v>42565.480983796297</v>
      </c>
      <c r="T1391" s="16">
        <f t="shared" si="110"/>
        <v>42565.480983796297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6"/>
        <v>42087.803310185183</v>
      </c>
      <c r="P1392" t="str">
        <f t="shared" si="107"/>
        <v>music</v>
      </c>
      <c r="Q1392" t="str">
        <f t="shared" si="108"/>
        <v>rock</v>
      </c>
      <c r="R1392">
        <f t="shared" si="109"/>
        <v>2015</v>
      </c>
      <c r="S1392" s="15">
        <f t="shared" si="110"/>
        <v>42087.803310185183</v>
      </c>
      <c r="T1392" s="16">
        <f t="shared" si="110"/>
        <v>42087.803310185183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6"/>
        <v>42193.650671296295</v>
      </c>
      <c r="P1393" t="str">
        <f t="shared" si="107"/>
        <v>music</v>
      </c>
      <c r="Q1393" t="str">
        <f t="shared" si="108"/>
        <v>rock</v>
      </c>
      <c r="R1393">
        <f t="shared" si="109"/>
        <v>2015</v>
      </c>
      <c r="S1393" s="15">
        <f t="shared" si="110"/>
        <v>42193.650671296295</v>
      </c>
      <c r="T1393" s="16">
        <f t="shared" si="110"/>
        <v>42193.650671296295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6"/>
        <v>42401.154930555553</v>
      </c>
      <c r="P1394" t="str">
        <f t="shared" si="107"/>
        <v>music</v>
      </c>
      <c r="Q1394" t="str">
        <f t="shared" si="108"/>
        <v>rock</v>
      </c>
      <c r="R1394">
        <f t="shared" si="109"/>
        <v>2016</v>
      </c>
      <c r="S1394" s="15">
        <f t="shared" si="110"/>
        <v>42401.154930555553</v>
      </c>
      <c r="T1394" s="16">
        <f t="shared" si="110"/>
        <v>42401.154930555553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6"/>
        <v>42553.681979166664</v>
      </c>
      <c r="P1395" t="str">
        <f t="shared" si="107"/>
        <v>music</v>
      </c>
      <c r="Q1395" t="str">
        <f t="shared" si="108"/>
        <v>rock</v>
      </c>
      <c r="R1395">
        <f t="shared" si="109"/>
        <v>2016</v>
      </c>
      <c r="S1395" s="15">
        <f t="shared" si="110"/>
        <v>42553.681979166664</v>
      </c>
      <c r="T1395" s="16">
        <f t="shared" si="110"/>
        <v>42553.681979166664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6"/>
        <v>42752.144976851851</v>
      </c>
      <c r="P1396" t="str">
        <f t="shared" si="107"/>
        <v>music</v>
      </c>
      <c r="Q1396" t="str">
        <f t="shared" si="108"/>
        <v>rock</v>
      </c>
      <c r="R1396">
        <f t="shared" si="109"/>
        <v>2017</v>
      </c>
      <c r="S1396" s="15">
        <f t="shared" si="110"/>
        <v>42752.144976851851</v>
      </c>
      <c r="T1396" s="16">
        <f t="shared" si="110"/>
        <v>42752.144976851851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6"/>
        <v>42719.90834490741</v>
      </c>
      <c r="P1397" t="str">
        <f t="shared" si="107"/>
        <v>music</v>
      </c>
      <c r="Q1397" t="str">
        <f t="shared" si="108"/>
        <v>rock</v>
      </c>
      <c r="R1397">
        <f t="shared" si="109"/>
        <v>2016</v>
      </c>
      <c r="S1397" s="15">
        <f t="shared" si="110"/>
        <v>42719.90834490741</v>
      </c>
      <c r="T1397" s="16">
        <f t="shared" si="110"/>
        <v>42719.90834490741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6"/>
        <v>42018.99863425926</v>
      </c>
      <c r="P1398" t="str">
        <f t="shared" si="107"/>
        <v>music</v>
      </c>
      <c r="Q1398" t="str">
        <f t="shared" si="108"/>
        <v>rock</v>
      </c>
      <c r="R1398">
        <f t="shared" si="109"/>
        <v>2015</v>
      </c>
      <c r="S1398" s="15">
        <f t="shared" si="110"/>
        <v>42018.99863425926</v>
      </c>
      <c r="T1398" s="16">
        <f t="shared" si="110"/>
        <v>42018.99863425926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6"/>
        <v>42640.917939814812</v>
      </c>
      <c r="P1399" t="str">
        <f t="shared" si="107"/>
        <v>music</v>
      </c>
      <c r="Q1399" t="str">
        <f t="shared" si="108"/>
        <v>rock</v>
      </c>
      <c r="R1399">
        <f t="shared" si="109"/>
        <v>2016</v>
      </c>
      <c r="S1399" s="15">
        <f t="shared" si="110"/>
        <v>42640.917939814812</v>
      </c>
      <c r="T1399" s="16">
        <f t="shared" si="110"/>
        <v>42640.917939814812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6"/>
        <v>42526.874236111107</v>
      </c>
      <c r="P1400" t="str">
        <f t="shared" si="107"/>
        <v>music</v>
      </c>
      <c r="Q1400" t="str">
        <f t="shared" si="108"/>
        <v>rock</v>
      </c>
      <c r="R1400">
        <f t="shared" si="109"/>
        <v>2016</v>
      </c>
      <c r="S1400" s="15">
        <f t="shared" si="110"/>
        <v>42526.874236111107</v>
      </c>
      <c r="T1400" s="16">
        <f t="shared" si="110"/>
        <v>42526.874236111107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6"/>
        <v>41889.004317129627</v>
      </c>
      <c r="P1401" t="str">
        <f t="shared" si="107"/>
        <v>music</v>
      </c>
      <c r="Q1401" t="str">
        <f t="shared" si="108"/>
        <v>rock</v>
      </c>
      <c r="R1401">
        <f t="shared" si="109"/>
        <v>2014</v>
      </c>
      <c r="S1401" s="15">
        <f t="shared" si="110"/>
        <v>41889.004317129627</v>
      </c>
      <c r="T1401" s="16">
        <f t="shared" si="110"/>
        <v>41889.004317129627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6"/>
        <v>42498.341122685189</v>
      </c>
      <c r="P1402" t="str">
        <f t="shared" si="107"/>
        <v>music</v>
      </c>
      <c r="Q1402" t="str">
        <f t="shared" si="108"/>
        <v>rock</v>
      </c>
      <c r="R1402">
        <f t="shared" si="109"/>
        <v>2016</v>
      </c>
      <c r="S1402" s="15">
        <f t="shared" si="110"/>
        <v>42498.341122685189</v>
      </c>
      <c r="T1402" s="16">
        <f t="shared" si="110"/>
        <v>42498.341122685189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6"/>
        <v>41399.99622685185</v>
      </c>
      <c r="P1403" t="str">
        <f t="shared" si="107"/>
        <v>music</v>
      </c>
      <c r="Q1403" t="str">
        <f t="shared" si="108"/>
        <v>rock</v>
      </c>
      <c r="R1403">
        <f t="shared" si="109"/>
        <v>2013</v>
      </c>
      <c r="S1403" s="15">
        <f t="shared" si="110"/>
        <v>41399.99622685185</v>
      </c>
      <c r="T1403" s="16">
        <f t="shared" si="110"/>
        <v>41399.99622685185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6"/>
        <v>42065.053368055553</v>
      </c>
      <c r="P1404" t="str">
        <f t="shared" si="107"/>
        <v>music</v>
      </c>
      <c r="Q1404" t="str">
        <f t="shared" si="108"/>
        <v>rock</v>
      </c>
      <c r="R1404">
        <f t="shared" si="109"/>
        <v>2015</v>
      </c>
      <c r="S1404" s="15">
        <f t="shared" si="110"/>
        <v>42065.053368055553</v>
      </c>
      <c r="T1404" s="16">
        <f t="shared" si="110"/>
        <v>42065.053368055553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6"/>
        <v>41451.062905092593</v>
      </c>
      <c r="P1405" t="str">
        <f t="shared" si="107"/>
        <v>music</v>
      </c>
      <c r="Q1405" t="str">
        <f t="shared" si="108"/>
        <v>rock</v>
      </c>
      <c r="R1405">
        <f t="shared" si="109"/>
        <v>2013</v>
      </c>
      <c r="S1405" s="15">
        <f t="shared" si="110"/>
        <v>41451.062905092593</v>
      </c>
      <c r="T1405" s="16">
        <f t="shared" si="110"/>
        <v>41451.062905092593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6"/>
        <v>42032.510243055556</v>
      </c>
      <c r="P1406" t="str">
        <f t="shared" si="107"/>
        <v>publishing</v>
      </c>
      <c r="Q1406" t="str">
        <f t="shared" si="108"/>
        <v>translations</v>
      </c>
      <c r="R1406">
        <f t="shared" si="109"/>
        <v>2015</v>
      </c>
      <c r="S1406" s="15">
        <f t="shared" si="110"/>
        <v>42032.510243055556</v>
      </c>
      <c r="T1406" s="16">
        <f t="shared" si="110"/>
        <v>42032.510243055556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6"/>
        <v>41941.680567129632</v>
      </c>
      <c r="P1407" t="str">
        <f t="shared" si="107"/>
        <v>publishing</v>
      </c>
      <c r="Q1407" t="str">
        <f t="shared" si="108"/>
        <v>translations</v>
      </c>
      <c r="R1407">
        <f t="shared" si="109"/>
        <v>2014</v>
      </c>
      <c r="S1407" s="15">
        <f t="shared" si="110"/>
        <v>41941.680567129632</v>
      </c>
      <c r="T1407" s="16">
        <f t="shared" si="110"/>
        <v>41941.680567129632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6"/>
        <v>42297.432951388888</v>
      </c>
      <c r="P1408" t="str">
        <f t="shared" si="107"/>
        <v>publishing</v>
      </c>
      <c r="Q1408" t="str">
        <f t="shared" si="108"/>
        <v>translations</v>
      </c>
      <c r="R1408">
        <f t="shared" si="109"/>
        <v>2015</v>
      </c>
      <c r="S1408" s="15">
        <f t="shared" si="110"/>
        <v>42297.432951388888</v>
      </c>
      <c r="T1408" s="16">
        <f t="shared" si="110"/>
        <v>42297.432951388888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6"/>
        <v>41838.536782407406</v>
      </c>
      <c r="P1409" t="str">
        <f t="shared" si="107"/>
        <v>publishing</v>
      </c>
      <c r="Q1409" t="str">
        <f t="shared" si="108"/>
        <v>translations</v>
      </c>
      <c r="R1409">
        <f t="shared" si="109"/>
        <v>2014</v>
      </c>
      <c r="S1409" s="15">
        <f t="shared" si="110"/>
        <v>41838.536782407406</v>
      </c>
      <c r="T1409" s="16">
        <f t="shared" si="110"/>
        <v>41838.536782407406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111">(((J1410/60)/60)/24)+DATE(1970,1,1)</f>
        <v>42291.872175925921</v>
      </c>
      <c r="P1410" t="str">
        <f t="shared" ref="P1410:P1473" si="112">LEFT(N1410,SEARCH("/",N1410)-1)</f>
        <v>publishing</v>
      </c>
      <c r="Q1410" t="str">
        <f t="shared" ref="Q1410:Q1473" si="113">RIGHT(N1410,LEN(N1410)-SEARCH("/",N1410))</f>
        <v>translations</v>
      </c>
      <c r="R1410">
        <f t="shared" si="109"/>
        <v>2015</v>
      </c>
      <c r="S1410" s="15">
        <f t="shared" si="110"/>
        <v>42291.872175925921</v>
      </c>
      <c r="T1410" s="16">
        <f t="shared" si="110"/>
        <v>42291.872175925921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111"/>
        <v>41945.133506944447</v>
      </c>
      <c r="P1411" t="str">
        <f t="shared" si="112"/>
        <v>publishing</v>
      </c>
      <c r="Q1411" t="str">
        <f t="shared" si="113"/>
        <v>translations</v>
      </c>
      <c r="R1411">
        <f t="shared" ref="R1411:S1474" si="114">YEAR($O1411)</f>
        <v>2014</v>
      </c>
      <c r="S1411" s="15">
        <f t="shared" ref="S1411:T1474" si="115">$O1411</f>
        <v>41945.133506944447</v>
      </c>
      <c r="T1411" s="16">
        <f t="shared" si="115"/>
        <v>41945.133506944447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1"/>
        <v>42479.318518518514</v>
      </c>
      <c r="P1412" t="str">
        <f t="shared" si="112"/>
        <v>publishing</v>
      </c>
      <c r="Q1412" t="str">
        <f t="shared" si="113"/>
        <v>translations</v>
      </c>
      <c r="R1412">
        <f t="shared" si="114"/>
        <v>2016</v>
      </c>
      <c r="S1412" s="15">
        <f t="shared" si="115"/>
        <v>42479.318518518514</v>
      </c>
      <c r="T1412" s="16">
        <f t="shared" si="115"/>
        <v>42479.318518518514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1"/>
        <v>42013.059027777781</v>
      </c>
      <c r="P1413" t="str">
        <f t="shared" si="112"/>
        <v>publishing</v>
      </c>
      <c r="Q1413" t="str">
        <f t="shared" si="113"/>
        <v>translations</v>
      </c>
      <c r="R1413">
        <f t="shared" si="114"/>
        <v>2015</v>
      </c>
      <c r="S1413" s="15">
        <f t="shared" si="115"/>
        <v>42013.059027777781</v>
      </c>
      <c r="T1413" s="16">
        <f t="shared" si="115"/>
        <v>42013.059027777781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1"/>
        <v>41947.063645833332</v>
      </c>
      <c r="P1414" t="str">
        <f t="shared" si="112"/>
        <v>publishing</v>
      </c>
      <c r="Q1414" t="str">
        <f t="shared" si="113"/>
        <v>translations</v>
      </c>
      <c r="R1414">
        <f t="shared" si="114"/>
        <v>2014</v>
      </c>
      <c r="S1414" s="15">
        <f t="shared" si="115"/>
        <v>41947.063645833332</v>
      </c>
      <c r="T1414" s="16">
        <f t="shared" si="115"/>
        <v>41947.063645833332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1"/>
        <v>42360.437152777777</v>
      </c>
      <c r="P1415" t="str">
        <f t="shared" si="112"/>
        <v>publishing</v>
      </c>
      <c r="Q1415" t="str">
        <f t="shared" si="113"/>
        <v>translations</v>
      </c>
      <c r="R1415">
        <f t="shared" si="114"/>
        <v>2015</v>
      </c>
      <c r="S1415" s="15">
        <f t="shared" si="115"/>
        <v>42360.437152777777</v>
      </c>
      <c r="T1415" s="16">
        <f t="shared" si="115"/>
        <v>42360.437152777777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1"/>
        <v>42708.25309027778</v>
      </c>
      <c r="P1416" t="str">
        <f t="shared" si="112"/>
        <v>publishing</v>
      </c>
      <c r="Q1416" t="str">
        <f t="shared" si="113"/>
        <v>translations</v>
      </c>
      <c r="R1416">
        <f t="shared" si="114"/>
        <v>2016</v>
      </c>
      <c r="S1416" s="15">
        <f t="shared" si="115"/>
        <v>42708.25309027778</v>
      </c>
      <c r="T1416" s="16">
        <f t="shared" si="115"/>
        <v>42708.25309027778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1"/>
        <v>42192.675821759258</v>
      </c>
      <c r="P1417" t="str">
        <f t="shared" si="112"/>
        <v>publishing</v>
      </c>
      <c r="Q1417" t="str">
        <f t="shared" si="113"/>
        <v>translations</v>
      </c>
      <c r="R1417">
        <f t="shared" si="114"/>
        <v>2015</v>
      </c>
      <c r="S1417" s="15">
        <f t="shared" si="115"/>
        <v>42192.675821759258</v>
      </c>
      <c r="T1417" s="16">
        <f t="shared" si="115"/>
        <v>42192.675821759258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1"/>
        <v>42299.926145833335</v>
      </c>
      <c r="P1418" t="str">
        <f t="shared" si="112"/>
        <v>publishing</v>
      </c>
      <c r="Q1418" t="str">
        <f t="shared" si="113"/>
        <v>translations</v>
      </c>
      <c r="R1418">
        <f t="shared" si="114"/>
        <v>2015</v>
      </c>
      <c r="S1418" s="15">
        <f t="shared" si="115"/>
        <v>42299.926145833335</v>
      </c>
      <c r="T1418" s="16">
        <f t="shared" si="115"/>
        <v>42299.926145833335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1"/>
        <v>42232.15016203704</v>
      </c>
      <c r="P1419" t="str">
        <f t="shared" si="112"/>
        <v>publishing</v>
      </c>
      <c r="Q1419" t="str">
        <f t="shared" si="113"/>
        <v>translations</v>
      </c>
      <c r="R1419">
        <f t="shared" si="114"/>
        <v>2015</v>
      </c>
      <c r="S1419" s="15">
        <f t="shared" si="115"/>
        <v>42232.15016203704</v>
      </c>
      <c r="T1419" s="16">
        <f t="shared" si="115"/>
        <v>42232.15016203704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1"/>
        <v>42395.456412037034</v>
      </c>
      <c r="P1420" t="str">
        <f t="shared" si="112"/>
        <v>publishing</v>
      </c>
      <c r="Q1420" t="str">
        <f t="shared" si="113"/>
        <v>translations</v>
      </c>
      <c r="R1420">
        <f t="shared" si="114"/>
        <v>2016</v>
      </c>
      <c r="S1420" s="15">
        <f t="shared" si="115"/>
        <v>42395.456412037034</v>
      </c>
      <c r="T1420" s="16">
        <f t="shared" si="115"/>
        <v>42395.456412037034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1"/>
        <v>42622.456238425926</v>
      </c>
      <c r="P1421" t="str">
        <f t="shared" si="112"/>
        <v>publishing</v>
      </c>
      <c r="Q1421" t="str">
        <f t="shared" si="113"/>
        <v>translations</v>
      </c>
      <c r="R1421">
        <f t="shared" si="114"/>
        <v>2016</v>
      </c>
      <c r="S1421" s="15">
        <f t="shared" si="115"/>
        <v>42622.456238425926</v>
      </c>
      <c r="T1421" s="16">
        <f t="shared" si="115"/>
        <v>42622.456238425926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1"/>
        <v>42524.667662037042</v>
      </c>
      <c r="P1422" t="str">
        <f t="shared" si="112"/>
        <v>publishing</v>
      </c>
      <c r="Q1422" t="str">
        <f t="shared" si="113"/>
        <v>translations</v>
      </c>
      <c r="R1422">
        <f t="shared" si="114"/>
        <v>2016</v>
      </c>
      <c r="S1422" s="15">
        <f t="shared" si="115"/>
        <v>42524.667662037042</v>
      </c>
      <c r="T1422" s="16">
        <f t="shared" si="115"/>
        <v>42524.667662037042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1"/>
        <v>42013.915613425925</v>
      </c>
      <c r="P1423" t="str">
        <f t="shared" si="112"/>
        <v>publishing</v>
      </c>
      <c r="Q1423" t="str">
        <f t="shared" si="113"/>
        <v>translations</v>
      </c>
      <c r="R1423">
        <f t="shared" si="114"/>
        <v>2015</v>
      </c>
      <c r="S1423" s="15">
        <f t="shared" si="115"/>
        <v>42013.915613425925</v>
      </c>
      <c r="T1423" s="16">
        <f t="shared" si="115"/>
        <v>42013.915613425925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1"/>
        <v>42604.239629629628</v>
      </c>
      <c r="P1424" t="str">
        <f t="shared" si="112"/>
        <v>publishing</v>
      </c>
      <c r="Q1424" t="str">
        <f t="shared" si="113"/>
        <v>translations</v>
      </c>
      <c r="R1424">
        <f t="shared" si="114"/>
        <v>2016</v>
      </c>
      <c r="S1424" s="15">
        <f t="shared" si="115"/>
        <v>42604.239629629628</v>
      </c>
      <c r="T1424" s="16">
        <f t="shared" si="115"/>
        <v>42604.239629629628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1"/>
        <v>42340.360312500001</v>
      </c>
      <c r="P1425" t="str">
        <f t="shared" si="112"/>
        <v>publishing</v>
      </c>
      <c r="Q1425" t="str">
        <f t="shared" si="113"/>
        <v>translations</v>
      </c>
      <c r="R1425">
        <f t="shared" si="114"/>
        <v>2015</v>
      </c>
      <c r="S1425" s="15">
        <f t="shared" si="115"/>
        <v>42340.360312500001</v>
      </c>
      <c r="T1425" s="16">
        <f t="shared" si="115"/>
        <v>42340.360312500001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1"/>
        <v>42676.717615740738</v>
      </c>
      <c r="P1426" t="str">
        <f t="shared" si="112"/>
        <v>publishing</v>
      </c>
      <c r="Q1426" t="str">
        <f t="shared" si="113"/>
        <v>translations</v>
      </c>
      <c r="R1426">
        <f t="shared" si="114"/>
        <v>2016</v>
      </c>
      <c r="S1426" s="15">
        <f t="shared" si="115"/>
        <v>42676.717615740738</v>
      </c>
      <c r="T1426" s="16">
        <f t="shared" si="115"/>
        <v>42676.717615740738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1"/>
        <v>42093.131469907406</v>
      </c>
      <c r="P1427" t="str">
        <f t="shared" si="112"/>
        <v>publishing</v>
      </c>
      <c r="Q1427" t="str">
        <f t="shared" si="113"/>
        <v>translations</v>
      </c>
      <c r="R1427">
        <f t="shared" si="114"/>
        <v>2015</v>
      </c>
      <c r="S1427" s="15">
        <f t="shared" si="115"/>
        <v>42093.131469907406</v>
      </c>
      <c r="T1427" s="16">
        <f t="shared" si="115"/>
        <v>42093.131469907406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1"/>
        <v>42180.390277777777</v>
      </c>
      <c r="P1428" t="str">
        <f t="shared" si="112"/>
        <v>publishing</v>
      </c>
      <c r="Q1428" t="str">
        <f t="shared" si="113"/>
        <v>translations</v>
      </c>
      <c r="R1428">
        <f t="shared" si="114"/>
        <v>2015</v>
      </c>
      <c r="S1428" s="15">
        <f t="shared" si="115"/>
        <v>42180.390277777777</v>
      </c>
      <c r="T1428" s="16">
        <f t="shared" si="115"/>
        <v>42180.390277777777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1"/>
        <v>42601.851678240739</v>
      </c>
      <c r="P1429" t="str">
        <f t="shared" si="112"/>
        <v>publishing</v>
      </c>
      <c r="Q1429" t="str">
        <f t="shared" si="113"/>
        <v>translations</v>
      </c>
      <c r="R1429">
        <f t="shared" si="114"/>
        <v>2016</v>
      </c>
      <c r="S1429" s="15">
        <f t="shared" si="115"/>
        <v>42601.851678240739</v>
      </c>
      <c r="T1429" s="16">
        <f t="shared" si="115"/>
        <v>42601.851678240739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1"/>
        <v>42432.379826388889</v>
      </c>
      <c r="P1430" t="str">
        <f t="shared" si="112"/>
        <v>publishing</v>
      </c>
      <c r="Q1430" t="str">
        <f t="shared" si="113"/>
        <v>translations</v>
      </c>
      <c r="R1430">
        <f t="shared" si="114"/>
        <v>2016</v>
      </c>
      <c r="S1430" s="15">
        <f t="shared" si="115"/>
        <v>42432.379826388889</v>
      </c>
      <c r="T1430" s="16">
        <f t="shared" si="115"/>
        <v>42432.379826388889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1"/>
        <v>42074.060671296291</v>
      </c>
      <c r="P1431" t="str">
        <f t="shared" si="112"/>
        <v>publishing</v>
      </c>
      <c r="Q1431" t="str">
        <f t="shared" si="113"/>
        <v>translations</v>
      </c>
      <c r="R1431">
        <f t="shared" si="114"/>
        <v>2015</v>
      </c>
      <c r="S1431" s="15">
        <f t="shared" si="115"/>
        <v>42074.060671296291</v>
      </c>
      <c r="T1431" s="16">
        <f t="shared" si="115"/>
        <v>42074.060671296291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1"/>
        <v>41961.813518518517</v>
      </c>
      <c r="P1432" t="str">
        <f t="shared" si="112"/>
        <v>publishing</v>
      </c>
      <c r="Q1432" t="str">
        <f t="shared" si="113"/>
        <v>translations</v>
      </c>
      <c r="R1432">
        <f t="shared" si="114"/>
        <v>2014</v>
      </c>
      <c r="S1432" s="15">
        <f t="shared" si="115"/>
        <v>41961.813518518517</v>
      </c>
      <c r="T1432" s="16">
        <f t="shared" si="115"/>
        <v>41961.813518518517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1"/>
        <v>42304.210833333331</v>
      </c>
      <c r="P1433" t="str">
        <f t="shared" si="112"/>
        <v>publishing</v>
      </c>
      <c r="Q1433" t="str">
        <f t="shared" si="113"/>
        <v>translations</v>
      </c>
      <c r="R1433">
        <f t="shared" si="114"/>
        <v>2015</v>
      </c>
      <c r="S1433" s="15">
        <f t="shared" si="115"/>
        <v>42304.210833333331</v>
      </c>
      <c r="T1433" s="16">
        <f t="shared" si="115"/>
        <v>42304.210833333331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1"/>
        <v>42175.780416666668</v>
      </c>
      <c r="P1434" t="str">
        <f t="shared" si="112"/>
        <v>publishing</v>
      </c>
      <c r="Q1434" t="str">
        <f t="shared" si="113"/>
        <v>translations</v>
      </c>
      <c r="R1434">
        <f t="shared" si="114"/>
        <v>2015</v>
      </c>
      <c r="S1434" s="15">
        <f t="shared" si="115"/>
        <v>42175.780416666668</v>
      </c>
      <c r="T1434" s="16">
        <f t="shared" si="115"/>
        <v>42175.780416666668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1"/>
        <v>42673.625868055555</v>
      </c>
      <c r="P1435" t="str">
        <f t="shared" si="112"/>
        <v>publishing</v>
      </c>
      <c r="Q1435" t="str">
        <f t="shared" si="113"/>
        <v>translations</v>
      </c>
      <c r="R1435">
        <f t="shared" si="114"/>
        <v>2016</v>
      </c>
      <c r="S1435" s="15">
        <f t="shared" si="115"/>
        <v>42673.625868055555</v>
      </c>
      <c r="T1435" s="16">
        <f t="shared" si="115"/>
        <v>42673.625868055555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1"/>
        <v>42142.767106481479</v>
      </c>
      <c r="P1436" t="str">
        <f t="shared" si="112"/>
        <v>publishing</v>
      </c>
      <c r="Q1436" t="str">
        <f t="shared" si="113"/>
        <v>translations</v>
      </c>
      <c r="R1436">
        <f t="shared" si="114"/>
        <v>2015</v>
      </c>
      <c r="S1436" s="15">
        <f t="shared" si="115"/>
        <v>42142.767106481479</v>
      </c>
      <c r="T1436" s="16">
        <f t="shared" si="115"/>
        <v>42142.767106481479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1"/>
        <v>42258.780324074076</v>
      </c>
      <c r="P1437" t="str">
        <f t="shared" si="112"/>
        <v>publishing</v>
      </c>
      <c r="Q1437" t="str">
        <f t="shared" si="113"/>
        <v>translations</v>
      </c>
      <c r="R1437">
        <f t="shared" si="114"/>
        <v>2015</v>
      </c>
      <c r="S1437" s="15">
        <f t="shared" si="115"/>
        <v>42258.780324074076</v>
      </c>
      <c r="T1437" s="16">
        <f t="shared" si="115"/>
        <v>42258.780324074076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1"/>
        <v>42391.35019675926</v>
      </c>
      <c r="P1438" t="str">
        <f t="shared" si="112"/>
        <v>publishing</v>
      </c>
      <c r="Q1438" t="str">
        <f t="shared" si="113"/>
        <v>translations</v>
      </c>
      <c r="R1438">
        <f t="shared" si="114"/>
        <v>2016</v>
      </c>
      <c r="S1438" s="15">
        <f t="shared" si="115"/>
        <v>42391.35019675926</v>
      </c>
      <c r="T1438" s="16">
        <f t="shared" si="115"/>
        <v>42391.35019675926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1"/>
        <v>41796.531701388885</v>
      </c>
      <c r="P1439" t="str">
        <f t="shared" si="112"/>
        <v>publishing</v>
      </c>
      <c r="Q1439" t="str">
        <f t="shared" si="113"/>
        <v>translations</v>
      </c>
      <c r="R1439">
        <f t="shared" si="114"/>
        <v>2014</v>
      </c>
      <c r="S1439" s="15">
        <f t="shared" si="115"/>
        <v>41796.531701388885</v>
      </c>
      <c r="T1439" s="16">
        <f t="shared" si="115"/>
        <v>41796.531701388885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1"/>
        <v>42457.871516203704</v>
      </c>
      <c r="P1440" t="str">
        <f t="shared" si="112"/>
        <v>publishing</v>
      </c>
      <c r="Q1440" t="str">
        <f t="shared" si="113"/>
        <v>translations</v>
      </c>
      <c r="R1440">
        <f t="shared" si="114"/>
        <v>2016</v>
      </c>
      <c r="S1440" s="15">
        <f t="shared" si="115"/>
        <v>42457.871516203704</v>
      </c>
      <c r="T1440" s="16">
        <f t="shared" si="115"/>
        <v>42457.871516203704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1"/>
        <v>42040.829872685179</v>
      </c>
      <c r="P1441" t="str">
        <f t="shared" si="112"/>
        <v>publishing</v>
      </c>
      <c r="Q1441" t="str">
        <f t="shared" si="113"/>
        <v>translations</v>
      </c>
      <c r="R1441">
        <f t="shared" si="114"/>
        <v>2015</v>
      </c>
      <c r="S1441" s="15">
        <f t="shared" si="115"/>
        <v>42040.829872685179</v>
      </c>
      <c r="T1441" s="16">
        <f t="shared" si="115"/>
        <v>42040.829872685179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1"/>
        <v>42486.748414351852</v>
      </c>
      <c r="P1442" t="str">
        <f t="shared" si="112"/>
        <v>publishing</v>
      </c>
      <c r="Q1442" t="str">
        <f t="shared" si="113"/>
        <v>translations</v>
      </c>
      <c r="R1442">
        <f t="shared" si="114"/>
        <v>2016</v>
      </c>
      <c r="S1442" s="15">
        <f t="shared" si="115"/>
        <v>42486.748414351852</v>
      </c>
      <c r="T1442" s="16">
        <f t="shared" si="115"/>
        <v>42486.748414351852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1"/>
        <v>42198.765844907408</v>
      </c>
      <c r="P1443" t="str">
        <f t="shared" si="112"/>
        <v>publishing</v>
      </c>
      <c r="Q1443" t="str">
        <f t="shared" si="113"/>
        <v>translations</v>
      </c>
      <c r="R1443">
        <f t="shared" si="114"/>
        <v>2015</v>
      </c>
      <c r="S1443" s="15">
        <f t="shared" si="115"/>
        <v>42198.765844907408</v>
      </c>
      <c r="T1443" s="16">
        <f t="shared" si="115"/>
        <v>42198.765844907408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1"/>
        <v>42485.64534722222</v>
      </c>
      <c r="P1444" t="str">
        <f t="shared" si="112"/>
        <v>publishing</v>
      </c>
      <c r="Q1444" t="str">
        <f t="shared" si="113"/>
        <v>translations</v>
      </c>
      <c r="R1444">
        <f t="shared" si="114"/>
        <v>2016</v>
      </c>
      <c r="S1444" s="15">
        <f t="shared" si="115"/>
        <v>42485.64534722222</v>
      </c>
      <c r="T1444" s="16">
        <f t="shared" si="115"/>
        <v>42485.64534722222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1"/>
        <v>42707.926030092596</v>
      </c>
      <c r="P1445" t="str">
        <f t="shared" si="112"/>
        <v>publishing</v>
      </c>
      <c r="Q1445" t="str">
        <f t="shared" si="113"/>
        <v>translations</v>
      </c>
      <c r="R1445">
        <f t="shared" si="114"/>
        <v>2016</v>
      </c>
      <c r="S1445" s="15">
        <f t="shared" si="115"/>
        <v>42707.926030092596</v>
      </c>
      <c r="T1445" s="16">
        <f t="shared" si="115"/>
        <v>42707.926030092596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1"/>
        <v>42199.873402777783</v>
      </c>
      <c r="P1446" t="str">
        <f t="shared" si="112"/>
        <v>publishing</v>
      </c>
      <c r="Q1446" t="str">
        <f t="shared" si="113"/>
        <v>translations</v>
      </c>
      <c r="R1446">
        <f t="shared" si="114"/>
        <v>2015</v>
      </c>
      <c r="S1446" s="15">
        <f t="shared" si="115"/>
        <v>42199.873402777783</v>
      </c>
      <c r="T1446" s="16">
        <f t="shared" si="115"/>
        <v>42199.873402777783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1"/>
        <v>42139.542303240742</v>
      </c>
      <c r="P1447" t="str">
        <f t="shared" si="112"/>
        <v>publishing</v>
      </c>
      <c r="Q1447" t="str">
        <f t="shared" si="113"/>
        <v>translations</v>
      </c>
      <c r="R1447">
        <f t="shared" si="114"/>
        <v>2015</v>
      </c>
      <c r="S1447" s="15">
        <f t="shared" si="115"/>
        <v>42139.542303240742</v>
      </c>
      <c r="T1447" s="16">
        <f t="shared" si="115"/>
        <v>42139.542303240742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1"/>
        <v>42461.447662037041</v>
      </c>
      <c r="P1448" t="str">
        <f t="shared" si="112"/>
        <v>publishing</v>
      </c>
      <c r="Q1448" t="str">
        <f t="shared" si="113"/>
        <v>translations</v>
      </c>
      <c r="R1448">
        <f t="shared" si="114"/>
        <v>2016</v>
      </c>
      <c r="S1448" s="15">
        <f t="shared" si="115"/>
        <v>42461.447662037041</v>
      </c>
      <c r="T1448" s="16">
        <f t="shared" si="115"/>
        <v>42461.447662037041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1"/>
        <v>42529.730717592596</v>
      </c>
      <c r="P1449" t="str">
        <f t="shared" si="112"/>
        <v>publishing</v>
      </c>
      <c r="Q1449" t="str">
        <f t="shared" si="113"/>
        <v>translations</v>
      </c>
      <c r="R1449">
        <f t="shared" si="114"/>
        <v>2016</v>
      </c>
      <c r="S1449" s="15">
        <f t="shared" si="115"/>
        <v>42529.730717592596</v>
      </c>
      <c r="T1449" s="16">
        <f t="shared" si="115"/>
        <v>42529.730717592596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1"/>
        <v>42115.936550925922</v>
      </c>
      <c r="P1450" t="str">
        <f t="shared" si="112"/>
        <v>publishing</v>
      </c>
      <c r="Q1450" t="str">
        <f t="shared" si="113"/>
        <v>translations</v>
      </c>
      <c r="R1450">
        <f t="shared" si="114"/>
        <v>2015</v>
      </c>
      <c r="S1450" s="15">
        <f t="shared" si="115"/>
        <v>42115.936550925922</v>
      </c>
      <c r="T1450" s="16">
        <f t="shared" si="115"/>
        <v>42115.936550925922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1"/>
        <v>42086.811400462961</v>
      </c>
      <c r="P1451" t="str">
        <f t="shared" si="112"/>
        <v>publishing</v>
      </c>
      <c r="Q1451" t="str">
        <f t="shared" si="113"/>
        <v>translations</v>
      </c>
      <c r="R1451">
        <f t="shared" si="114"/>
        <v>2015</v>
      </c>
      <c r="S1451" s="15">
        <f t="shared" si="115"/>
        <v>42086.811400462961</v>
      </c>
      <c r="T1451" s="16">
        <f t="shared" si="115"/>
        <v>42086.811400462961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1"/>
        <v>42390.171261574069</v>
      </c>
      <c r="P1452" t="str">
        <f t="shared" si="112"/>
        <v>publishing</v>
      </c>
      <c r="Q1452" t="str">
        <f t="shared" si="113"/>
        <v>translations</v>
      </c>
      <c r="R1452">
        <f t="shared" si="114"/>
        <v>2016</v>
      </c>
      <c r="S1452" s="15">
        <f t="shared" si="115"/>
        <v>42390.171261574069</v>
      </c>
      <c r="T1452" s="16">
        <f t="shared" si="115"/>
        <v>42390.171261574069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1"/>
        <v>41931.959016203706</v>
      </c>
      <c r="P1453" t="str">
        <f t="shared" si="112"/>
        <v>publishing</v>
      </c>
      <c r="Q1453" t="str">
        <f t="shared" si="113"/>
        <v>translations</v>
      </c>
      <c r="R1453">
        <f t="shared" si="114"/>
        <v>2014</v>
      </c>
      <c r="S1453" s="15">
        <f t="shared" si="115"/>
        <v>41931.959016203706</v>
      </c>
      <c r="T1453" s="16">
        <f t="shared" si="115"/>
        <v>41931.959016203706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1"/>
        <v>41818.703275462962</v>
      </c>
      <c r="P1454" t="str">
        <f t="shared" si="112"/>
        <v>publishing</v>
      </c>
      <c r="Q1454" t="str">
        <f t="shared" si="113"/>
        <v>translations</v>
      </c>
      <c r="R1454">
        <f t="shared" si="114"/>
        <v>2014</v>
      </c>
      <c r="S1454" s="15">
        <f t="shared" si="115"/>
        <v>41818.703275462962</v>
      </c>
      <c r="T1454" s="16">
        <f t="shared" si="115"/>
        <v>41818.703275462962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1"/>
        <v>42795.696145833332</v>
      </c>
      <c r="P1455" t="str">
        <f t="shared" si="112"/>
        <v>publishing</v>
      </c>
      <c r="Q1455" t="str">
        <f t="shared" si="113"/>
        <v>translations</v>
      </c>
      <c r="R1455">
        <f t="shared" si="114"/>
        <v>2017</v>
      </c>
      <c r="S1455" s="15">
        <f t="shared" si="115"/>
        <v>42795.696145833332</v>
      </c>
      <c r="T1455" s="16">
        <f t="shared" si="115"/>
        <v>42795.696145833332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1"/>
        <v>42463.866666666669</v>
      </c>
      <c r="P1456" t="str">
        <f t="shared" si="112"/>
        <v>publishing</v>
      </c>
      <c r="Q1456" t="str">
        <f t="shared" si="113"/>
        <v>translations</v>
      </c>
      <c r="R1456">
        <f t="shared" si="114"/>
        <v>2016</v>
      </c>
      <c r="S1456" s="15">
        <f t="shared" si="115"/>
        <v>42463.866666666669</v>
      </c>
      <c r="T1456" s="16">
        <f t="shared" si="115"/>
        <v>42463.866666666669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1"/>
        <v>41832.672685185185</v>
      </c>
      <c r="P1457" t="str">
        <f t="shared" si="112"/>
        <v>publishing</v>
      </c>
      <c r="Q1457" t="str">
        <f t="shared" si="113"/>
        <v>translations</v>
      </c>
      <c r="R1457">
        <f t="shared" si="114"/>
        <v>2014</v>
      </c>
      <c r="S1457" s="15">
        <f t="shared" si="115"/>
        <v>41832.672685185185</v>
      </c>
      <c r="T1457" s="16">
        <f t="shared" si="115"/>
        <v>41832.672685185185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1"/>
        <v>42708.668576388889</v>
      </c>
      <c r="P1458" t="str">
        <f t="shared" si="112"/>
        <v>publishing</v>
      </c>
      <c r="Q1458" t="str">
        <f t="shared" si="113"/>
        <v>translations</v>
      </c>
      <c r="R1458">
        <f t="shared" si="114"/>
        <v>2016</v>
      </c>
      <c r="S1458" s="15">
        <f t="shared" si="115"/>
        <v>42708.668576388889</v>
      </c>
      <c r="T1458" s="16">
        <f t="shared" si="115"/>
        <v>42708.668576388889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1"/>
        <v>42289.89634259259</v>
      </c>
      <c r="P1459" t="str">
        <f t="shared" si="112"/>
        <v>publishing</v>
      </c>
      <c r="Q1459" t="str">
        <f t="shared" si="113"/>
        <v>translations</v>
      </c>
      <c r="R1459">
        <f t="shared" si="114"/>
        <v>2015</v>
      </c>
      <c r="S1459" s="15">
        <f t="shared" si="115"/>
        <v>42289.89634259259</v>
      </c>
      <c r="T1459" s="16">
        <f t="shared" si="115"/>
        <v>42289.89634259259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1"/>
        <v>41831.705555555556</v>
      </c>
      <c r="P1460" t="str">
        <f t="shared" si="112"/>
        <v>publishing</v>
      </c>
      <c r="Q1460" t="str">
        <f t="shared" si="113"/>
        <v>translations</v>
      </c>
      <c r="R1460">
        <f t="shared" si="114"/>
        <v>2014</v>
      </c>
      <c r="S1460" s="15">
        <f t="shared" si="115"/>
        <v>41831.705555555556</v>
      </c>
      <c r="T1460" s="16">
        <f t="shared" si="115"/>
        <v>41831.705555555556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1"/>
        <v>42312.204814814817</v>
      </c>
      <c r="P1461" t="str">
        <f t="shared" si="112"/>
        <v>publishing</v>
      </c>
      <c r="Q1461" t="str">
        <f t="shared" si="113"/>
        <v>translations</v>
      </c>
      <c r="R1461">
        <f t="shared" si="114"/>
        <v>2015</v>
      </c>
      <c r="S1461" s="15">
        <f t="shared" si="115"/>
        <v>42312.204814814817</v>
      </c>
      <c r="T1461" s="16">
        <f t="shared" si="115"/>
        <v>42312.204814814817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1"/>
        <v>41915.896967592591</v>
      </c>
      <c r="P1462" t="str">
        <f t="shared" si="112"/>
        <v>publishing</v>
      </c>
      <c r="Q1462" t="str">
        <f t="shared" si="113"/>
        <v>translations</v>
      </c>
      <c r="R1462">
        <f t="shared" si="114"/>
        <v>2014</v>
      </c>
      <c r="S1462" s="15">
        <f t="shared" si="115"/>
        <v>41915.896967592591</v>
      </c>
      <c r="T1462" s="16">
        <f t="shared" si="115"/>
        <v>41915.896967592591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1"/>
        <v>41899.645300925928</v>
      </c>
      <c r="P1463" t="str">
        <f t="shared" si="112"/>
        <v>publishing</v>
      </c>
      <c r="Q1463" t="str">
        <f t="shared" si="113"/>
        <v>radio &amp; podcasts</v>
      </c>
      <c r="R1463">
        <f t="shared" si="114"/>
        <v>2014</v>
      </c>
      <c r="S1463" s="15">
        <f t="shared" si="115"/>
        <v>41899.645300925928</v>
      </c>
      <c r="T1463" s="16">
        <f t="shared" si="115"/>
        <v>41899.645300925928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1"/>
        <v>41344.662858796299</v>
      </c>
      <c r="P1464" t="str">
        <f t="shared" si="112"/>
        <v>publishing</v>
      </c>
      <c r="Q1464" t="str">
        <f t="shared" si="113"/>
        <v>radio &amp; podcasts</v>
      </c>
      <c r="R1464">
        <f t="shared" si="114"/>
        <v>2013</v>
      </c>
      <c r="S1464" s="15">
        <f t="shared" si="115"/>
        <v>41344.662858796299</v>
      </c>
      <c r="T1464" s="16">
        <f t="shared" si="115"/>
        <v>41344.662858796299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1"/>
        <v>41326.911319444444</v>
      </c>
      <c r="P1465" t="str">
        <f t="shared" si="112"/>
        <v>publishing</v>
      </c>
      <c r="Q1465" t="str">
        <f t="shared" si="113"/>
        <v>radio &amp; podcasts</v>
      </c>
      <c r="R1465">
        <f t="shared" si="114"/>
        <v>2013</v>
      </c>
      <c r="S1465" s="15">
        <f t="shared" si="115"/>
        <v>41326.911319444444</v>
      </c>
      <c r="T1465" s="16">
        <f t="shared" si="115"/>
        <v>41326.911319444444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1"/>
        <v>41291.661550925928</v>
      </c>
      <c r="P1466" t="str">
        <f t="shared" si="112"/>
        <v>publishing</v>
      </c>
      <c r="Q1466" t="str">
        <f t="shared" si="113"/>
        <v>radio &amp; podcasts</v>
      </c>
      <c r="R1466">
        <f t="shared" si="114"/>
        <v>2013</v>
      </c>
      <c r="S1466" s="15">
        <f t="shared" si="115"/>
        <v>41291.661550925928</v>
      </c>
      <c r="T1466" s="16">
        <f t="shared" si="115"/>
        <v>41291.661550925928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1"/>
        <v>40959.734398148146</v>
      </c>
      <c r="P1467" t="str">
        <f t="shared" si="112"/>
        <v>publishing</v>
      </c>
      <c r="Q1467" t="str">
        <f t="shared" si="113"/>
        <v>radio &amp; podcasts</v>
      </c>
      <c r="R1467">
        <f t="shared" si="114"/>
        <v>2012</v>
      </c>
      <c r="S1467" s="15">
        <f t="shared" si="115"/>
        <v>40959.734398148146</v>
      </c>
      <c r="T1467" s="16">
        <f t="shared" si="115"/>
        <v>40959.734398148146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1"/>
        <v>42340.172060185185</v>
      </c>
      <c r="P1468" t="str">
        <f t="shared" si="112"/>
        <v>publishing</v>
      </c>
      <c r="Q1468" t="str">
        <f t="shared" si="113"/>
        <v>radio &amp; podcasts</v>
      </c>
      <c r="R1468">
        <f t="shared" si="114"/>
        <v>2015</v>
      </c>
      <c r="S1468" s="15">
        <f t="shared" si="115"/>
        <v>42340.172060185185</v>
      </c>
      <c r="T1468" s="16">
        <f t="shared" si="115"/>
        <v>42340.172060185185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1"/>
        <v>40933.80190972222</v>
      </c>
      <c r="P1469" t="str">
        <f t="shared" si="112"/>
        <v>publishing</v>
      </c>
      <c r="Q1469" t="str">
        <f t="shared" si="113"/>
        <v>radio &amp; podcasts</v>
      </c>
      <c r="R1469">
        <f t="shared" si="114"/>
        <v>2012</v>
      </c>
      <c r="S1469" s="15">
        <f t="shared" si="115"/>
        <v>40933.80190972222</v>
      </c>
      <c r="T1469" s="16">
        <f t="shared" si="115"/>
        <v>40933.80190972222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1"/>
        <v>40646.014456018522</v>
      </c>
      <c r="P1470" t="str">
        <f t="shared" si="112"/>
        <v>publishing</v>
      </c>
      <c r="Q1470" t="str">
        <f t="shared" si="113"/>
        <v>radio &amp; podcasts</v>
      </c>
      <c r="R1470">
        <f t="shared" si="114"/>
        <v>2011</v>
      </c>
      <c r="S1470" s="15">
        <f t="shared" si="115"/>
        <v>40646.014456018522</v>
      </c>
      <c r="T1470" s="16">
        <f t="shared" si="115"/>
        <v>40646.014456018522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1"/>
        <v>41290.598483796297</v>
      </c>
      <c r="P1471" t="str">
        <f t="shared" si="112"/>
        <v>publishing</v>
      </c>
      <c r="Q1471" t="str">
        <f t="shared" si="113"/>
        <v>radio &amp; podcasts</v>
      </c>
      <c r="R1471">
        <f t="shared" si="114"/>
        <v>2013</v>
      </c>
      <c r="S1471" s="15">
        <f t="shared" si="115"/>
        <v>41290.598483796297</v>
      </c>
      <c r="T1471" s="16">
        <f t="shared" si="115"/>
        <v>41290.598483796297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1"/>
        <v>41250.827118055553</v>
      </c>
      <c r="P1472" t="str">
        <f t="shared" si="112"/>
        <v>publishing</v>
      </c>
      <c r="Q1472" t="str">
        <f t="shared" si="113"/>
        <v>radio &amp; podcasts</v>
      </c>
      <c r="R1472">
        <f t="shared" si="114"/>
        <v>2012</v>
      </c>
      <c r="S1472" s="15">
        <f t="shared" si="115"/>
        <v>41250.827118055553</v>
      </c>
      <c r="T1472" s="16">
        <f t="shared" si="115"/>
        <v>41250.827118055553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1"/>
        <v>42073.957569444443</v>
      </c>
      <c r="P1473" t="str">
        <f t="shared" si="112"/>
        <v>publishing</v>
      </c>
      <c r="Q1473" t="str">
        <f t="shared" si="113"/>
        <v>radio &amp; podcasts</v>
      </c>
      <c r="R1473">
        <f t="shared" si="114"/>
        <v>2015</v>
      </c>
      <c r="S1473" s="15">
        <f t="shared" si="115"/>
        <v>42073.957569444443</v>
      </c>
      <c r="T1473" s="16">
        <f t="shared" si="115"/>
        <v>42073.957569444443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116">(((J1474/60)/60)/24)+DATE(1970,1,1)</f>
        <v>41533.542858796296</v>
      </c>
      <c r="P1474" t="str">
        <f t="shared" ref="P1474:P1537" si="117">LEFT(N1474,SEARCH("/",N1474)-1)</f>
        <v>publishing</v>
      </c>
      <c r="Q1474" t="str">
        <f t="shared" ref="Q1474:Q1537" si="118">RIGHT(N1474,LEN(N1474)-SEARCH("/",N1474))</f>
        <v>radio &amp; podcasts</v>
      </c>
      <c r="R1474">
        <f t="shared" si="114"/>
        <v>2013</v>
      </c>
      <c r="S1474" s="15">
        <f t="shared" si="115"/>
        <v>41533.542858796296</v>
      </c>
      <c r="T1474" s="16">
        <f t="shared" si="115"/>
        <v>41533.542858796296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116"/>
        <v>40939.979618055557</v>
      </c>
      <c r="P1475" t="str">
        <f t="shared" si="117"/>
        <v>publishing</v>
      </c>
      <c r="Q1475" t="str">
        <f t="shared" si="118"/>
        <v>radio &amp; podcasts</v>
      </c>
      <c r="R1475">
        <f t="shared" ref="R1475:S1538" si="119">YEAR($O1475)</f>
        <v>2012</v>
      </c>
      <c r="S1475" s="15">
        <f t="shared" ref="S1475:T1538" si="120">$O1475</f>
        <v>40939.979618055557</v>
      </c>
      <c r="T1475" s="16">
        <f t="shared" si="120"/>
        <v>40939.979618055557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6"/>
        <v>41500.727916666663</v>
      </c>
      <c r="P1476" t="str">
        <f t="shared" si="117"/>
        <v>publishing</v>
      </c>
      <c r="Q1476" t="str">
        <f t="shared" si="118"/>
        <v>radio &amp; podcasts</v>
      </c>
      <c r="R1476">
        <f t="shared" si="119"/>
        <v>2013</v>
      </c>
      <c r="S1476" s="15">
        <f t="shared" si="120"/>
        <v>41500.727916666663</v>
      </c>
      <c r="T1476" s="16">
        <f t="shared" si="120"/>
        <v>41500.727916666663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6"/>
        <v>41960.722951388889</v>
      </c>
      <c r="P1477" t="str">
        <f t="shared" si="117"/>
        <v>publishing</v>
      </c>
      <c r="Q1477" t="str">
        <f t="shared" si="118"/>
        <v>radio &amp; podcasts</v>
      </c>
      <c r="R1477">
        <f t="shared" si="119"/>
        <v>2014</v>
      </c>
      <c r="S1477" s="15">
        <f t="shared" si="120"/>
        <v>41960.722951388889</v>
      </c>
      <c r="T1477" s="16">
        <f t="shared" si="120"/>
        <v>41960.722951388889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6"/>
        <v>40766.041921296295</v>
      </c>
      <c r="P1478" t="str">
        <f t="shared" si="117"/>
        <v>publishing</v>
      </c>
      <c r="Q1478" t="str">
        <f t="shared" si="118"/>
        <v>radio &amp; podcasts</v>
      </c>
      <c r="R1478">
        <f t="shared" si="119"/>
        <v>2011</v>
      </c>
      <c r="S1478" s="15">
        <f t="shared" si="120"/>
        <v>40766.041921296295</v>
      </c>
      <c r="T1478" s="16">
        <f t="shared" si="120"/>
        <v>40766.041921296295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6"/>
        <v>40840.615787037037</v>
      </c>
      <c r="P1479" t="str">
        <f t="shared" si="117"/>
        <v>publishing</v>
      </c>
      <c r="Q1479" t="str">
        <f t="shared" si="118"/>
        <v>radio &amp; podcasts</v>
      </c>
      <c r="R1479">
        <f t="shared" si="119"/>
        <v>2011</v>
      </c>
      <c r="S1479" s="15">
        <f t="shared" si="120"/>
        <v>40840.615787037037</v>
      </c>
      <c r="T1479" s="16">
        <f t="shared" si="120"/>
        <v>40840.615787037037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6"/>
        <v>41394.871678240743</v>
      </c>
      <c r="P1480" t="str">
        <f t="shared" si="117"/>
        <v>publishing</v>
      </c>
      <c r="Q1480" t="str">
        <f t="shared" si="118"/>
        <v>radio &amp; podcasts</v>
      </c>
      <c r="R1480">
        <f t="shared" si="119"/>
        <v>2013</v>
      </c>
      <c r="S1480" s="15">
        <f t="shared" si="120"/>
        <v>41394.871678240743</v>
      </c>
      <c r="T1480" s="16">
        <f t="shared" si="120"/>
        <v>41394.871678240743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6"/>
        <v>41754.745243055557</v>
      </c>
      <c r="P1481" t="str">
        <f t="shared" si="117"/>
        <v>publishing</v>
      </c>
      <c r="Q1481" t="str">
        <f t="shared" si="118"/>
        <v>radio &amp; podcasts</v>
      </c>
      <c r="R1481">
        <f t="shared" si="119"/>
        <v>2014</v>
      </c>
      <c r="S1481" s="15">
        <f t="shared" si="120"/>
        <v>41754.745243055557</v>
      </c>
      <c r="T1481" s="16">
        <f t="shared" si="120"/>
        <v>41754.745243055557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6"/>
        <v>41464.934016203704</v>
      </c>
      <c r="P1482" t="str">
        <f t="shared" si="117"/>
        <v>publishing</v>
      </c>
      <c r="Q1482" t="str">
        <f t="shared" si="118"/>
        <v>radio &amp; podcasts</v>
      </c>
      <c r="R1482">
        <f t="shared" si="119"/>
        <v>2013</v>
      </c>
      <c r="S1482" s="15">
        <f t="shared" si="120"/>
        <v>41464.934016203704</v>
      </c>
      <c r="T1482" s="16">
        <f t="shared" si="120"/>
        <v>41464.934016203704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6"/>
        <v>41550.922974537039</v>
      </c>
      <c r="P1483" t="str">
        <f t="shared" si="117"/>
        <v>publishing</v>
      </c>
      <c r="Q1483" t="str">
        <f t="shared" si="118"/>
        <v>fiction</v>
      </c>
      <c r="R1483">
        <f t="shared" si="119"/>
        <v>2013</v>
      </c>
      <c r="S1483" s="15">
        <f t="shared" si="120"/>
        <v>41550.922974537039</v>
      </c>
      <c r="T1483" s="16">
        <f t="shared" si="120"/>
        <v>41550.922974537039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6"/>
        <v>41136.85805555556</v>
      </c>
      <c r="P1484" t="str">
        <f t="shared" si="117"/>
        <v>publishing</v>
      </c>
      <c r="Q1484" t="str">
        <f t="shared" si="118"/>
        <v>fiction</v>
      </c>
      <c r="R1484">
        <f t="shared" si="119"/>
        <v>2012</v>
      </c>
      <c r="S1484" s="15">
        <f t="shared" si="120"/>
        <v>41136.85805555556</v>
      </c>
      <c r="T1484" s="16">
        <f t="shared" si="120"/>
        <v>41136.85805555556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6"/>
        <v>42548.192997685182</v>
      </c>
      <c r="P1485" t="str">
        <f t="shared" si="117"/>
        <v>publishing</v>
      </c>
      <c r="Q1485" t="str">
        <f t="shared" si="118"/>
        <v>fiction</v>
      </c>
      <c r="R1485">
        <f t="shared" si="119"/>
        <v>2016</v>
      </c>
      <c r="S1485" s="15">
        <f t="shared" si="120"/>
        <v>42548.192997685182</v>
      </c>
      <c r="T1485" s="16">
        <f t="shared" si="120"/>
        <v>42548.192997685182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6"/>
        <v>41053.200960648144</v>
      </c>
      <c r="P1486" t="str">
        <f t="shared" si="117"/>
        <v>publishing</v>
      </c>
      <c r="Q1486" t="str">
        <f t="shared" si="118"/>
        <v>fiction</v>
      </c>
      <c r="R1486">
        <f t="shared" si="119"/>
        <v>2012</v>
      </c>
      <c r="S1486" s="15">
        <f t="shared" si="120"/>
        <v>41053.200960648144</v>
      </c>
      <c r="T1486" s="16">
        <f t="shared" si="120"/>
        <v>41053.200960648144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6"/>
        <v>42130.795983796299</v>
      </c>
      <c r="P1487" t="str">
        <f t="shared" si="117"/>
        <v>publishing</v>
      </c>
      <c r="Q1487" t="str">
        <f t="shared" si="118"/>
        <v>fiction</v>
      </c>
      <c r="R1487">
        <f t="shared" si="119"/>
        <v>2015</v>
      </c>
      <c r="S1487" s="15">
        <f t="shared" si="120"/>
        <v>42130.795983796299</v>
      </c>
      <c r="T1487" s="16">
        <f t="shared" si="120"/>
        <v>42130.795983796299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6"/>
        <v>42032.168530092589</v>
      </c>
      <c r="P1488" t="str">
        <f t="shared" si="117"/>
        <v>publishing</v>
      </c>
      <c r="Q1488" t="str">
        <f t="shared" si="118"/>
        <v>fiction</v>
      </c>
      <c r="R1488">
        <f t="shared" si="119"/>
        <v>2015</v>
      </c>
      <c r="S1488" s="15">
        <f t="shared" si="120"/>
        <v>42032.168530092589</v>
      </c>
      <c r="T1488" s="16">
        <f t="shared" si="120"/>
        <v>42032.168530092589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6"/>
        <v>42554.917488425926</v>
      </c>
      <c r="P1489" t="str">
        <f t="shared" si="117"/>
        <v>publishing</v>
      </c>
      <c r="Q1489" t="str">
        <f t="shared" si="118"/>
        <v>fiction</v>
      </c>
      <c r="R1489">
        <f t="shared" si="119"/>
        <v>2016</v>
      </c>
      <c r="S1489" s="15">
        <f t="shared" si="120"/>
        <v>42554.917488425926</v>
      </c>
      <c r="T1489" s="16">
        <f t="shared" si="120"/>
        <v>42554.917488425926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6"/>
        <v>41614.563194444447</v>
      </c>
      <c r="P1490" t="str">
        <f t="shared" si="117"/>
        <v>publishing</v>
      </c>
      <c r="Q1490" t="str">
        <f t="shared" si="118"/>
        <v>fiction</v>
      </c>
      <c r="R1490">
        <f t="shared" si="119"/>
        <v>2013</v>
      </c>
      <c r="S1490" s="15">
        <f t="shared" si="120"/>
        <v>41614.563194444447</v>
      </c>
      <c r="T1490" s="16">
        <f t="shared" si="120"/>
        <v>41614.563194444447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6"/>
        <v>41198.611712962964</v>
      </c>
      <c r="P1491" t="str">
        <f t="shared" si="117"/>
        <v>publishing</v>
      </c>
      <c r="Q1491" t="str">
        <f t="shared" si="118"/>
        <v>fiction</v>
      </c>
      <c r="R1491">
        <f t="shared" si="119"/>
        <v>2012</v>
      </c>
      <c r="S1491" s="15">
        <f t="shared" si="120"/>
        <v>41198.611712962964</v>
      </c>
      <c r="T1491" s="16">
        <f t="shared" si="120"/>
        <v>41198.611712962964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6"/>
        <v>41520.561041666668</v>
      </c>
      <c r="P1492" t="str">
        <f t="shared" si="117"/>
        <v>publishing</v>
      </c>
      <c r="Q1492" t="str">
        <f t="shared" si="118"/>
        <v>fiction</v>
      </c>
      <c r="R1492">
        <f t="shared" si="119"/>
        <v>2013</v>
      </c>
      <c r="S1492" s="15">
        <f t="shared" si="120"/>
        <v>41520.561041666668</v>
      </c>
      <c r="T1492" s="16">
        <f t="shared" si="120"/>
        <v>41520.561041666668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6"/>
        <v>41991.713460648149</v>
      </c>
      <c r="P1493" t="str">
        <f t="shared" si="117"/>
        <v>publishing</v>
      </c>
      <c r="Q1493" t="str">
        <f t="shared" si="118"/>
        <v>fiction</v>
      </c>
      <c r="R1493">
        <f t="shared" si="119"/>
        <v>2014</v>
      </c>
      <c r="S1493" s="15">
        <f t="shared" si="120"/>
        <v>41991.713460648149</v>
      </c>
      <c r="T1493" s="16">
        <f t="shared" si="120"/>
        <v>41991.713460648149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6"/>
        <v>40682.884791666671</v>
      </c>
      <c r="P1494" t="str">
        <f t="shared" si="117"/>
        <v>publishing</v>
      </c>
      <c r="Q1494" t="str">
        <f t="shared" si="118"/>
        <v>fiction</v>
      </c>
      <c r="R1494">
        <f t="shared" si="119"/>
        <v>2011</v>
      </c>
      <c r="S1494" s="15">
        <f t="shared" si="120"/>
        <v>40682.884791666671</v>
      </c>
      <c r="T1494" s="16">
        <f t="shared" si="120"/>
        <v>40682.884791666671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6"/>
        <v>41411.866608796299</v>
      </c>
      <c r="P1495" t="str">
        <f t="shared" si="117"/>
        <v>publishing</v>
      </c>
      <c r="Q1495" t="str">
        <f t="shared" si="118"/>
        <v>fiction</v>
      </c>
      <c r="R1495">
        <f t="shared" si="119"/>
        <v>2013</v>
      </c>
      <c r="S1495" s="15">
        <f t="shared" si="120"/>
        <v>41411.866608796299</v>
      </c>
      <c r="T1495" s="16">
        <f t="shared" si="120"/>
        <v>41411.866608796299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6"/>
        <v>42067.722372685181</v>
      </c>
      <c r="P1496" t="str">
        <f t="shared" si="117"/>
        <v>publishing</v>
      </c>
      <c r="Q1496" t="str">
        <f t="shared" si="118"/>
        <v>fiction</v>
      </c>
      <c r="R1496">
        <f t="shared" si="119"/>
        <v>2015</v>
      </c>
      <c r="S1496" s="15">
        <f t="shared" si="120"/>
        <v>42067.722372685181</v>
      </c>
      <c r="T1496" s="16">
        <f t="shared" si="120"/>
        <v>42067.722372685181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6"/>
        <v>40752.789710648147</v>
      </c>
      <c r="P1497" t="str">
        <f t="shared" si="117"/>
        <v>publishing</v>
      </c>
      <c r="Q1497" t="str">
        <f t="shared" si="118"/>
        <v>fiction</v>
      </c>
      <c r="R1497">
        <f t="shared" si="119"/>
        <v>2011</v>
      </c>
      <c r="S1497" s="15">
        <f t="shared" si="120"/>
        <v>40752.789710648147</v>
      </c>
      <c r="T1497" s="16">
        <f t="shared" si="120"/>
        <v>40752.789710648147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6"/>
        <v>41838.475219907406</v>
      </c>
      <c r="P1498" t="str">
        <f t="shared" si="117"/>
        <v>publishing</v>
      </c>
      <c r="Q1498" t="str">
        <f t="shared" si="118"/>
        <v>fiction</v>
      </c>
      <c r="R1498">
        <f t="shared" si="119"/>
        <v>2014</v>
      </c>
      <c r="S1498" s="15">
        <f t="shared" si="120"/>
        <v>41838.475219907406</v>
      </c>
      <c r="T1498" s="16">
        <f t="shared" si="120"/>
        <v>41838.475219907406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6"/>
        <v>41444.64261574074</v>
      </c>
      <c r="P1499" t="str">
        <f t="shared" si="117"/>
        <v>publishing</v>
      </c>
      <c r="Q1499" t="str">
        <f t="shared" si="118"/>
        <v>fiction</v>
      </c>
      <c r="R1499">
        <f t="shared" si="119"/>
        <v>2013</v>
      </c>
      <c r="S1499" s="15">
        <f t="shared" si="120"/>
        <v>41444.64261574074</v>
      </c>
      <c r="T1499" s="16">
        <f t="shared" si="120"/>
        <v>41444.64261574074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6"/>
        <v>41840.983541666668</v>
      </c>
      <c r="P1500" t="str">
        <f t="shared" si="117"/>
        <v>publishing</v>
      </c>
      <c r="Q1500" t="str">
        <f t="shared" si="118"/>
        <v>fiction</v>
      </c>
      <c r="R1500">
        <f t="shared" si="119"/>
        <v>2014</v>
      </c>
      <c r="S1500" s="15">
        <f t="shared" si="120"/>
        <v>41840.983541666668</v>
      </c>
      <c r="T1500" s="16">
        <f t="shared" si="120"/>
        <v>41840.983541666668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6"/>
        <v>42527.007326388892</v>
      </c>
      <c r="P1501" t="str">
        <f t="shared" si="117"/>
        <v>publishing</v>
      </c>
      <c r="Q1501" t="str">
        <f t="shared" si="118"/>
        <v>fiction</v>
      </c>
      <c r="R1501">
        <f t="shared" si="119"/>
        <v>2016</v>
      </c>
      <c r="S1501" s="15">
        <f t="shared" si="120"/>
        <v>42527.007326388892</v>
      </c>
      <c r="T1501" s="16">
        <f t="shared" si="120"/>
        <v>42527.007326388892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6"/>
        <v>41365.904594907406</v>
      </c>
      <c r="P1502" t="str">
        <f t="shared" si="117"/>
        <v>publishing</v>
      </c>
      <c r="Q1502" t="str">
        <f t="shared" si="118"/>
        <v>fiction</v>
      </c>
      <c r="R1502">
        <f t="shared" si="119"/>
        <v>2013</v>
      </c>
      <c r="S1502" s="15">
        <f t="shared" si="120"/>
        <v>41365.904594907406</v>
      </c>
      <c r="T1502" s="16">
        <f t="shared" si="120"/>
        <v>41365.904594907406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6"/>
        <v>42163.583599537036</v>
      </c>
      <c r="P1503" t="str">
        <f t="shared" si="117"/>
        <v>photography</v>
      </c>
      <c r="Q1503" t="str">
        <f t="shared" si="118"/>
        <v>photobooks</v>
      </c>
      <c r="R1503">
        <f t="shared" si="119"/>
        <v>2015</v>
      </c>
      <c r="S1503" s="15">
        <f t="shared" si="120"/>
        <v>42163.583599537036</v>
      </c>
      <c r="T1503" s="16">
        <f t="shared" si="120"/>
        <v>42163.583599537036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6"/>
        <v>42426.542592592596</v>
      </c>
      <c r="P1504" t="str">
        <f t="shared" si="117"/>
        <v>photography</v>
      </c>
      <c r="Q1504" t="str">
        <f t="shared" si="118"/>
        <v>photobooks</v>
      </c>
      <c r="R1504">
        <f t="shared" si="119"/>
        <v>2016</v>
      </c>
      <c r="S1504" s="15">
        <f t="shared" si="120"/>
        <v>42426.542592592596</v>
      </c>
      <c r="T1504" s="16">
        <f t="shared" si="120"/>
        <v>42426.542592592596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6"/>
        <v>42606.347233796296</v>
      </c>
      <c r="P1505" t="str">
        <f t="shared" si="117"/>
        <v>photography</v>
      </c>
      <c r="Q1505" t="str">
        <f t="shared" si="118"/>
        <v>photobooks</v>
      </c>
      <c r="R1505">
        <f t="shared" si="119"/>
        <v>2016</v>
      </c>
      <c r="S1505" s="15">
        <f t="shared" si="120"/>
        <v>42606.347233796296</v>
      </c>
      <c r="T1505" s="16">
        <f t="shared" si="120"/>
        <v>42606.347233796296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6"/>
        <v>41772.657685185186</v>
      </c>
      <c r="P1506" t="str">
        <f t="shared" si="117"/>
        <v>photography</v>
      </c>
      <c r="Q1506" t="str">
        <f t="shared" si="118"/>
        <v>photobooks</v>
      </c>
      <c r="R1506">
        <f t="shared" si="119"/>
        <v>2014</v>
      </c>
      <c r="S1506" s="15">
        <f t="shared" si="120"/>
        <v>41772.657685185186</v>
      </c>
      <c r="T1506" s="16">
        <f t="shared" si="120"/>
        <v>41772.657685185186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6"/>
        <v>42414.44332175926</v>
      </c>
      <c r="P1507" t="str">
        <f t="shared" si="117"/>
        <v>photography</v>
      </c>
      <c r="Q1507" t="str">
        <f t="shared" si="118"/>
        <v>photobooks</v>
      </c>
      <c r="R1507">
        <f t="shared" si="119"/>
        <v>2016</v>
      </c>
      <c r="S1507" s="15">
        <f t="shared" si="120"/>
        <v>42414.44332175926</v>
      </c>
      <c r="T1507" s="16">
        <f t="shared" si="120"/>
        <v>42414.44332175926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6"/>
        <v>41814.785925925928</v>
      </c>
      <c r="P1508" t="str">
        <f t="shared" si="117"/>
        <v>photography</v>
      </c>
      <c r="Q1508" t="str">
        <f t="shared" si="118"/>
        <v>photobooks</v>
      </c>
      <c r="R1508">
        <f t="shared" si="119"/>
        <v>2014</v>
      </c>
      <c r="S1508" s="15">
        <f t="shared" si="120"/>
        <v>41814.785925925928</v>
      </c>
      <c r="T1508" s="16">
        <f t="shared" si="120"/>
        <v>41814.785925925928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6"/>
        <v>40254.450335648151</v>
      </c>
      <c r="P1509" t="str">
        <f t="shared" si="117"/>
        <v>photography</v>
      </c>
      <c r="Q1509" t="str">
        <f t="shared" si="118"/>
        <v>photobooks</v>
      </c>
      <c r="R1509">
        <f t="shared" si="119"/>
        <v>2010</v>
      </c>
      <c r="S1509" s="15">
        <f t="shared" si="120"/>
        <v>40254.450335648151</v>
      </c>
      <c r="T1509" s="16">
        <f t="shared" si="120"/>
        <v>40254.450335648151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6"/>
        <v>41786.614363425928</v>
      </c>
      <c r="P1510" t="str">
        <f t="shared" si="117"/>
        <v>photography</v>
      </c>
      <c r="Q1510" t="str">
        <f t="shared" si="118"/>
        <v>photobooks</v>
      </c>
      <c r="R1510">
        <f t="shared" si="119"/>
        <v>2014</v>
      </c>
      <c r="S1510" s="15">
        <f t="shared" si="120"/>
        <v>41786.614363425928</v>
      </c>
      <c r="T1510" s="16">
        <f t="shared" si="120"/>
        <v>41786.614363425928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6"/>
        <v>42751.533391203702</v>
      </c>
      <c r="P1511" t="str">
        <f t="shared" si="117"/>
        <v>photography</v>
      </c>
      <c r="Q1511" t="str">
        <f t="shared" si="118"/>
        <v>photobooks</v>
      </c>
      <c r="R1511">
        <f t="shared" si="119"/>
        <v>2017</v>
      </c>
      <c r="S1511" s="15">
        <f t="shared" si="120"/>
        <v>42751.533391203702</v>
      </c>
      <c r="T1511" s="16">
        <f t="shared" si="120"/>
        <v>42751.533391203702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6"/>
        <v>41809.385162037033</v>
      </c>
      <c r="P1512" t="str">
        <f t="shared" si="117"/>
        <v>photography</v>
      </c>
      <c r="Q1512" t="str">
        <f t="shared" si="118"/>
        <v>photobooks</v>
      </c>
      <c r="R1512">
        <f t="shared" si="119"/>
        <v>2014</v>
      </c>
      <c r="S1512" s="15">
        <f t="shared" si="120"/>
        <v>41809.385162037033</v>
      </c>
      <c r="T1512" s="16">
        <f t="shared" si="120"/>
        <v>41809.385162037033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6"/>
        <v>42296.583379629628</v>
      </c>
      <c r="P1513" t="str">
        <f t="shared" si="117"/>
        <v>photography</v>
      </c>
      <c r="Q1513" t="str">
        <f t="shared" si="118"/>
        <v>photobooks</v>
      </c>
      <c r="R1513">
        <f t="shared" si="119"/>
        <v>2015</v>
      </c>
      <c r="S1513" s="15">
        <f t="shared" si="120"/>
        <v>42296.583379629628</v>
      </c>
      <c r="T1513" s="16">
        <f t="shared" si="120"/>
        <v>42296.583379629628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6"/>
        <v>42741.684479166666</v>
      </c>
      <c r="P1514" t="str">
        <f t="shared" si="117"/>
        <v>photography</v>
      </c>
      <c r="Q1514" t="str">
        <f t="shared" si="118"/>
        <v>photobooks</v>
      </c>
      <c r="R1514">
        <f t="shared" si="119"/>
        <v>2017</v>
      </c>
      <c r="S1514" s="15">
        <f t="shared" si="120"/>
        <v>42741.684479166666</v>
      </c>
      <c r="T1514" s="16">
        <f t="shared" si="120"/>
        <v>42741.684479166666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6"/>
        <v>41806.637337962966</v>
      </c>
      <c r="P1515" t="str">
        <f t="shared" si="117"/>
        <v>photography</v>
      </c>
      <c r="Q1515" t="str">
        <f t="shared" si="118"/>
        <v>photobooks</v>
      </c>
      <c r="R1515">
        <f t="shared" si="119"/>
        <v>2014</v>
      </c>
      <c r="S1515" s="15">
        <f t="shared" si="120"/>
        <v>41806.637337962966</v>
      </c>
      <c r="T1515" s="16">
        <f t="shared" si="120"/>
        <v>41806.637337962966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6"/>
        <v>42234.597685185188</v>
      </c>
      <c r="P1516" t="str">
        <f t="shared" si="117"/>
        <v>photography</v>
      </c>
      <c r="Q1516" t="str">
        <f t="shared" si="118"/>
        <v>photobooks</v>
      </c>
      <c r="R1516">
        <f t="shared" si="119"/>
        <v>2015</v>
      </c>
      <c r="S1516" s="15">
        <f t="shared" si="120"/>
        <v>42234.597685185188</v>
      </c>
      <c r="T1516" s="16">
        <f t="shared" si="120"/>
        <v>42234.597685185188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6"/>
        <v>42415.253437499996</v>
      </c>
      <c r="P1517" t="str">
        <f t="shared" si="117"/>
        <v>photography</v>
      </c>
      <c r="Q1517" t="str">
        <f t="shared" si="118"/>
        <v>photobooks</v>
      </c>
      <c r="R1517">
        <f t="shared" si="119"/>
        <v>2016</v>
      </c>
      <c r="S1517" s="15">
        <f t="shared" si="120"/>
        <v>42415.253437499996</v>
      </c>
      <c r="T1517" s="16">
        <f t="shared" si="120"/>
        <v>42415.253437499996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6"/>
        <v>42619.466342592597</v>
      </c>
      <c r="P1518" t="str">
        <f t="shared" si="117"/>
        <v>photography</v>
      </c>
      <c r="Q1518" t="str">
        <f t="shared" si="118"/>
        <v>photobooks</v>
      </c>
      <c r="R1518">
        <f t="shared" si="119"/>
        <v>2016</v>
      </c>
      <c r="S1518" s="15">
        <f t="shared" si="120"/>
        <v>42619.466342592597</v>
      </c>
      <c r="T1518" s="16">
        <f t="shared" si="120"/>
        <v>42619.466342592597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6"/>
        <v>41948.56658564815</v>
      </c>
      <c r="P1519" t="str">
        <f t="shared" si="117"/>
        <v>photography</v>
      </c>
      <c r="Q1519" t="str">
        <f t="shared" si="118"/>
        <v>photobooks</v>
      </c>
      <c r="R1519">
        <f t="shared" si="119"/>
        <v>2014</v>
      </c>
      <c r="S1519" s="15">
        <f t="shared" si="120"/>
        <v>41948.56658564815</v>
      </c>
      <c r="T1519" s="16">
        <f t="shared" si="120"/>
        <v>41948.56658564815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6"/>
        <v>41760.8200462963</v>
      </c>
      <c r="P1520" t="str">
        <f t="shared" si="117"/>
        <v>photography</v>
      </c>
      <c r="Q1520" t="str">
        <f t="shared" si="118"/>
        <v>photobooks</v>
      </c>
      <c r="R1520">
        <f t="shared" si="119"/>
        <v>2014</v>
      </c>
      <c r="S1520" s="15">
        <f t="shared" si="120"/>
        <v>41760.8200462963</v>
      </c>
      <c r="T1520" s="16">
        <f t="shared" si="120"/>
        <v>41760.8200462963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6"/>
        <v>41782.741701388892</v>
      </c>
      <c r="P1521" t="str">
        <f t="shared" si="117"/>
        <v>photography</v>
      </c>
      <c r="Q1521" t="str">
        <f t="shared" si="118"/>
        <v>photobooks</v>
      </c>
      <c r="R1521">
        <f t="shared" si="119"/>
        <v>2014</v>
      </c>
      <c r="S1521" s="15">
        <f t="shared" si="120"/>
        <v>41782.741701388892</v>
      </c>
      <c r="T1521" s="16">
        <f t="shared" si="120"/>
        <v>41782.741701388892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6"/>
        <v>41955.857789351852</v>
      </c>
      <c r="P1522" t="str">
        <f t="shared" si="117"/>
        <v>photography</v>
      </c>
      <c r="Q1522" t="str">
        <f t="shared" si="118"/>
        <v>photobooks</v>
      </c>
      <c r="R1522">
        <f t="shared" si="119"/>
        <v>2014</v>
      </c>
      <c r="S1522" s="15">
        <f t="shared" si="120"/>
        <v>41955.857789351852</v>
      </c>
      <c r="T1522" s="16">
        <f t="shared" si="120"/>
        <v>41955.857789351852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6"/>
        <v>42493.167719907404</v>
      </c>
      <c r="P1523" t="str">
        <f t="shared" si="117"/>
        <v>photography</v>
      </c>
      <c r="Q1523" t="str">
        <f t="shared" si="118"/>
        <v>photobooks</v>
      </c>
      <c r="R1523">
        <f t="shared" si="119"/>
        <v>2016</v>
      </c>
      <c r="S1523" s="15">
        <f t="shared" si="120"/>
        <v>42493.167719907404</v>
      </c>
      <c r="T1523" s="16">
        <f t="shared" si="120"/>
        <v>42493.167719907404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6"/>
        <v>41899.830312500002</v>
      </c>
      <c r="P1524" t="str">
        <f t="shared" si="117"/>
        <v>photography</v>
      </c>
      <c r="Q1524" t="str">
        <f t="shared" si="118"/>
        <v>photobooks</v>
      </c>
      <c r="R1524">
        <f t="shared" si="119"/>
        <v>2014</v>
      </c>
      <c r="S1524" s="15">
        <f t="shared" si="120"/>
        <v>41899.830312500002</v>
      </c>
      <c r="T1524" s="16">
        <f t="shared" si="120"/>
        <v>41899.830312500002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6"/>
        <v>41964.751342592594</v>
      </c>
      <c r="P1525" t="str">
        <f t="shared" si="117"/>
        <v>photography</v>
      </c>
      <c r="Q1525" t="str">
        <f t="shared" si="118"/>
        <v>photobooks</v>
      </c>
      <c r="R1525">
        <f t="shared" si="119"/>
        <v>2014</v>
      </c>
      <c r="S1525" s="15">
        <f t="shared" si="120"/>
        <v>41964.751342592594</v>
      </c>
      <c r="T1525" s="16">
        <f t="shared" si="120"/>
        <v>41964.751342592594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6"/>
        <v>42756.501041666663</v>
      </c>
      <c r="P1526" t="str">
        <f t="shared" si="117"/>
        <v>photography</v>
      </c>
      <c r="Q1526" t="str">
        <f t="shared" si="118"/>
        <v>photobooks</v>
      </c>
      <c r="R1526">
        <f t="shared" si="119"/>
        <v>2017</v>
      </c>
      <c r="S1526" s="15">
        <f t="shared" si="120"/>
        <v>42756.501041666663</v>
      </c>
      <c r="T1526" s="16">
        <f t="shared" si="120"/>
        <v>42756.501041666663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6"/>
        <v>42570.702986111108</v>
      </c>
      <c r="P1527" t="str">
        <f t="shared" si="117"/>
        <v>photography</v>
      </c>
      <c r="Q1527" t="str">
        <f t="shared" si="118"/>
        <v>photobooks</v>
      </c>
      <c r="R1527">
        <f t="shared" si="119"/>
        <v>2016</v>
      </c>
      <c r="S1527" s="15">
        <f t="shared" si="120"/>
        <v>42570.702986111108</v>
      </c>
      <c r="T1527" s="16">
        <f t="shared" si="120"/>
        <v>42570.702986111108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6"/>
        <v>42339.276006944448</v>
      </c>
      <c r="P1528" t="str">
        <f t="shared" si="117"/>
        <v>photography</v>
      </c>
      <c r="Q1528" t="str">
        <f t="shared" si="118"/>
        <v>photobooks</v>
      </c>
      <c r="R1528">
        <f t="shared" si="119"/>
        <v>2015</v>
      </c>
      <c r="S1528" s="15">
        <f t="shared" si="120"/>
        <v>42339.276006944448</v>
      </c>
      <c r="T1528" s="16">
        <f t="shared" si="120"/>
        <v>42339.276006944448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6"/>
        <v>42780.600532407407</v>
      </c>
      <c r="P1529" t="str">
        <f t="shared" si="117"/>
        <v>photography</v>
      </c>
      <c r="Q1529" t="str">
        <f t="shared" si="118"/>
        <v>photobooks</v>
      </c>
      <c r="R1529">
        <f t="shared" si="119"/>
        <v>2017</v>
      </c>
      <c r="S1529" s="15">
        <f t="shared" si="120"/>
        <v>42780.600532407407</v>
      </c>
      <c r="T1529" s="16">
        <f t="shared" si="120"/>
        <v>42780.600532407407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6"/>
        <v>42736.732893518521</v>
      </c>
      <c r="P1530" t="str">
        <f t="shared" si="117"/>
        <v>photography</v>
      </c>
      <c r="Q1530" t="str">
        <f t="shared" si="118"/>
        <v>photobooks</v>
      </c>
      <c r="R1530">
        <f t="shared" si="119"/>
        <v>2017</v>
      </c>
      <c r="S1530" s="15">
        <f t="shared" si="120"/>
        <v>42736.732893518521</v>
      </c>
      <c r="T1530" s="16">
        <f t="shared" si="120"/>
        <v>42736.732893518521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6"/>
        <v>42052.628703703704</v>
      </c>
      <c r="P1531" t="str">
        <f t="shared" si="117"/>
        <v>photography</v>
      </c>
      <c r="Q1531" t="str">
        <f t="shared" si="118"/>
        <v>photobooks</v>
      </c>
      <c r="R1531">
        <f t="shared" si="119"/>
        <v>2015</v>
      </c>
      <c r="S1531" s="15">
        <f t="shared" si="120"/>
        <v>42052.628703703704</v>
      </c>
      <c r="T1531" s="16">
        <f t="shared" si="120"/>
        <v>42052.628703703704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6"/>
        <v>42275.767303240747</v>
      </c>
      <c r="P1532" t="str">
        <f t="shared" si="117"/>
        <v>photography</v>
      </c>
      <c r="Q1532" t="str">
        <f t="shared" si="118"/>
        <v>photobooks</v>
      </c>
      <c r="R1532">
        <f t="shared" si="119"/>
        <v>2015</v>
      </c>
      <c r="S1532" s="15">
        <f t="shared" si="120"/>
        <v>42275.767303240747</v>
      </c>
      <c r="T1532" s="16">
        <f t="shared" si="120"/>
        <v>42275.767303240747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6"/>
        <v>41941.802384259259</v>
      </c>
      <c r="P1533" t="str">
        <f t="shared" si="117"/>
        <v>photography</v>
      </c>
      <c r="Q1533" t="str">
        <f t="shared" si="118"/>
        <v>photobooks</v>
      </c>
      <c r="R1533">
        <f t="shared" si="119"/>
        <v>2014</v>
      </c>
      <c r="S1533" s="15">
        <f t="shared" si="120"/>
        <v>41941.802384259259</v>
      </c>
      <c r="T1533" s="16">
        <f t="shared" si="120"/>
        <v>41941.802384259259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6"/>
        <v>42391.475289351853</v>
      </c>
      <c r="P1534" t="str">
        <f t="shared" si="117"/>
        <v>photography</v>
      </c>
      <c r="Q1534" t="str">
        <f t="shared" si="118"/>
        <v>photobooks</v>
      </c>
      <c r="R1534">
        <f t="shared" si="119"/>
        <v>2016</v>
      </c>
      <c r="S1534" s="15">
        <f t="shared" si="120"/>
        <v>42391.475289351853</v>
      </c>
      <c r="T1534" s="16">
        <f t="shared" si="120"/>
        <v>42391.475289351853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6"/>
        <v>42443.00204861111</v>
      </c>
      <c r="P1535" t="str">
        <f t="shared" si="117"/>
        <v>photography</v>
      </c>
      <c r="Q1535" t="str">
        <f t="shared" si="118"/>
        <v>photobooks</v>
      </c>
      <c r="R1535">
        <f t="shared" si="119"/>
        <v>2016</v>
      </c>
      <c r="S1535" s="15">
        <f t="shared" si="120"/>
        <v>42443.00204861111</v>
      </c>
      <c r="T1535" s="16">
        <f t="shared" si="120"/>
        <v>42443.00204861111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6"/>
        <v>42221.67432870371</v>
      </c>
      <c r="P1536" t="str">
        <f t="shared" si="117"/>
        <v>photography</v>
      </c>
      <c r="Q1536" t="str">
        <f t="shared" si="118"/>
        <v>photobooks</v>
      </c>
      <c r="R1536">
        <f t="shared" si="119"/>
        <v>2015</v>
      </c>
      <c r="S1536" s="15">
        <f t="shared" si="120"/>
        <v>42221.67432870371</v>
      </c>
      <c r="T1536" s="16">
        <f t="shared" si="120"/>
        <v>42221.67432870371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6"/>
        <v>42484.829062500001</v>
      </c>
      <c r="P1537" t="str">
        <f t="shared" si="117"/>
        <v>photography</v>
      </c>
      <c r="Q1537" t="str">
        <f t="shared" si="118"/>
        <v>photobooks</v>
      </c>
      <c r="R1537">
        <f t="shared" si="119"/>
        <v>2016</v>
      </c>
      <c r="S1537" s="15">
        <f t="shared" si="120"/>
        <v>42484.829062500001</v>
      </c>
      <c r="T1537" s="16">
        <f t="shared" si="120"/>
        <v>42484.829062500001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121">(((J1538/60)/60)/24)+DATE(1970,1,1)</f>
        <v>42213.802199074074</v>
      </c>
      <c r="P1538" t="str">
        <f t="shared" ref="P1538:P1601" si="122">LEFT(N1538,SEARCH("/",N1538)-1)</f>
        <v>photography</v>
      </c>
      <c r="Q1538" t="str">
        <f t="shared" ref="Q1538:Q1601" si="123">RIGHT(N1538,LEN(N1538)-SEARCH("/",N1538))</f>
        <v>photobooks</v>
      </c>
      <c r="R1538">
        <f t="shared" si="119"/>
        <v>2015</v>
      </c>
      <c r="S1538" s="15">
        <f t="shared" si="120"/>
        <v>42213.802199074074</v>
      </c>
      <c r="T1538" s="16">
        <f t="shared" si="120"/>
        <v>42213.802199074074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121"/>
        <v>42552.315127314811</v>
      </c>
      <c r="P1539" t="str">
        <f t="shared" si="122"/>
        <v>photography</v>
      </c>
      <c r="Q1539" t="str">
        <f t="shared" si="123"/>
        <v>photobooks</v>
      </c>
      <c r="R1539">
        <f t="shared" ref="R1539:S1602" si="124">YEAR($O1539)</f>
        <v>2016</v>
      </c>
      <c r="S1539" s="15">
        <f t="shared" ref="S1539:T1602" si="125">$O1539</f>
        <v>42552.315127314811</v>
      </c>
      <c r="T1539" s="16">
        <f t="shared" si="125"/>
        <v>42552.315127314811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1"/>
        <v>41981.782060185185</v>
      </c>
      <c r="P1540" t="str">
        <f t="shared" si="122"/>
        <v>photography</v>
      </c>
      <c r="Q1540" t="str">
        <f t="shared" si="123"/>
        <v>photobooks</v>
      </c>
      <c r="R1540">
        <f t="shared" si="124"/>
        <v>2014</v>
      </c>
      <c r="S1540" s="15">
        <f t="shared" si="125"/>
        <v>41981.782060185185</v>
      </c>
      <c r="T1540" s="16">
        <f t="shared" si="125"/>
        <v>41981.782060185185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1"/>
        <v>42705.919201388882</v>
      </c>
      <c r="P1541" t="str">
        <f t="shared" si="122"/>
        <v>photography</v>
      </c>
      <c r="Q1541" t="str">
        <f t="shared" si="123"/>
        <v>photobooks</v>
      </c>
      <c r="R1541">
        <f t="shared" si="124"/>
        <v>2016</v>
      </c>
      <c r="S1541" s="15">
        <f t="shared" si="125"/>
        <v>42705.919201388882</v>
      </c>
      <c r="T1541" s="16">
        <f t="shared" si="125"/>
        <v>42705.919201388882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1"/>
        <v>41939.00712962963</v>
      </c>
      <c r="P1542" t="str">
        <f t="shared" si="122"/>
        <v>photography</v>
      </c>
      <c r="Q1542" t="str">
        <f t="shared" si="123"/>
        <v>photobooks</v>
      </c>
      <c r="R1542">
        <f t="shared" si="124"/>
        <v>2014</v>
      </c>
      <c r="S1542" s="15">
        <f t="shared" si="125"/>
        <v>41939.00712962963</v>
      </c>
      <c r="T1542" s="16">
        <f t="shared" si="125"/>
        <v>41939.00712962963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1"/>
        <v>41974.712245370371</v>
      </c>
      <c r="P1543" t="str">
        <f t="shared" si="122"/>
        <v>photography</v>
      </c>
      <c r="Q1543" t="str">
        <f t="shared" si="123"/>
        <v>nature</v>
      </c>
      <c r="R1543">
        <f t="shared" si="124"/>
        <v>2014</v>
      </c>
      <c r="S1543" s="15">
        <f t="shared" si="125"/>
        <v>41974.712245370371</v>
      </c>
      <c r="T1543" s="16">
        <f t="shared" si="125"/>
        <v>41974.712245370371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1"/>
        <v>42170.996527777781</v>
      </c>
      <c r="P1544" t="str">
        <f t="shared" si="122"/>
        <v>photography</v>
      </c>
      <c r="Q1544" t="str">
        <f t="shared" si="123"/>
        <v>nature</v>
      </c>
      <c r="R1544">
        <f t="shared" si="124"/>
        <v>2015</v>
      </c>
      <c r="S1544" s="15">
        <f t="shared" si="125"/>
        <v>42170.996527777781</v>
      </c>
      <c r="T1544" s="16">
        <f t="shared" si="125"/>
        <v>42170.996527777781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1"/>
        <v>41935.509652777779</v>
      </c>
      <c r="P1545" t="str">
        <f t="shared" si="122"/>
        <v>photography</v>
      </c>
      <c r="Q1545" t="str">
        <f t="shared" si="123"/>
        <v>nature</v>
      </c>
      <c r="R1545">
        <f t="shared" si="124"/>
        <v>2014</v>
      </c>
      <c r="S1545" s="15">
        <f t="shared" si="125"/>
        <v>41935.509652777779</v>
      </c>
      <c r="T1545" s="16">
        <f t="shared" si="125"/>
        <v>41935.509652777779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1"/>
        <v>42053.051203703704</v>
      </c>
      <c r="P1546" t="str">
        <f t="shared" si="122"/>
        <v>photography</v>
      </c>
      <c r="Q1546" t="str">
        <f t="shared" si="123"/>
        <v>nature</v>
      </c>
      <c r="R1546">
        <f t="shared" si="124"/>
        <v>2015</v>
      </c>
      <c r="S1546" s="15">
        <f t="shared" si="125"/>
        <v>42053.051203703704</v>
      </c>
      <c r="T1546" s="16">
        <f t="shared" si="125"/>
        <v>42053.051203703704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1"/>
        <v>42031.884652777779</v>
      </c>
      <c r="P1547" t="str">
        <f t="shared" si="122"/>
        <v>photography</v>
      </c>
      <c r="Q1547" t="str">
        <f t="shared" si="123"/>
        <v>nature</v>
      </c>
      <c r="R1547">
        <f t="shared" si="124"/>
        <v>2015</v>
      </c>
      <c r="S1547" s="15">
        <f t="shared" si="125"/>
        <v>42031.884652777779</v>
      </c>
      <c r="T1547" s="16">
        <f t="shared" si="125"/>
        <v>42031.884652777779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1"/>
        <v>41839.212951388887</v>
      </c>
      <c r="P1548" t="str">
        <f t="shared" si="122"/>
        <v>photography</v>
      </c>
      <c r="Q1548" t="str">
        <f t="shared" si="123"/>
        <v>nature</v>
      </c>
      <c r="R1548">
        <f t="shared" si="124"/>
        <v>2014</v>
      </c>
      <c r="S1548" s="15">
        <f t="shared" si="125"/>
        <v>41839.212951388887</v>
      </c>
      <c r="T1548" s="16">
        <f t="shared" si="125"/>
        <v>41839.212951388887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1"/>
        <v>42782.426875000005</v>
      </c>
      <c r="P1549" t="str">
        <f t="shared" si="122"/>
        <v>photography</v>
      </c>
      <c r="Q1549" t="str">
        <f t="shared" si="123"/>
        <v>nature</v>
      </c>
      <c r="R1549">
        <f t="shared" si="124"/>
        <v>2017</v>
      </c>
      <c r="S1549" s="15">
        <f t="shared" si="125"/>
        <v>42782.426875000005</v>
      </c>
      <c r="T1549" s="16">
        <f t="shared" si="125"/>
        <v>42782.426875000005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1"/>
        <v>42286.88217592593</v>
      </c>
      <c r="P1550" t="str">
        <f t="shared" si="122"/>
        <v>photography</v>
      </c>
      <c r="Q1550" t="str">
        <f t="shared" si="123"/>
        <v>nature</v>
      </c>
      <c r="R1550">
        <f t="shared" si="124"/>
        <v>2015</v>
      </c>
      <c r="S1550" s="15">
        <f t="shared" si="125"/>
        <v>42286.88217592593</v>
      </c>
      <c r="T1550" s="16">
        <f t="shared" si="125"/>
        <v>42286.88217592593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1"/>
        <v>42281.136099537034</v>
      </c>
      <c r="P1551" t="str">
        <f t="shared" si="122"/>
        <v>photography</v>
      </c>
      <c r="Q1551" t="str">
        <f t="shared" si="123"/>
        <v>nature</v>
      </c>
      <c r="R1551">
        <f t="shared" si="124"/>
        <v>2015</v>
      </c>
      <c r="S1551" s="15">
        <f t="shared" si="125"/>
        <v>42281.136099537034</v>
      </c>
      <c r="T1551" s="16">
        <f t="shared" si="125"/>
        <v>42281.136099537034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1"/>
        <v>42472.449467592596</v>
      </c>
      <c r="P1552" t="str">
        <f t="shared" si="122"/>
        <v>photography</v>
      </c>
      <c r="Q1552" t="str">
        <f t="shared" si="123"/>
        <v>nature</v>
      </c>
      <c r="R1552">
        <f t="shared" si="124"/>
        <v>2016</v>
      </c>
      <c r="S1552" s="15">
        <f t="shared" si="125"/>
        <v>42472.449467592596</v>
      </c>
      <c r="T1552" s="16">
        <f t="shared" si="125"/>
        <v>42472.449467592596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1"/>
        <v>42121.824525462958</v>
      </c>
      <c r="P1553" t="str">
        <f t="shared" si="122"/>
        <v>photography</v>
      </c>
      <c r="Q1553" t="str">
        <f t="shared" si="123"/>
        <v>nature</v>
      </c>
      <c r="R1553">
        <f t="shared" si="124"/>
        <v>2015</v>
      </c>
      <c r="S1553" s="15">
        <f t="shared" si="125"/>
        <v>42121.824525462958</v>
      </c>
      <c r="T1553" s="16">
        <f t="shared" si="125"/>
        <v>42121.824525462958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1"/>
        <v>41892.688750000001</v>
      </c>
      <c r="P1554" t="str">
        <f t="shared" si="122"/>
        <v>photography</v>
      </c>
      <c r="Q1554" t="str">
        <f t="shared" si="123"/>
        <v>nature</v>
      </c>
      <c r="R1554">
        <f t="shared" si="124"/>
        <v>2014</v>
      </c>
      <c r="S1554" s="15">
        <f t="shared" si="125"/>
        <v>41892.688750000001</v>
      </c>
      <c r="T1554" s="16">
        <f t="shared" si="125"/>
        <v>41892.688750000001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1"/>
        <v>42219.282951388886</v>
      </c>
      <c r="P1555" t="str">
        <f t="shared" si="122"/>
        <v>photography</v>
      </c>
      <c r="Q1555" t="str">
        <f t="shared" si="123"/>
        <v>nature</v>
      </c>
      <c r="R1555">
        <f t="shared" si="124"/>
        <v>2015</v>
      </c>
      <c r="S1555" s="15">
        <f t="shared" si="125"/>
        <v>42219.282951388886</v>
      </c>
      <c r="T1555" s="16">
        <f t="shared" si="125"/>
        <v>42219.282951388886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1"/>
        <v>42188.252199074079</v>
      </c>
      <c r="P1556" t="str">
        <f t="shared" si="122"/>
        <v>photography</v>
      </c>
      <c r="Q1556" t="str">
        <f t="shared" si="123"/>
        <v>nature</v>
      </c>
      <c r="R1556">
        <f t="shared" si="124"/>
        <v>2015</v>
      </c>
      <c r="S1556" s="15">
        <f t="shared" si="125"/>
        <v>42188.252199074079</v>
      </c>
      <c r="T1556" s="16">
        <f t="shared" si="125"/>
        <v>42188.252199074079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1"/>
        <v>42241.613796296297</v>
      </c>
      <c r="P1557" t="str">
        <f t="shared" si="122"/>
        <v>photography</v>
      </c>
      <c r="Q1557" t="str">
        <f t="shared" si="123"/>
        <v>nature</v>
      </c>
      <c r="R1557">
        <f t="shared" si="124"/>
        <v>2015</v>
      </c>
      <c r="S1557" s="15">
        <f t="shared" si="125"/>
        <v>42241.613796296297</v>
      </c>
      <c r="T1557" s="16">
        <f t="shared" si="125"/>
        <v>42241.613796296297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1"/>
        <v>42525.153055555551</v>
      </c>
      <c r="P1558" t="str">
        <f t="shared" si="122"/>
        <v>photography</v>
      </c>
      <c r="Q1558" t="str">
        <f t="shared" si="123"/>
        <v>nature</v>
      </c>
      <c r="R1558">
        <f t="shared" si="124"/>
        <v>2016</v>
      </c>
      <c r="S1558" s="15">
        <f t="shared" si="125"/>
        <v>42525.153055555551</v>
      </c>
      <c r="T1558" s="16">
        <f t="shared" si="125"/>
        <v>42525.153055555551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1"/>
        <v>41871.65315972222</v>
      </c>
      <c r="P1559" t="str">
        <f t="shared" si="122"/>
        <v>photography</v>
      </c>
      <c r="Q1559" t="str">
        <f t="shared" si="123"/>
        <v>nature</v>
      </c>
      <c r="R1559">
        <f t="shared" si="124"/>
        <v>2014</v>
      </c>
      <c r="S1559" s="15">
        <f t="shared" si="125"/>
        <v>41871.65315972222</v>
      </c>
      <c r="T1559" s="16">
        <f t="shared" si="125"/>
        <v>41871.65315972222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1"/>
        <v>42185.397673611107</v>
      </c>
      <c r="P1560" t="str">
        <f t="shared" si="122"/>
        <v>photography</v>
      </c>
      <c r="Q1560" t="str">
        <f t="shared" si="123"/>
        <v>nature</v>
      </c>
      <c r="R1560">
        <f t="shared" si="124"/>
        <v>2015</v>
      </c>
      <c r="S1560" s="15">
        <f t="shared" si="125"/>
        <v>42185.397673611107</v>
      </c>
      <c r="T1560" s="16">
        <f t="shared" si="125"/>
        <v>42185.397673611107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1"/>
        <v>42108.05322916666</v>
      </c>
      <c r="P1561" t="str">
        <f t="shared" si="122"/>
        <v>photography</v>
      </c>
      <c r="Q1561" t="str">
        <f t="shared" si="123"/>
        <v>nature</v>
      </c>
      <c r="R1561">
        <f t="shared" si="124"/>
        <v>2015</v>
      </c>
      <c r="S1561" s="15">
        <f t="shared" si="125"/>
        <v>42108.05322916666</v>
      </c>
      <c r="T1561" s="16">
        <f t="shared" si="125"/>
        <v>42108.05322916666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1"/>
        <v>41936.020752314813</v>
      </c>
      <c r="P1562" t="str">
        <f t="shared" si="122"/>
        <v>photography</v>
      </c>
      <c r="Q1562" t="str">
        <f t="shared" si="123"/>
        <v>nature</v>
      </c>
      <c r="R1562">
        <f t="shared" si="124"/>
        <v>2014</v>
      </c>
      <c r="S1562" s="15">
        <f t="shared" si="125"/>
        <v>41936.020752314813</v>
      </c>
      <c r="T1562" s="16">
        <f t="shared" si="125"/>
        <v>41936.020752314813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1"/>
        <v>41555.041701388887</v>
      </c>
      <c r="P1563" t="str">
        <f t="shared" si="122"/>
        <v>publishing</v>
      </c>
      <c r="Q1563" t="str">
        <f t="shared" si="123"/>
        <v>art books</v>
      </c>
      <c r="R1563">
        <f t="shared" si="124"/>
        <v>2013</v>
      </c>
      <c r="S1563" s="15">
        <f t="shared" si="125"/>
        <v>41555.041701388887</v>
      </c>
      <c r="T1563" s="16">
        <f t="shared" si="125"/>
        <v>41555.041701388887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1"/>
        <v>40079.566157407404</v>
      </c>
      <c r="P1564" t="str">
        <f t="shared" si="122"/>
        <v>publishing</v>
      </c>
      <c r="Q1564" t="str">
        <f t="shared" si="123"/>
        <v>art books</v>
      </c>
      <c r="R1564">
        <f t="shared" si="124"/>
        <v>2009</v>
      </c>
      <c r="S1564" s="15">
        <f t="shared" si="125"/>
        <v>40079.566157407404</v>
      </c>
      <c r="T1564" s="16">
        <f t="shared" si="125"/>
        <v>40079.566157407404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1"/>
        <v>41652.742488425924</v>
      </c>
      <c r="P1565" t="str">
        <f t="shared" si="122"/>
        <v>publishing</v>
      </c>
      <c r="Q1565" t="str">
        <f t="shared" si="123"/>
        <v>art books</v>
      </c>
      <c r="R1565">
        <f t="shared" si="124"/>
        <v>2014</v>
      </c>
      <c r="S1565" s="15">
        <f t="shared" si="125"/>
        <v>41652.742488425924</v>
      </c>
      <c r="T1565" s="16">
        <f t="shared" si="125"/>
        <v>41652.742488425924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1"/>
        <v>42121.367002314815</v>
      </c>
      <c r="P1566" t="str">
        <f t="shared" si="122"/>
        <v>publishing</v>
      </c>
      <c r="Q1566" t="str">
        <f t="shared" si="123"/>
        <v>art books</v>
      </c>
      <c r="R1566">
        <f t="shared" si="124"/>
        <v>2015</v>
      </c>
      <c r="S1566" s="15">
        <f t="shared" si="125"/>
        <v>42121.367002314815</v>
      </c>
      <c r="T1566" s="16">
        <f t="shared" si="125"/>
        <v>42121.367002314815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1"/>
        <v>40672.729872685188</v>
      </c>
      <c r="P1567" t="str">
        <f t="shared" si="122"/>
        <v>publishing</v>
      </c>
      <c r="Q1567" t="str">
        <f t="shared" si="123"/>
        <v>art books</v>
      </c>
      <c r="R1567">
        <f t="shared" si="124"/>
        <v>2011</v>
      </c>
      <c r="S1567" s="15">
        <f t="shared" si="125"/>
        <v>40672.729872685188</v>
      </c>
      <c r="T1567" s="16">
        <f t="shared" si="125"/>
        <v>40672.729872685188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1"/>
        <v>42549.916712962964</v>
      </c>
      <c r="P1568" t="str">
        <f t="shared" si="122"/>
        <v>publishing</v>
      </c>
      <c r="Q1568" t="str">
        <f t="shared" si="123"/>
        <v>art books</v>
      </c>
      <c r="R1568">
        <f t="shared" si="124"/>
        <v>2016</v>
      </c>
      <c r="S1568" s="15">
        <f t="shared" si="125"/>
        <v>42549.916712962964</v>
      </c>
      <c r="T1568" s="16">
        <f t="shared" si="125"/>
        <v>42549.916712962964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1"/>
        <v>41671.936863425923</v>
      </c>
      <c r="P1569" t="str">
        <f t="shared" si="122"/>
        <v>publishing</v>
      </c>
      <c r="Q1569" t="str">
        <f t="shared" si="123"/>
        <v>art books</v>
      </c>
      <c r="R1569">
        <f t="shared" si="124"/>
        <v>2014</v>
      </c>
      <c r="S1569" s="15">
        <f t="shared" si="125"/>
        <v>41671.936863425923</v>
      </c>
      <c r="T1569" s="16">
        <f t="shared" si="125"/>
        <v>41671.936863425923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1"/>
        <v>41962.062326388885</v>
      </c>
      <c r="P1570" t="str">
        <f t="shared" si="122"/>
        <v>publishing</v>
      </c>
      <c r="Q1570" t="str">
        <f t="shared" si="123"/>
        <v>art books</v>
      </c>
      <c r="R1570">
        <f t="shared" si="124"/>
        <v>2014</v>
      </c>
      <c r="S1570" s="15">
        <f t="shared" si="125"/>
        <v>41962.062326388885</v>
      </c>
      <c r="T1570" s="16">
        <f t="shared" si="125"/>
        <v>41962.062326388885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1"/>
        <v>41389.679560185185</v>
      </c>
      <c r="P1571" t="str">
        <f t="shared" si="122"/>
        <v>publishing</v>
      </c>
      <c r="Q1571" t="str">
        <f t="shared" si="123"/>
        <v>art books</v>
      </c>
      <c r="R1571">
        <f t="shared" si="124"/>
        <v>2013</v>
      </c>
      <c r="S1571" s="15">
        <f t="shared" si="125"/>
        <v>41389.679560185185</v>
      </c>
      <c r="T1571" s="16">
        <f t="shared" si="125"/>
        <v>41389.679560185185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1"/>
        <v>42438.813449074078</v>
      </c>
      <c r="P1572" t="str">
        <f t="shared" si="122"/>
        <v>publishing</v>
      </c>
      <c r="Q1572" t="str">
        <f t="shared" si="123"/>
        <v>art books</v>
      </c>
      <c r="R1572">
        <f t="shared" si="124"/>
        <v>2016</v>
      </c>
      <c r="S1572" s="15">
        <f t="shared" si="125"/>
        <v>42438.813449074078</v>
      </c>
      <c r="T1572" s="16">
        <f t="shared" si="125"/>
        <v>42438.813449074078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1"/>
        <v>42144.769479166673</v>
      </c>
      <c r="P1573" t="str">
        <f t="shared" si="122"/>
        <v>publishing</v>
      </c>
      <c r="Q1573" t="str">
        <f t="shared" si="123"/>
        <v>art books</v>
      </c>
      <c r="R1573">
        <f t="shared" si="124"/>
        <v>2015</v>
      </c>
      <c r="S1573" s="15">
        <f t="shared" si="125"/>
        <v>42144.769479166673</v>
      </c>
      <c r="T1573" s="16">
        <f t="shared" si="125"/>
        <v>42144.769479166673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1"/>
        <v>42404.033090277779</v>
      </c>
      <c r="P1574" t="str">
        <f t="shared" si="122"/>
        <v>publishing</v>
      </c>
      <c r="Q1574" t="str">
        <f t="shared" si="123"/>
        <v>art books</v>
      </c>
      <c r="R1574">
        <f t="shared" si="124"/>
        <v>2016</v>
      </c>
      <c r="S1574" s="15">
        <f t="shared" si="125"/>
        <v>42404.033090277779</v>
      </c>
      <c r="T1574" s="16">
        <f t="shared" si="125"/>
        <v>42404.033090277779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1"/>
        <v>42786.000023148154</v>
      </c>
      <c r="P1575" t="str">
        <f t="shared" si="122"/>
        <v>publishing</v>
      </c>
      <c r="Q1575" t="str">
        <f t="shared" si="123"/>
        <v>art books</v>
      </c>
      <c r="R1575">
        <f t="shared" si="124"/>
        <v>2017</v>
      </c>
      <c r="S1575" s="15">
        <f t="shared" si="125"/>
        <v>42786.000023148154</v>
      </c>
      <c r="T1575" s="16">
        <f t="shared" si="125"/>
        <v>42786.000023148154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1"/>
        <v>42017.927418981482</v>
      </c>
      <c r="P1576" t="str">
        <f t="shared" si="122"/>
        <v>publishing</v>
      </c>
      <c r="Q1576" t="str">
        <f t="shared" si="123"/>
        <v>art books</v>
      </c>
      <c r="R1576">
        <f t="shared" si="124"/>
        <v>2015</v>
      </c>
      <c r="S1576" s="15">
        <f t="shared" si="125"/>
        <v>42017.927418981482</v>
      </c>
      <c r="T1576" s="16">
        <f t="shared" si="125"/>
        <v>42017.927418981482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1"/>
        <v>41799.524259259262</v>
      </c>
      <c r="P1577" t="str">
        <f t="shared" si="122"/>
        <v>publishing</v>
      </c>
      <c r="Q1577" t="str">
        <f t="shared" si="123"/>
        <v>art books</v>
      </c>
      <c r="R1577">
        <f t="shared" si="124"/>
        <v>2014</v>
      </c>
      <c r="S1577" s="15">
        <f t="shared" si="125"/>
        <v>41799.524259259262</v>
      </c>
      <c r="T1577" s="16">
        <f t="shared" si="125"/>
        <v>41799.524259259262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1"/>
        <v>42140.879259259258</v>
      </c>
      <c r="P1578" t="str">
        <f t="shared" si="122"/>
        <v>publishing</v>
      </c>
      <c r="Q1578" t="str">
        <f t="shared" si="123"/>
        <v>art books</v>
      </c>
      <c r="R1578">
        <f t="shared" si="124"/>
        <v>2015</v>
      </c>
      <c r="S1578" s="15">
        <f t="shared" si="125"/>
        <v>42140.879259259258</v>
      </c>
      <c r="T1578" s="16">
        <f t="shared" si="125"/>
        <v>42140.879259259258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1"/>
        <v>41054.847777777781</v>
      </c>
      <c r="P1579" t="str">
        <f t="shared" si="122"/>
        <v>publishing</v>
      </c>
      <c r="Q1579" t="str">
        <f t="shared" si="123"/>
        <v>art books</v>
      </c>
      <c r="R1579">
        <f t="shared" si="124"/>
        <v>2012</v>
      </c>
      <c r="S1579" s="15">
        <f t="shared" si="125"/>
        <v>41054.847777777781</v>
      </c>
      <c r="T1579" s="16">
        <f t="shared" si="125"/>
        <v>41054.847777777781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1"/>
        <v>40399.065868055557</v>
      </c>
      <c r="P1580" t="str">
        <f t="shared" si="122"/>
        <v>publishing</v>
      </c>
      <c r="Q1580" t="str">
        <f t="shared" si="123"/>
        <v>art books</v>
      </c>
      <c r="R1580">
        <f t="shared" si="124"/>
        <v>2010</v>
      </c>
      <c r="S1580" s="15">
        <f t="shared" si="125"/>
        <v>40399.065868055557</v>
      </c>
      <c r="T1580" s="16">
        <f t="shared" si="125"/>
        <v>40399.065868055557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1"/>
        <v>41481.996423611112</v>
      </c>
      <c r="P1581" t="str">
        <f t="shared" si="122"/>
        <v>publishing</v>
      </c>
      <c r="Q1581" t="str">
        <f t="shared" si="123"/>
        <v>art books</v>
      </c>
      <c r="R1581">
        <f t="shared" si="124"/>
        <v>2013</v>
      </c>
      <c r="S1581" s="15">
        <f t="shared" si="125"/>
        <v>41481.996423611112</v>
      </c>
      <c r="T1581" s="16">
        <f t="shared" si="125"/>
        <v>41481.996423611112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1"/>
        <v>40990.050069444449</v>
      </c>
      <c r="P1582" t="str">
        <f t="shared" si="122"/>
        <v>publishing</v>
      </c>
      <c r="Q1582" t="str">
        <f t="shared" si="123"/>
        <v>art books</v>
      </c>
      <c r="R1582">
        <f t="shared" si="124"/>
        <v>2012</v>
      </c>
      <c r="S1582" s="15">
        <f t="shared" si="125"/>
        <v>40990.050069444449</v>
      </c>
      <c r="T1582" s="16">
        <f t="shared" si="125"/>
        <v>40990.050069444449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1"/>
        <v>42325.448958333334</v>
      </c>
      <c r="P1583" t="str">
        <f t="shared" si="122"/>
        <v>photography</v>
      </c>
      <c r="Q1583" t="str">
        <f t="shared" si="123"/>
        <v>places</v>
      </c>
      <c r="R1583">
        <f t="shared" si="124"/>
        <v>2015</v>
      </c>
      <c r="S1583" s="15">
        <f t="shared" si="125"/>
        <v>42325.448958333334</v>
      </c>
      <c r="T1583" s="16">
        <f t="shared" si="125"/>
        <v>42325.448958333334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1"/>
        <v>42246.789965277778</v>
      </c>
      <c r="P1584" t="str">
        <f t="shared" si="122"/>
        <v>photography</v>
      </c>
      <c r="Q1584" t="str">
        <f t="shared" si="123"/>
        <v>places</v>
      </c>
      <c r="R1584">
        <f t="shared" si="124"/>
        <v>2015</v>
      </c>
      <c r="S1584" s="15">
        <f t="shared" si="125"/>
        <v>42246.789965277778</v>
      </c>
      <c r="T1584" s="16">
        <f t="shared" si="125"/>
        <v>42246.789965277778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1"/>
        <v>41877.904988425929</v>
      </c>
      <c r="P1585" t="str">
        <f t="shared" si="122"/>
        <v>photography</v>
      </c>
      <c r="Q1585" t="str">
        <f t="shared" si="123"/>
        <v>places</v>
      </c>
      <c r="R1585">
        <f t="shared" si="124"/>
        <v>2014</v>
      </c>
      <c r="S1585" s="15">
        <f t="shared" si="125"/>
        <v>41877.904988425929</v>
      </c>
      <c r="T1585" s="16">
        <f t="shared" si="125"/>
        <v>41877.904988425929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1"/>
        <v>41779.649317129632</v>
      </c>
      <c r="P1586" t="str">
        <f t="shared" si="122"/>
        <v>photography</v>
      </c>
      <c r="Q1586" t="str">
        <f t="shared" si="123"/>
        <v>places</v>
      </c>
      <c r="R1586">
        <f t="shared" si="124"/>
        <v>2014</v>
      </c>
      <c r="S1586" s="15">
        <f t="shared" si="125"/>
        <v>41779.649317129632</v>
      </c>
      <c r="T1586" s="16">
        <f t="shared" si="125"/>
        <v>41779.649317129632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1"/>
        <v>42707.895462962959</v>
      </c>
      <c r="P1587" t="str">
        <f t="shared" si="122"/>
        <v>photography</v>
      </c>
      <c r="Q1587" t="str">
        <f t="shared" si="123"/>
        <v>places</v>
      </c>
      <c r="R1587">
        <f t="shared" si="124"/>
        <v>2016</v>
      </c>
      <c r="S1587" s="15">
        <f t="shared" si="125"/>
        <v>42707.895462962959</v>
      </c>
      <c r="T1587" s="16">
        <f t="shared" si="125"/>
        <v>42707.895462962959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1"/>
        <v>42069.104421296302</v>
      </c>
      <c r="P1588" t="str">
        <f t="shared" si="122"/>
        <v>photography</v>
      </c>
      <c r="Q1588" t="str">
        <f t="shared" si="123"/>
        <v>places</v>
      </c>
      <c r="R1588">
        <f t="shared" si="124"/>
        <v>2015</v>
      </c>
      <c r="S1588" s="15">
        <f t="shared" si="125"/>
        <v>42069.104421296302</v>
      </c>
      <c r="T1588" s="16">
        <f t="shared" si="125"/>
        <v>42069.104421296302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1"/>
        <v>41956.950983796298</v>
      </c>
      <c r="P1589" t="str">
        <f t="shared" si="122"/>
        <v>photography</v>
      </c>
      <c r="Q1589" t="str">
        <f t="shared" si="123"/>
        <v>places</v>
      </c>
      <c r="R1589">
        <f t="shared" si="124"/>
        <v>2014</v>
      </c>
      <c r="S1589" s="15">
        <f t="shared" si="125"/>
        <v>41956.950983796298</v>
      </c>
      <c r="T1589" s="16">
        <f t="shared" si="125"/>
        <v>41956.950983796298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1"/>
        <v>42005.24998842593</v>
      </c>
      <c r="P1590" t="str">
        <f t="shared" si="122"/>
        <v>photography</v>
      </c>
      <c r="Q1590" t="str">
        <f t="shared" si="123"/>
        <v>places</v>
      </c>
      <c r="R1590">
        <f t="shared" si="124"/>
        <v>2015</v>
      </c>
      <c r="S1590" s="15">
        <f t="shared" si="125"/>
        <v>42005.24998842593</v>
      </c>
      <c r="T1590" s="16">
        <f t="shared" si="125"/>
        <v>42005.24998842593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1"/>
        <v>42256.984791666662</v>
      </c>
      <c r="P1591" t="str">
        <f t="shared" si="122"/>
        <v>photography</v>
      </c>
      <c r="Q1591" t="str">
        <f t="shared" si="123"/>
        <v>places</v>
      </c>
      <c r="R1591">
        <f t="shared" si="124"/>
        <v>2015</v>
      </c>
      <c r="S1591" s="15">
        <f t="shared" si="125"/>
        <v>42256.984791666662</v>
      </c>
      <c r="T1591" s="16">
        <f t="shared" si="125"/>
        <v>42256.984791666662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1"/>
        <v>42240.857222222221</v>
      </c>
      <c r="P1592" t="str">
        <f t="shared" si="122"/>
        <v>photography</v>
      </c>
      <c r="Q1592" t="str">
        <f t="shared" si="123"/>
        <v>places</v>
      </c>
      <c r="R1592">
        <f t="shared" si="124"/>
        <v>2015</v>
      </c>
      <c r="S1592" s="15">
        <f t="shared" si="125"/>
        <v>42240.857222222221</v>
      </c>
      <c r="T1592" s="16">
        <f t="shared" si="125"/>
        <v>42240.857222222221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1"/>
        <v>42433.726168981477</v>
      </c>
      <c r="P1593" t="str">
        <f t="shared" si="122"/>
        <v>photography</v>
      </c>
      <c r="Q1593" t="str">
        <f t="shared" si="123"/>
        <v>places</v>
      </c>
      <c r="R1593">
        <f t="shared" si="124"/>
        <v>2016</v>
      </c>
      <c r="S1593" s="15">
        <f t="shared" si="125"/>
        <v>42433.726168981477</v>
      </c>
      <c r="T1593" s="16">
        <f t="shared" si="125"/>
        <v>42433.726168981477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1"/>
        <v>42046.072743055556</v>
      </c>
      <c r="P1594" t="str">
        <f t="shared" si="122"/>
        <v>photography</v>
      </c>
      <c r="Q1594" t="str">
        <f t="shared" si="123"/>
        <v>places</v>
      </c>
      <c r="R1594">
        <f t="shared" si="124"/>
        <v>2015</v>
      </c>
      <c r="S1594" s="15">
        <f t="shared" si="125"/>
        <v>42046.072743055556</v>
      </c>
      <c r="T1594" s="16">
        <f t="shared" si="125"/>
        <v>42046.072743055556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1"/>
        <v>42033.845543981486</v>
      </c>
      <c r="P1595" t="str">
        <f t="shared" si="122"/>
        <v>photography</v>
      </c>
      <c r="Q1595" t="str">
        <f t="shared" si="123"/>
        <v>places</v>
      </c>
      <c r="R1595">
        <f t="shared" si="124"/>
        <v>2015</v>
      </c>
      <c r="S1595" s="15">
        <f t="shared" si="125"/>
        <v>42033.845543981486</v>
      </c>
      <c r="T1595" s="16">
        <f t="shared" si="125"/>
        <v>42033.845543981486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1"/>
        <v>42445.712754629625</v>
      </c>
      <c r="P1596" t="str">
        <f t="shared" si="122"/>
        <v>photography</v>
      </c>
      <c r="Q1596" t="str">
        <f t="shared" si="123"/>
        <v>places</v>
      </c>
      <c r="R1596">
        <f t="shared" si="124"/>
        <v>2016</v>
      </c>
      <c r="S1596" s="15">
        <f t="shared" si="125"/>
        <v>42445.712754629625</v>
      </c>
      <c r="T1596" s="16">
        <f t="shared" si="125"/>
        <v>42445.712754629625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1"/>
        <v>41780.050092592595</v>
      </c>
      <c r="P1597" t="str">
        <f t="shared" si="122"/>
        <v>photography</v>
      </c>
      <c r="Q1597" t="str">
        <f t="shared" si="123"/>
        <v>places</v>
      </c>
      <c r="R1597">
        <f t="shared" si="124"/>
        <v>2014</v>
      </c>
      <c r="S1597" s="15">
        <f t="shared" si="125"/>
        <v>41780.050092592595</v>
      </c>
      <c r="T1597" s="16">
        <f t="shared" si="125"/>
        <v>41780.050092592595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1"/>
        <v>41941.430196759262</v>
      </c>
      <c r="P1598" t="str">
        <f t="shared" si="122"/>
        <v>photography</v>
      </c>
      <c r="Q1598" t="str">
        <f t="shared" si="123"/>
        <v>places</v>
      </c>
      <c r="R1598">
        <f t="shared" si="124"/>
        <v>2014</v>
      </c>
      <c r="S1598" s="15">
        <f t="shared" si="125"/>
        <v>41941.430196759262</v>
      </c>
      <c r="T1598" s="16">
        <f t="shared" si="125"/>
        <v>41941.430196759262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1"/>
        <v>42603.354131944448</v>
      </c>
      <c r="P1599" t="str">
        <f t="shared" si="122"/>
        <v>photography</v>
      </c>
      <c r="Q1599" t="str">
        <f t="shared" si="123"/>
        <v>places</v>
      </c>
      <c r="R1599">
        <f t="shared" si="124"/>
        <v>2016</v>
      </c>
      <c r="S1599" s="15">
        <f t="shared" si="125"/>
        <v>42603.354131944448</v>
      </c>
      <c r="T1599" s="16">
        <f t="shared" si="125"/>
        <v>42603.354131944448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1"/>
        <v>42151.667337962965</v>
      </c>
      <c r="P1600" t="str">
        <f t="shared" si="122"/>
        <v>photography</v>
      </c>
      <c r="Q1600" t="str">
        <f t="shared" si="123"/>
        <v>places</v>
      </c>
      <c r="R1600">
        <f t="shared" si="124"/>
        <v>2015</v>
      </c>
      <c r="S1600" s="15">
        <f t="shared" si="125"/>
        <v>42151.667337962965</v>
      </c>
      <c r="T1600" s="16">
        <f t="shared" si="125"/>
        <v>42151.667337962965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1"/>
        <v>42438.53907407407</v>
      </c>
      <c r="P1601" t="str">
        <f t="shared" si="122"/>
        <v>photography</v>
      </c>
      <c r="Q1601" t="str">
        <f t="shared" si="123"/>
        <v>places</v>
      </c>
      <c r="R1601">
        <f t="shared" si="124"/>
        <v>2016</v>
      </c>
      <c r="S1601" s="15">
        <f t="shared" si="125"/>
        <v>42438.53907407407</v>
      </c>
      <c r="T1601" s="16">
        <f t="shared" si="125"/>
        <v>42438.53907407407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26">(((J1602/60)/60)/24)+DATE(1970,1,1)</f>
        <v>41791.057314814818</v>
      </c>
      <c r="P1602" t="str">
        <f t="shared" ref="P1602:P1665" si="127">LEFT(N1602,SEARCH("/",N1602)-1)</f>
        <v>photography</v>
      </c>
      <c r="Q1602" t="str">
        <f t="shared" ref="Q1602:Q1665" si="128">RIGHT(N1602,LEN(N1602)-SEARCH("/",N1602))</f>
        <v>places</v>
      </c>
      <c r="R1602">
        <f t="shared" si="124"/>
        <v>2014</v>
      </c>
      <c r="S1602" s="15">
        <f t="shared" si="125"/>
        <v>41791.057314814818</v>
      </c>
      <c r="T1602" s="16">
        <f t="shared" si="125"/>
        <v>41791.057314814818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26"/>
        <v>40638.092974537038</v>
      </c>
      <c r="P1603" t="str">
        <f t="shared" si="127"/>
        <v>music</v>
      </c>
      <c r="Q1603" t="str">
        <f t="shared" si="128"/>
        <v>rock</v>
      </c>
      <c r="R1603">
        <f t="shared" ref="R1603:S1666" si="129">YEAR($O1603)</f>
        <v>2011</v>
      </c>
      <c r="S1603" s="15">
        <f t="shared" ref="S1603:T1666" si="130">$O1603</f>
        <v>40638.092974537038</v>
      </c>
      <c r="T1603" s="16">
        <f t="shared" si="130"/>
        <v>40638.092974537038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6"/>
        <v>40788.297650462962</v>
      </c>
      <c r="P1604" t="str">
        <f t="shared" si="127"/>
        <v>music</v>
      </c>
      <c r="Q1604" t="str">
        <f t="shared" si="128"/>
        <v>rock</v>
      </c>
      <c r="R1604">
        <f t="shared" si="129"/>
        <v>2011</v>
      </c>
      <c r="S1604" s="15">
        <f t="shared" si="130"/>
        <v>40788.297650462962</v>
      </c>
      <c r="T1604" s="16">
        <f t="shared" si="130"/>
        <v>40788.297650462962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6"/>
        <v>40876.169664351852</v>
      </c>
      <c r="P1605" t="str">
        <f t="shared" si="127"/>
        <v>music</v>
      </c>
      <c r="Q1605" t="str">
        <f t="shared" si="128"/>
        <v>rock</v>
      </c>
      <c r="R1605">
        <f t="shared" si="129"/>
        <v>2011</v>
      </c>
      <c r="S1605" s="15">
        <f t="shared" si="130"/>
        <v>40876.169664351852</v>
      </c>
      <c r="T1605" s="16">
        <f t="shared" si="130"/>
        <v>40876.169664351852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6"/>
        <v>40945.845312500001</v>
      </c>
      <c r="P1606" t="str">
        <f t="shared" si="127"/>
        <v>music</v>
      </c>
      <c r="Q1606" t="str">
        <f t="shared" si="128"/>
        <v>rock</v>
      </c>
      <c r="R1606">
        <f t="shared" si="129"/>
        <v>2012</v>
      </c>
      <c r="S1606" s="15">
        <f t="shared" si="130"/>
        <v>40945.845312500001</v>
      </c>
      <c r="T1606" s="16">
        <f t="shared" si="130"/>
        <v>40945.845312500001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6"/>
        <v>40747.012881944444</v>
      </c>
      <c r="P1607" t="str">
        <f t="shared" si="127"/>
        <v>music</v>
      </c>
      <c r="Q1607" t="str">
        <f t="shared" si="128"/>
        <v>rock</v>
      </c>
      <c r="R1607">
        <f t="shared" si="129"/>
        <v>2011</v>
      </c>
      <c r="S1607" s="15">
        <f t="shared" si="130"/>
        <v>40747.012881944444</v>
      </c>
      <c r="T1607" s="16">
        <f t="shared" si="130"/>
        <v>40747.012881944444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6"/>
        <v>40536.111550925925</v>
      </c>
      <c r="P1608" t="str">
        <f t="shared" si="127"/>
        <v>music</v>
      </c>
      <c r="Q1608" t="str">
        <f t="shared" si="128"/>
        <v>rock</v>
      </c>
      <c r="R1608">
        <f t="shared" si="129"/>
        <v>2010</v>
      </c>
      <c r="S1608" s="15">
        <f t="shared" si="130"/>
        <v>40536.111550925925</v>
      </c>
      <c r="T1608" s="16">
        <f t="shared" si="130"/>
        <v>40536.111550925925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6"/>
        <v>41053.80846064815</v>
      </c>
      <c r="P1609" t="str">
        <f t="shared" si="127"/>
        <v>music</v>
      </c>
      <c r="Q1609" t="str">
        <f t="shared" si="128"/>
        <v>rock</v>
      </c>
      <c r="R1609">
        <f t="shared" si="129"/>
        <v>2012</v>
      </c>
      <c r="S1609" s="15">
        <f t="shared" si="130"/>
        <v>41053.80846064815</v>
      </c>
      <c r="T1609" s="16">
        <f t="shared" si="130"/>
        <v>41053.80846064815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6"/>
        <v>41607.83085648148</v>
      </c>
      <c r="P1610" t="str">
        <f t="shared" si="127"/>
        <v>music</v>
      </c>
      <c r="Q1610" t="str">
        <f t="shared" si="128"/>
        <v>rock</v>
      </c>
      <c r="R1610">
        <f t="shared" si="129"/>
        <v>2013</v>
      </c>
      <c r="S1610" s="15">
        <f t="shared" si="130"/>
        <v>41607.83085648148</v>
      </c>
      <c r="T1610" s="16">
        <f t="shared" si="130"/>
        <v>41607.83085648148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6"/>
        <v>40796.001261574071</v>
      </c>
      <c r="P1611" t="str">
        <f t="shared" si="127"/>
        <v>music</v>
      </c>
      <c r="Q1611" t="str">
        <f t="shared" si="128"/>
        <v>rock</v>
      </c>
      <c r="R1611">
        <f t="shared" si="129"/>
        <v>2011</v>
      </c>
      <c r="S1611" s="15">
        <f t="shared" si="130"/>
        <v>40796.001261574071</v>
      </c>
      <c r="T1611" s="16">
        <f t="shared" si="130"/>
        <v>40796.001261574071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6"/>
        <v>41228.924884259257</v>
      </c>
      <c r="P1612" t="str">
        <f t="shared" si="127"/>
        <v>music</v>
      </c>
      <c r="Q1612" t="str">
        <f t="shared" si="128"/>
        <v>rock</v>
      </c>
      <c r="R1612">
        <f t="shared" si="129"/>
        <v>2012</v>
      </c>
      <c r="S1612" s="15">
        <f t="shared" si="130"/>
        <v>41228.924884259257</v>
      </c>
      <c r="T1612" s="16">
        <f t="shared" si="130"/>
        <v>41228.924884259257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6"/>
        <v>41409.00037037037</v>
      </c>
      <c r="P1613" t="str">
        <f t="shared" si="127"/>
        <v>music</v>
      </c>
      <c r="Q1613" t="str">
        <f t="shared" si="128"/>
        <v>rock</v>
      </c>
      <c r="R1613">
        <f t="shared" si="129"/>
        <v>2013</v>
      </c>
      <c r="S1613" s="15">
        <f t="shared" si="130"/>
        <v>41409.00037037037</v>
      </c>
      <c r="T1613" s="16">
        <f t="shared" si="130"/>
        <v>41409.00037037037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6"/>
        <v>41246.874814814815</v>
      </c>
      <c r="P1614" t="str">
        <f t="shared" si="127"/>
        <v>music</v>
      </c>
      <c r="Q1614" t="str">
        <f t="shared" si="128"/>
        <v>rock</v>
      </c>
      <c r="R1614">
        <f t="shared" si="129"/>
        <v>2012</v>
      </c>
      <c r="S1614" s="15">
        <f t="shared" si="130"/>
        <v>41246.874814814815</v>
      </c>
      <c r="T1614" s="16">
        <f t="shared" si="130"/>
        <v>41246.874814814815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6"/>
        <v>41082.069467592592</v>
      </c>
      <c r="P1615" t="str">
        <f t="shared" si="127"/>
        <v>music</v>
      </c>
      <c r="Q1615" t="str">
        <f t="shared" si="128"/>
        <v>rock</v>
      </c>
      <c r="R1615">
        <f t="shared" si="129"/>
        <v>2012</v>
      </c>
      <c r="S1615" s="15">
        <f t="shared" si="130"/>
        <v>41082.069467592592</v>
      </c>
      <c r="T1615" s="16">
        <f t="shared" si="130"/>
        <v>41082.069467592592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6"/>
        <v>41794.981122685182</v>
      </c>
      <c r="P1616" t="str">
        <f t="shared" si="127"/>
        <v>music</v>
      </c>
      <c r="Q1616" t="str">
        <f t="shared" si="128"/>
        <v>rock</v>
      </c>
      <c r="R1616">
        <f t="shared" si="129"/>
        <v>2014</v>
      </c>
      <c r="S1616" s="15">
        <f t="shared" si="130"/>
        <v>41794.981122685182</v>
      </c>
      <c r="T1616" s="16">
        <f t="shared" si="130"/>
        <v>41794.981122685182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6"/>
        <v>40845.050879629627</v>
      </c>
      <c r="P1617" t="str">
        <f t="shared" si="127"/>
        <v>music</v>
      </c>
      <c r="Q1617" t="str">
        <f t="shared" si="128"/>
        <v>rock</v>
      </c>
      <c r="R1617">
        <f t="shared" si="129"/>
        <v>2011</v>
      </c>
      <c r="S1617" s="15">
        <f t="shared" si="130"/>
        <v>40845.050879629627</v>
      </c>
      <c r="T1617" s="16">
        <f t="shared" si="130"/>
        <v>40845.050879629627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6"/>
        <v>41194.715520833335</v>
      </c>
      <c r="P1618" t="str">
        <f t="shared" si="127"/>
        <v>music</v>
      </c>
      <c r="Q1618" t="str">
        <f t="shared" si="128"/>
        <v>rock</v>
      </c>
      <c r="R1618">
        <f t="shared" si="129"/>
        <v>2012</v>
      </c>
      <c r="S1618" s="15">
        <f t="shared" si="130"/>
        <v>41194.715520833335</v>
      </c>
      <c r="T1618" s="16">
        <f t="shared" si="130"/>
        <v>41194.715520833335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6"/>
        <v>41546.664212962962</v>
      </c>
      <c r="P1619" t="str">
        <f t="shared" si="127"/>
        <v>music</v>
      </c>
      <c r="Q1619" t="str">
        <f t="shared" si="128"/>
        <v>rock</v>
      </c>
      <c r="R1619">
        <f t="shared" si="129"/>
        <v>2013</v>
      </c>
      <c r="S1619" s="15">
        <f t="shared" si="130"/>
        <v>41546.664212962962</v>
      </c>
      <c r="T1619" s="16">
        <f t="shared" si="130"/>
        <v>41546.664212962962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6"/>
        <v>41301.654340277775</v>
      </c>
      <c r="P1620" t="str">
        <f t="shared" si="127"/>
        <v>music</v>
      </c>
      <c r="Q1620" t="str">
        <f t="shared" si="128"/>
        <v>rock</v>
      </c>
      <c r="R1620">
        <f t="shared" si="129"/>
        <v>2013</v>
      </c>
      <c r="S1620" s="15">
        <f t="shared" si="130"/>
        <v>41301.654340277775</v>
      </c>
      <c r="T1620" s="16">
        <f t="shared" si="130"/>
        <v>41301.654340277775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6"/>
        <v>41876.18618055556</v>
      </c>
      <c r="P1621" t="str">
        <f t="shared" si="127"/>
        <v>music</v>
      </c>
      <c r="Q1621" t="str">
        <f t="shared" si="128"/>
        <v>rock</v>
      </c>
      <c r="R1621">
        <f t="shared" si="129"/>
        <v>2014</v>
      </c>
      <c r="S1621" s="15">
        <f t="shared" si="130"/>
        <v>41876.18618055556</v>
      </c>
      <c r="T1621" s="16">
        <f t="shared" si="130"/>
        <v>41876.18618055556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6"/>
        <v>41321.339583333334</v>
      </c>
      <c r="P1622" t="str">
        <f t="shared" si="127"/>
        <v>music</v>
      </c>
      <c r="Q1622" t="str">
        <f t="shared" si="128"/>
        <v>rock</v>
      </c>
      <c r="R1622">
        <f t="shared" si="129"/>
        <v>2013</v>
      </c>
      <c r="S1622" s="15">
        <f t="shared" si="130"/>
        <v>41321.339583333334</v>
      </c>
      <c r="T1622" s="16">
        <f t="shared" si="130"/>
        <v>41321.339583333334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6"/>
        <v>41003.60665509259</v>
      </c>
      <c r="P1623" t="str">
        <f t="shared" si="127"/>
        <v>music</v>
      </c>
      <c r="Q1623" t="str">
        <f t="shared" si="128"/>
        <v>rock</v>
      </c>
      <c r="R1623">
        <f t="shared" si="129"/>
        <v>2012</v>
      </c>
      <c r="S1623" s="15">
        <f t="shared" si="130"/>
        <v>41003.60665509259</v>
      </c>
      <c r="T1623" s="16">
        <f t="shared" si="130"/>
        <v>41003.60665509259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6"/>
        <v>41950.29483796296</v>
      </c>
      <c r="P1624" t="str">
        <f t="shared" si="127"/>
        <v>music</v>
      </c>
      <c r="Q1624" t="str">
        <f t="shared" si="128"/>
        <v>rock</v>
      </c>
      <c r="R1624">
        <f t="shared" si="129"/>
        <v>2014</v>
      </c>
      <c r="S1624" s="15">
        <f t="shared" si="130"/>
        <v>41950.29483796296</v>
      </c>
      <c r="T1624" s="16">
        <f t="shared" si="130"/>
        <v>41950.29483796296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6"/>
        <v>41453.688530092593</v>
      </c>
      <c r="P1625" t="str">
        <f t="shared" si="127"/>
        <v>music</v>
      </c>
      <c r="Q1625" t="str">
        <f t="shared" si="128"/>
        <v>rock</v>
      </c>
      <c r="R1625">
        <f t="shared" si="129"/>
        <v>2013</v>
      </c>
      <c r="S1625" s="15">
        <f t="shared" si="130"/>
        <v>41453.688530092593</v>
      </c>
      <c r="T1625" s="16">
        <f t="shared" si="130"/>
        <v>41453.688530092593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6"/>
        <v>41243.367303240739</v>
      </c>
      <c r="P1626" t="str">
        <f t="shared" si="127"/>
        <v>music</v>
      </c>
      <c r="Q1626" t="str">
        <f t="shared" si="128"/>
        <v>rock</v>
      </c>
      <c r="R1626">
        <f t="shared" si="129"/>
        <v>2012</v>
      </c>
      <c r="S1626" s="15">
        <f t="shared" si="130"/>
        <v>41243.367303240739</v>
      </c>
      <c r="T1626" s="16">
        <f t="shared" si="130"/>
        <v>41243.367303240739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6"/>
        <v>41135.699687500004</v>
      </c>
      <c r="P1627" t="str">
        <f t="shared" si="127"/>
        <v>music</v>
      </c>
      <c r="Q1627" t="str">
        <f t="shared" si="128"/>
        <v>rock</v>
      </c>
      <c r="R1627">
        <f t="shared" si="129"/>
        <v>2012</v>
      </c>
      <c r="S1627" s="15">
        <f t="shared" si="130"/>
        <v>41135.699687500004</v>
      </c>
      <c r="T1627" s="16">
        <f t="shared" si="130"/>
        <v>41135.699687500004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6"/>
        <v>41579.847997685189</v>
      </c>
      <c r="P1628" t="str">
        <f t="shared" si="127"/>
        <v>music</v>
      </c>
      <c r="Q1628" t="str">
        <f t="shared" si="128"/>
        <v>rock</v>
      </c>
      <c r="R1628">
        <f t="shared" si="129"/>
        <v>2013</v>
      </c>
      <c r="S1628" s="15">
        <f t="shared" si="130"/>
        <v>41579.847997685189</v>
      </c>
      <c r="T1628" s="16">
        <f t="shared" si="130"/>
        <v>41579.847997685189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6"/>
        <v>41205.707048611112</v>
      </c>
      <c r="P1629" t="str">
        <f t="shared" si="127"/>
        <v>music</v>
      </c>
      <c r="Q1629" t="str">
        <f t="shared" si="128"/>
        <v>rock</v>
      </c>
      <c r="R1629">
        <f t="shared" si="129"/>
        <v>2012</v>
      </c>
      <c r="S1629" s="15">
        <f t="shared" si="130"/>
        <v>41205.707048611112</v>
      </c>
      <c r="T1629" s="16">
        <f t="shared" si="130"/>
        <v>41205.707048611112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6"/>
        <v>41774.737060185187</v>
      </c>
      <c r="P1630" t="str">
        <f t="shared" si="127"/>
        <v>music</v>
      </c>
      <c r="Q1630" t="str">
        <f t="shared" si="128"/>
        <v>rock</v>
      </c>
      <c r="R1630">
        <f t="shared" si="129"/>
        <v>2014</v>
      </c>
      <c r="S1630" s="15">
        <f t="shared" si="130"/>
        <v>41774.737060185187</v>
      </c>
      <c r="T1630" s="16">
        <f t="shared" si="130"/>
        <v>41774.737060185187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6"/>
        <v>41645.867280092592</v>
      </c>
      <c r="P1631" t="str">
        <f t="shared" si="127"/>
        <v>music</v>
      </c>
      <c r="Q1631" t="str">
        <f t="shared" si="128"/>
        <v>rock</v>
      </c>
      <c r="R1631">
        <f t="shared" si="129"/>
        <v>2014</v>
      </c>
      <c r="S1631" s="15">
        <f t="shared" si="130"/>
        <v>41645.867280092592</v>
      </c>
      <c r="T1631" s="16">
        <f t="shared" si="130"/>
        <v>41645.867280092592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6"/>
        <v>40939.837673611109</v>
      </c>
      <c r="P1632" t="str">
        <f t="shared" si="127"/>
        <v>music</v>
      </c>
      <c r="Q1632" t="str">
        <f t="shared" si="128"/>
        <v>rock</v>
      </c>
      <c r="R1632">
        <f t="shared" si="129"/>
        <v>2012</v>
      </c>
      <c r="S1632" s="15">
        <f t="shared" si="130"/>
        <v>40939.837673611109</v>
      </c>
      <c r="T1632" s="16">
        <f t="shared" si="130"/>
        <v>40939.837673611109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6"/>
        <v>41164.859502314815</v>
      </c>
      <c r="P1633" t="str">
        <f t="shared" si="127"/>
        <v>music</v>
      </c>
      <c r="Q1633" t="str">
        <f t="shared" si="128"/>
        <v>rock</v>
      </c>
      <c r="R1633">
        <f t="shared" si="129"/>
        <v>2012</v>
      </c>
      <c r="S1633" s="15">
        <f t="shared" si="130"/>
        <v>41164.859502314815</v>
      </c>
      <c r="T1633" s="16">
        <f t="shared" si="130"/>
        <v>41164.859502314815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6"/>
        <v>40750.340902777774</v>
      </c>
      <c r="P1634" t="str">
        <f t="shared" si="127"/>
        <v>music</v>
      </c>
      <c r="Q1634" t="str">
        <f t="shared" si="128"/>
        <v>rock</v>
      </c>
      <c r="R1634">
        <f t="shared" si="129"/>
        <v>2011</v>
      </c>
      <c r="S1634" s="15">
        <f t="shared" si="130"/>
        <v>40750.340902777774</v>
      </c>
      <c r="T1634" s="16">
        <f t="shared" si="130"/>
        <v>40750.340902777774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6"/>
        <v>40896.883750000001</v>
      </c>
      <c r="P1635" t="str">
        <f t="shared" si="127"/>
        <v>music</v>
      </c>
      <c r="Q1635" t="str">
        <f t="shared" si="128"/>
        <v>rock</v>
      </c>
      <c r="R1635">
        <f t="shared" si="129"/>
        <v>2011</v>
      </c>
      <c r="S1635" s="15">
        <f t="shared" si="130"/>
        <v>40896.883750000001</v>
      </c>
      <c r="T1635" s="16">
        <f t="shared" si="130"/>
        <v>40896.883750000001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6"/>
        <v>40658.189826388887</v>
      </c>
      <c r="P1636" t="str">
        <f t="shared" si="127"/>
        <v>music</v>
      </c>
      <c r="Q1636" t="str">
        <f t="shared" si="128"/>
        <v>rock</v>
      </c>
      <c r="R1636">
        <f t="shared" si="129"/>
        <v>2011</v>
      </c>
      <c r="S1636" s="15">
        <f t="shared" si="130"/>
        <v>40658.189826388887</v>
      </c>
      <c r="T1636" s="16">
        <f t="shared" si="130"/>
        <v>40658.189826388887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6"/>
        <v>42502.868761574078</v>
      </c>
      <c r="P1637" t="str">
        <f t="shared" si="127"/>
        <v>music</v>
      </c>
      <c r="Q1637" t="str">
        <f t="shared" si="128"/>
        <v>rock</v>
      </c>
      <c r="R1637">
        <f t="shared" si="129"/>
        <v>2016</v>
      </c>
      <c r="S1637" s="15">
        <f t="shared" si="130"/>
        <v>42502.868761574078</v>
      </c>
      <c r="T1637" s="16">
        <f t="shared" si="130"/>
        <v>42502.868761574078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6"/>
        <v>40663.08666666667</v>
      </c>
      <c r="P1638" t="str">
        <f t="shared" si="127"/>
        <v>music</v>
      </c>
      <c r="Q1638" t="str">
        <f t="shared" si="128"/>
        <v>rock</v>
      </c>
      <c r="R1638">
        <f t="shared" si="129"/>
        <v>2011</v>
      </c>
      <c r="S1638" s="15">
        <f t="shared" si="130"/>
        <v>40663.08666666667</v>
      </c>
      <c r="T1638" s="16">
        <f t="shared" si="130"/>
        <v>40663.08666666667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6"/>
        <v>40122.751620370371</v>
      </c>
      <c r="P1639" t="str">
        <f t="shared" si="127"/>
        <v>music</v>
      </c>
      <c r="Q1639" t="str">
        <f t="shared" si="128"/>
        <v>rock</v>
      </c>
      <c r="R1639">
        <f t="shared" si="129"/>
        <v>2009</v>
      </c>
      <c r="S1639" s="15">
        <f t="shared" si="130"/>
        <v>40122.751620370371</v>
      </c>
      <c r="T1639" s="16">
        <f t="shared" si="130"/>
        <v>40122.751620370371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6"/>
        <v>41288.68712962963</v>
      </c>
      <c r="P1640" t="str">
        <f t="shared" si="127"/>
        <v>music</v>
      </c>
      <c r="Q1640" t="str">
        <f t="shared" si="128"/>
        <v>rock</v>
      </c>
      <c r="R1640">
        <f t="shared" si="129"/>
        <v>2013</v>
      </c>
      <c r="S1640" s="15">
        <f t="shared" si="130"/>
        <v>41288.68712962963</v>
      </c>
      <c r="T1640" s="16">
        <f t="shared" si="130"/>
        <v>41288.68712962963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6"/>
        <v>40941.652372685188</v>
      </c>
      <c r="P1641" t="str">
        <f t="shared" si="127"/>
        <v>music</v>
      </c>
      <c r="Q1641" t="str">
        <f t="shared" si="128"/>
        <v>rock</v>
      </c>
      <c r="R1641">
        <f t="shared" si="129"/>
        <v>2012</v>
      </c>
      <c r="S1641" s="15">
        <f t="shared" si="130"/>
        <v>40941.652372685188</v>
      </c>
      <c r="T1641" s="16">
        <f t="shared" si="130"/>
        <v>40941.652372685188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6"/>
        <v>40379.23096064815</v>
      </c>
      <c r="P1642" t="str">
        <f t="shared" si="127"/>
        <v>music</v>
      </c>
      <c r="Q1642" t="str">
        <f t="shared" si="128"/>
        <v>rock</v>
      </c>
      <c r="R1642">
        <f t="shared" si="129"/>
        <v>2010</v>
      </c>
      <c r="S1642" s="15">
        <f t="shared" si="130"/>
        <v>40379.23096064815</v>
      </c>
      <c r="T1642" s="16">
        <f t="shared" si="130"/>
        <v>40379.23096064815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6"/>
        <v>41962.596574074079</v>
      </c>
      <c r="P1643" t="str">
        <f t="shared" si="127"/>
        <v>music</v>
      </c>
      <c r="Q1643" t="str">
        <f t="shared" si="128"/>
        <v>pop</v>
      </c>
      <c r="R1643">
        <f t="shared" si="129"/>
        <v>2014</v>
      </c>
      <c r="S1643" s="15">
        <f t="shared" si="130"/>
        <v>41962.596574074079</v>
      </c>
      <c r="T1643" s="16">
        <f t="shared" si="130"/>
        <v>41962.596574074079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6"/>
        <v>40688.024618055555</v>
      </c>
      <c r="P1644" t="str">
        <f t="shared" si="127"/>
        <v>music</v>
      </c>
      <c r="Q1644" t="str">
        <f t="shared" si="128"/>
        <v>pop</v>
      </c>
      <c r="R1644">
        <f t="shared" si="129"/>
        <v>2011</v>
      </c>
      <c r="S1644" s="15">
        <f t="shared" si="130"/>
        <v>40688.024618055555</v>
      </c>
      <c r="T1644" s="16">
        <f t="shared" si="130"/>
        <v>40688.024618055555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6"/>
        <v>41146.824212962965</v>
      </c>
      <c r="P1645" t="str">
        <f t="shared" si="127"/>
        <v>music</v>
      </c>
      <c r="Q1645" t="str">
        <f t="shared" si="128"/>
        <v>pop</v>
      </c>
      <c r="R1645">
        <f t="shared" si="129"/>
        <v>2012</v>
      </c>
      <c r="S1645" s="15">
        <f t="shared" si="130"/>
        <v>41146.824212962965</v>
      </c>
      <c r="T1645" s="16">
        <f t="shared" si="130"/>
        <v>41146.824212962965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6"/>
        <v>41175.05972222222</v>
      </c>
      <c r="P1646" t="str">
        <f t="shared" si="127"/>
        <v>music</v>
      </c>
      <c r="Q1646" t="str">
        <f t="shared" si="128"/>
        <v>pop</v>
      </c>
      <c r="R1646">
        <f t="shared" si="129"/>
        <v>2012</v>
      </c>
      <c r="S1646" s="15">
        <f t="shared" si="130"/>
        <v>41175.05972222222</v>
      </c>
      <c r="T1646" s="16">
        <f t="shared" si="130"/>
        <v>41175.05972222222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6"/>
        <v>41521.617361111108</v>
      </c>
      <c r="P1647" t="str">
        <f t="shared" si="127"/>
        <v>music</v>
      </c>
      <c r="Q1647" t="str">
        <f t="shared" si="128"/>
        <v>pop</v>
      </c>
      <c r="R1647">
        <f t="shared" si="129"/>
        <v>2013</v>
      </c>
      <c r="S1647" s="15">
        <f t="shared" si="130"/>
        <v>41521.617361111108</v>
      </c>
      <c r="T1647" s="16">
        <f t="shared" si="130"/>
        <v>41521.617361111108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6"/>
        <v>41833.450266203705</v>
      </c>
      <c r="P1648" t="str">
        <f t="shared" si="127"/>
        <v>music</v>
      </c>
      <c r="Q1648" t="str">
        <f t="shared" si="128"/>
        <v>pop</v>
      </c>
      <c r="R1648">
        <f t="shared" si="129"/>
        <v>2014</v>
      </c>
      <c r="S1648" s="15">
        <f t="shared" si="130"/>
        <v>41833.450266203705</v>
      </c>
      <c r="T1648" s="16">
        <f t="shared" si="130"/>
        <v>41833.450266203705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6"/>
        <v>41039.409456018519</v>
      </c>
      <c r="P1649" t="str">
        <f t="shared" si="127"/>
        <v>music</v>
      </c>
      <c r="Q1649" t="str">
        <f t="shared" si="128"/>
        <v>pop</v>
      </c>
      <c r="R1649">
        <f t="shared" si="129"/>
        <v>2012</v>
      </c>
      <c r="S1649" s="15">
        <f t="shared" si="130"/>
        <v>41039.409456018519</v>
      </c>
      <c r="T1649" s="16">
        <f t="shared" si="130"/>
        <v>41039.409456018519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6"/>
        <v>40592.704652777778</v>
      </c>
      <c r="P1650" t="str">
        <f t="shared" si="127"/>
        <v>music</v>
      </c>
      <c r="Q1650" t="str">
        <f t="shared" si="128"/>
        <v>pop</v>
      </c>
      <c r="R1650">
        <f t="shared" si="129"/>
        <v>2011</v>
      </c>
      <c r="S1650" s="15">
        <f t="shared" si="130"/>
        <v>40592.704652777778</v>
      </c>
      <c r="T1650" s="16">
        <f t="shared" si="130"/>
        <v>40592.704652777778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6"/>
        <v>41737.684664351851</v>
      </c>
      <c r="P1651" t="str">
        <f t="shared" si="127"/>
        <v>music</v>
      </c>
      <c r="Q1651" t="str">
        <f t="shared" si="128"/>
        <v>pop</v>
      </c>
      <c r="R1651">
        <f t="shared" si="129"/>
        <v>2014</v>
      </c>
      <c r="S1651" s="15">
        <f t="shared" si="130"/>
        <v>41737.684664351851</v>
      </c>
      <c r="T1651" s="16">
        <f t="shared" si="130"/>
        <v>41737.684664351851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6"/>
        <v>41526.435613425929</v>
      </c>
      <c r="P1652" t="str">
        <f t="shared" si="127"/>
        <v>music</v>
      </c>
      <c r="Q1652" t="str">
        <f t="shared" si="128"/>
        <v>pop</v>
      </c>
      <c r="R1652">
        <f t="shared" si="129"/>
        <v>2013</v>
      </c>
      <c r="S1652" s="15">
        <f t="shared" si="130"/>
        <v>41526.435613425929</v>
      </c>
      <c r="T1652" s="16">
        <f t="shared" si="130"/>
        <v>41526.435613425929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6"/>
        <v>40625.900694444441</v>
      </c>
      <c r="P1653" t="str">
        <f t="shared" si="127"/>
        <v>music</v>
      </c>
      <c r="Q1653" t="str">
        <f t="shared" si="128"/>
        <v>pop</v>
      </c>
      <c r="R1653">
        <f t="shared" si="129"/>
        <v>2011</v>
      </c>
      <c r="S1653" s="15">
        <f t="shared" si="130"/>
        <v>40625.900694444441</v>
      </c>
      <c r="T1653" s="16">
        <f t="shared" si="130"/>
        <v>40625.900694444441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6"/>
        <v>41572.492974537039</v>
      </c>
      <c r="P1654" t="str">
        <f t="shared" si="127"/>
        <v>music</v>
      </c>
      <c r="Q1654" t="str">
        <f t="shared" si="128"/>
        <v>pop</v>
      </c>
      <c r="R1654">
        <f t="shared" si="129"/>
        <v>2013</v>
      </c>
      <c r="S1654" s="15">
        <f t="shared" si="130"/>
        <v>41572.492974537039</v>
      </c>
      <c r="T1654" s="16">
        <f t="shared" si="130"/>
        <v>41572.492974537039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6"/>
        <v>40626.834444444445</v>
      </c>
      <c r="P1655" t="str">
        <f t="shared" si="127"/>
        <v>music</v>
      </c>
      <c r="Q1655" t="str">
        <f t="shared" si="128"/>
        <v>pop</v>
      </c>
      <c r="R1655">
        <f t="shared" si="129"/>
        <v>2011</v>
      </c>
      <c r="S1655" s="15">
        <f t="shared" si="130"/>
        <v>40626.834444444445</v>
      </c>
      <c r="T1655" s="16">
        <f t="shared" si="130"/>
        <v>40626.834444444445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6"/>
        <v>40987.890740740739</v>
      </c>
      <c r="P1656" t="str">
        <f t="shared" si="127"/>
        <v>music</v>
      </c>
      <c r="Q1656" t="str">
        <f t="shared" si="128"/>
        <v>pop</v>
      </c>
      <c r="R1656">
        <f t="shared" si="129"/>
        <v>2012</v>
      </c>
      <c r="S1656" s="15">
        <f t="shared" si="130"/>
        <v>40987.890740740739</v>
      </c>
      <c r="T1656" s="16">
        <f t="shared" si="130"/>
        <v>40987.890740740739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6"/>
        <v>40974.791898148149</v>
      </c>
      <c r="P1657" t="str">
        <f t="shared" si="127"/>
        <v>music</v>
      </c>
      <c r="Q1657" t="str">
        <f t="shared" si="128"/>
        <v>pop</v>
      </c>
      <c r="R1657">
        <f t="shared" si="129"/>
        <v>2012</v>
      </c>
      <c r="S1657" s="15">
        <f t="shared" si="130"/>
        <v>40974.791898148149</v>
      </c>
      <c r="T1657" s="16">
        <f t="shared" si="130"/>
        <v>40974.791898148149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6"/>
        <v>41226.928842592592</v>
      </c>
      <c r="P1658" t="str">
        <f t="shared" si="127"/>
        <v>music</v>
      </c>
      <c r="Q1658" t="str">
        <f t="shared" si="128"/>
        <v>pop</v>
      </c>
      <c r="R1658">
        <f t="shared" si="129"/>
        <v>2012</v>
      </c>
      <c r="S1658" s="15">
        <f t="shared" si="130"/>
        <v>41226.928842592592</v>
      </c>
      <c r="T1658" s="16">
        <f t="shared" si="130"/>
        <v>41226.928842592592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6"/>
        <v>41023.782037037039</v>
      </c>
      <c r="P1659" t="str">
        <f t="shared" si="127"/>
        <v>music</v>
      </c>
      <c r="Q1659" t="str">
        <f t="shared" si="128"/>
        <v>pop</v>
      </c>
      <c r="R1659">
        <f t="shared" si="129"/>
        <v>2012</v>
      </c>
      <c r="S1659" s="15">
        <f t="shared" si="130"/>
        <v>41023.782037037039</v>
      </c>
      <c r="T1659" s="16">
        <f t="shared" si="130"/>
        <v>41023.782037037039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6"/>
        <v>41223.22184027778</v>
      </c>
      <c r="P1660" t="str">
        <f t="shared" si="127"/>
        <v>music</v>
      </c>
      <c r="Q1660" t="str">
        <f t="shared" si="128"/>
        <v>pop</v>
      </c>
      <c r="R1660">
        <f t="shared" si="129"/>
        <v>2012</v>
      </c>
      <c r="S1660" s="15">
        <f t="shared" si="130"/>
        <v>41223.22184027778</v>
      </c>
      <c r="T1660" s="16">
        <f t="shared" si="130"/>
        <v>41223.22184027778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6"/>
        <v>41596.913437499999</v>
      </c>
      <c r="P1661" t="str">
        <f t="shared" si="127"/>
        <v>music</v>
      </c>
      <c r="Q1661" t="str">
        <f t="shared" si="128"/>
        <v>pop</v>
      </c>
      <c r="R1661">
        <f t="shared" si="129"/>
        <v>2013</v>
      </c>
      <c r="S1661" s="15">
        <f t="shared" si="130"/>
        <v>41596.913437499999</v>
      </c>
      <c r="T1661" s="16">
        <f t="shared" si="130"/>
        <v>41596.913437499999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6"/>
        <v>42459.693865740745</v>
      </c>
      <c r="P1662" t="str">
        <f t="shared" si="127"/>
        <v>music</v>
      </c>
      <c r="Q1662" t="str">
        <f t="shared" si="128"/>
        <v>pop</v>
      </c>
      <c r="R1662">
        <f t="shared" si="129"/>
        <v>2016</v>
      </c>
      <c r="S1662" s="15">
        <f t="shared" si="130"/>
        <v>42459.693865740745</v>
      </c>
      <c r="T1662" s="16">
        <f t="shared" si="130"/>
        <v>42459.693865740745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6"/>
        <v>42343.998043981483</v>
      </c>
      <c r="P1663" t="str">
        <f t="shared" si="127"/>
        <v>music</v>
      </c>
      <c r="Q1663" t="str">
        <f t="shared" si="128"/>
        <v>pop</v>
      </c>
      <c r="R1663">
        <f t="shared" si="129"/>
        <v>2015</v>
      </c>
      <c r="S1663" s="15">
        <f t="shared" si="130"/>
        <v>42343.998043981483</v>
      </c>
      <c r="T1663" s="16">
        <f t="shared" si="130"/>
        <v>42343.998043981483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6"/>
        <v>40848.198333333334</v>
      </c>
      <c r="P1664" t="str">
        <f t="shared" si="127"/>
        <v>music</v>
      </c>
      <c r="Q1664" t="str">
        <f t="shared" si="128"/>
        <v>pop</v>
      </c>
      <c r="R1664">
        <f t="shared" si="129"/>
        <v>2011</v>
      </c>
      <c r="S1664" s="15">
        <f t="shared" si="130"/>
        <v>40848.198333333334</v>
      </c>
      <c r="T1664" s="16">
        <f t="shared" si="130"/>
        <v>40848.198333333334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6"/>
        <v>42006.02207175926</v>
      </c>
      <c r="P1665" t="str">
        <f t="shared" si="127"/>
        <v>music</v>
      </c>
      <c r="Q1665" t="str">
        <f t="shared" si="128"/>
        <v>pop</v>
      </c>
      <c r="R1665">
        <f t="shared" si="129"/>
        <v>2015</v>
      </c>
      <c r="S1665" s="15">
        <f t="shared" si="130"/>
        <v>42006.02207175926</v>
      </c>
      <c r="T1665" s="16">
        <f t="shared" si="130"/>
        <v>42006.02207175926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31">(((J1666/60)/60)/24)+DATE(1970,1,1)</f>
        <v>40939.761782407404</v>
      </c>
      <c r="P1666" t="str">
        <f t="shared" ref="P1666:P1729" si="132">LEFT(N1666,SEARCH("/",N1666)-1)</f>
        <v>music</v>
      </c>
      <c r="Q1666" t="str">
        <f t="shared" ref="Q1666:Q1729" si="133">RIGHT(N1666,LEN(N1666)-SEARCH("/",N1666))</f>
        <v>pop</v>
      </c>
      <c r="R1666">
        <f t="shared" si="129"/>
        <v>2012</v>
      </c>
      <c r="S1666" s="15">
        <f t="shared" si="130"/>
        <v>40939.761782407404</v>
      </c>
      <c r="T1666" s="16">
        <f t="shared" si="130"/>
        <v>40939.761782407404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31"/>
        <v>40564.649456018517</v>
      </c>
      <c r="P1667" t="str">
        <f t="shared" si="132"/>
        <v>music</v>
      </c>
      <c r="Q1667" t="str">
        <f t="shared" si="133"/>
        <v>pop</v>
      </c>
      <c r="R1667">
        <f t="shared" ref="R1667:S1730" si="134">YEAR($O1667)</f>
        <v>2011</v>
      </c>
      <c r="S1667" s="15">
        <f t="shared" ref="S1667:T1730" si="135">$O1667</f>
        <v>40564.649456018517</v>
      </c>
      <c r="T1667" s="16">
        <f t="shared" si="135"/>
        <v>40564.649456018517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1"/>
        <v>41331.253159722226</v>
      </c>
      <c r="P1668" t="str">
        <f t="shared" si="132"/>
        <v>music</v>
      </c>
      <c r="Q1668" t="str">
        <f t="shared" si="133"/>
        <v>pop</v>
      </c>
      <c r="R1668">
        <f t="shared" si="134"/>
        <v>2013</v>
      </c>
      <c r="S1668" s="15">
        <f t="shared" si="135"/>
        <v>41331.253159722226</v>
      </c>
      <c r="T1668" s="16">
        <f t="shared" si="135"/>
        <v>41331.253159722226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1"/>
        <v>41682.0705787037</v>
      </c>
      <c r="P1669" t="str">
        <f t="shared" si="132"/>
        <v>music</v>
      </c>
      <c r="Q1669" t="str">
        <f t="shared" si="133"/>
        <v>pop</v>
      </c>
      <c r="R1669">
        <f t="shared" si="134"/>
        <v>2014</v>
      </c>
      <c r="S1669" s="15">
        <f t="shared" si="135"/>
        <v>41682.0705787037</v>
      </c>
      <c r="T1669" s="16">
        <f t="shared" si="135"/>
        <v>41682.0705787037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1"/>
        <v>40845.14975694444</v>
      </c>
      <c r="P1670" t="str">
        <f t="shared" si="132"/>
        <v>music</v>
      </c>
      <c r="Q1670" t="str">
        <f t="shared" si="133"/>
        <v>pop</v>
      </c>
      <c r="R1670">
        <f t="shared" si="134"/>
        <v>2011</v>
      </c>
      <c r="S1670" s="15">
        <f t="shared" si="135"/>
        <v>40845.14975694444</v>
      </c>
      <c r="T1670" s="16">
        <f t="shared" si="135"/>
        <v>40845.14975694444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1"/>
        <v>42461.885138888887</v>
      </c>
      <c r="P1671" t="str">
        <f t="shared" si="132"/>
        <v>music</v>
      </c>
      <c r="Q1671" t="str">
        <f t="shared" si="133"/>
        <v>pop</v>
      </c>
      <c r="R1671">
        <f t="shared" si="134"/>
        <v>2016</v>
      </c>
      <c r="S1671" s="15">
        <f t="shared" si="135"/>
        <v>42461.885138888887</v>
      </c>
      <c r="T1671" s="16">
        <f t="shared" si="135"/>
        <v>42461.885138888887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1"/>
        <v>40313.930543981485</v>
      </c>
      <c r="P1672" t="str">
        <f t="shared" si="132"/>
        <v>music</v>
      </c>
      <c r="Q1672" t="str">
        <f t="shared" si="133"/>
        <v>pop</v>
      </c>
      <c r="R1672">
        <f t="shared" si="134"/>
        <v>2010</v>
      </c>
      <c r="S1672" s="15">
        <f t="shared" si="135"/>
        <v>40313.930543981485</v>
      </c>
      <c r="T1672" s="16">
        <f t="shared" si="135"/>
        <v>40313.930543981485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1"/>
        <v>42553.54414351852</v>
      </c>
      <c r="P1673" t="str">
        <f t="shared" si="132"/>
        <v>music</v>
      </c>
      <c r="Q1673" t="str">
        <f t="shared" si="133"/>
        <v>pop</v>
      </c>
      <c r="R1673">
        <f t="shared" si="134"/>
        <v>2016</v>
      </c>
      <c r="S1673" s="15">
        <f t="shared" si="135"/>
        <v>42553.54414351852</v>
      </c>
      <c r="T1673" s="16">
        <f t="shared" si="135"/>
        <v>42553.54414351852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1"/>
        <v>41034.656597222223</v>
      </c>
      <c r="P1674" t="str">
        <f t="shared" si="132"/>
        <v>music</v>
      </c>
      <c r="Q1674" t="str">
        <f t="shared" si="133"/>
        <v>pop</v>
      </c>
      <c r="R1674">
        <f t="shared" si="134"/>
        <v>2012</v>
      </c>
      <c r="S1674" s="15">
        <f t="shared" si="135"/>
        <v>41034.656597222223</v>
      </c>
      <c r="T1674" s="16">
        <f t="shared" si="135"/>
        <v>41034.656597222223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1"/>
        <v>42039.878379629634</v>
      </c>
      <c r="P1675" t="str">
        <f t="shared" si="132"/>
        <v>music</v>
      </c>
      <c r="Q1675" t="str">
        <f t="shared" si="133"/>
        <v>pop</v>
      </c>
      <c r="R1675">
        <f t="shared" si="134"/>
        <v>2015</v>
      </c>
      <c r="S1675" s="15">
        <f t="shared" si="135"/>
        <v>42039.878379629634</v>
      </c>
      <c r="T1675" s="16">
        <f t="shared" si="135"/>
        <v>42039.878379629634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1"/>
        <v>42569.605393518519</v>
      </c>
      <c r="P1676" t="str">
        <f t="shared" si="132"/>
        <v>music</v>
      </c>
      <c r="Q1676" t="str">
        <f t="shared" si="133"/>
        <v>pop</v>
      </c>
      <c r="R1676">
        <f t="shared" si="134"/>
        <v>2016</v>
      </c>
      <c r="S1676" s="15">
        <f t="shared" si="135"/>
        <v>42569.605393518519</v>
      </c>
      <c r="T1676" s="16">
        <f t="shared" si="135"/>
        <v>42569.605393518519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1"/>
        <v>40802.733101851853</v>
      </c>
      <c r="P1677" t="str">
        <f t="shared" si="132"/>
        <v>music</v>
      </c>
      <c r="Q1677" t="str">
        <f t="shared" si="133"/>
        <v>pop</v>
      </c>
      <c r="R1677">
        <f t="shared" si="134"/>
        <v>2011</v>
      </c>
      <c r="S1677" s="15">
        <f t="shared" si="135"/>
        <v>40802.733101851853</v>
      </c>
      <c r="T1677" s="16">
        <f t="shared" si="135"/>
        <v>40802.733101851853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1"/>
        <v>40973.72623842593</v>
      </c>
      <c r="P1678" t="str">
        <f t="shared" si="132"/>
        <v>music</v>
      </c>
      <c r="Q1678" t="str">
        <f t="shared" si="133"/>
        <v>pop</v>
      </c>
      <c r="R1678">
        <f t="shared" si="134"/>
        <v>2012</v>
      </c>
      <c r="S1678" s="15">
        <f t="shared" si="135"/>
        <v>40973.72623842593</v>
      </c>
      <c r="T1678" s="16">
        <f t="shared" si="135"/>
        <v>40973.72623842593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1"/>
        <v>42416.407129629632</v>
      </c>
      <c r="P1679" t="str">
        <f t="shared" si="132"/>
        <v>music</v>
      </c>
      <c r="Q1679" t="str">
        <f t="shared" si="133"/>
        <v>pop</v>
      </c>
      <c r="R1679">
        <f t="shared" si="134"/>
        <v>2016</v>
      </c>
      <c r="S1679" s="15">
        <f t="shared" si="135"/>
        <v>42416.407129629632</v>
      </c>
      <c r="T1679" s="16">
        <f t="shared" si="135"/>
        <v>42416.407129629632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1"/>
        <v>41662.854988425926</v>
      </c>
      <c r="P1680" t="str">
        <f t="shared" si="132"/>
        <v>music</v>
      </c>
      <c r="Q1680" t="str">
        <f t="shared" si="133"/>
        <v>pop</v>
      </c>
      <c r="R1680">
        <f t="shared" si="134"/>
        <v>2014</v>
      </c>
      <c r="S1680" s="15">
        <f t="shared" si="135"/>
        <v>41662.854988425926</v>
      </c>
      <c r="T1680" s="16">
        <f t="shared" si="135"/>
        <v>41662.854988425926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1"/>
        <v>40723.068807870368</v>
      </c>
      <c r="P1681" t="str">
        <f t="shared" si="132"/>
        <v>music</v>
      </c>
      <c r="Q1681" t="str">
        <f t="shared" si="133"/>
        <v>pop</v>
      </c>
      <c r="R1681">
        <f t="shared" si="134"/>
        <v>2011</v>
      </c>
      <c r="S1681" s="15">
        <f t="shared" si="135"/>
        <v>40723.068807870368</v>
      </c>
      <c r="T1681" s="16">
        <f t="shared" si="135"/>
        <v>40723.068807870368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1"/>
        <v>41802.757719907408</v>
      </c>
      <c r="P1682" t="str">
        <f t="shared" si="132"/>
        <v>music</v>
      </c>
      <c r="Q1682" t="str">
        <f t="shared" si="133"/>
        <v>pop</v>
      </c>
      <c r="R1682">
        <f t="shared" si="134"/>
        <v>2014</v>
      </c>
      <c r="S1682" s="15">
        <f t="shared" si="135"/>
        <v>41802.757719907408</v>
      </c>
      <c r="T1682" s="16">
        <f t="shared" si="135"/>
        <v>41802.757719907408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1"/>
        <v>42774.121342592596</v>
      </c>
      <c r="P1683" t="str">
        <f t="shared" si="132"/>
        <v>music</v>
      </c>
      <c r="Q1683" t="str">
        <f t="shared" si="133"/>
        <v>faith</v>
      </c>
      <c r="R1683">
        <f t="shared" si="134"/>
        <v>2017</v>
      </c>
      <c r="S1683" s="15">
        <f t="shared" si="135"/>
        <v>42774.121342592596</v>
      </c>
      <c r="T1683" s="16">
        <f t="shared" si="135"/>
        <v>42774.121342592596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1"/>
        <v>42779.21365740741</v>
      </c>
      <c r="P1684" t="str">
        <f t="shared" si="132"/>
        <v>music</v>
      </c>
      <c r="Q1684" t="str">
        <f t="shared" si="133"/>
        <v>faith</v>
      </c>
      <c r="R1684">
        <f t="shared" si="134"/>
        <v>2017</v>
      </c>
      <c r="S1684" s="15">
        <f t="shared" si="135"/>
        <v>42779.21365740741</v>
      </c>
      <c r="T1684" s="16">
        <f t="shared" si="135"/>
        <v>42779.21365740741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1"/>
        <v>42808.781689814816</v>
      </c>
      <c r="P1685" t="str">
        <f t="shared" si="132"/>
        <v>music</v>
      </c>
      <c r="Q1685" t="str">
        <f t="shared" si="133"/>
        <v>faith</v>
      </c>
      <c r="R1685">
        <f t="shared" si="134"/>
        <v>2017</v>
      </c>
      <c r="S1685" s="15">
        <f t="shared" si="135"/>
        <v>42808.781689814816</v>
      </c>
      <c r="T1685" s="16">
        <f t="shared" si="135"/>
        <v>42808.781689814816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1"/>
        <v>42783.815289351856</v>
      </c>
      <c r="P1686" t="str">
        <f t="shared" si="132"/>
        <v>music</v>
      </c>
      <c r="Q1686" t="str">
        <f t="shared" si="133"/>
        <v>faith</v>
      </c>
      <c r="R1686">
        <f t="shared" si="134"/>
        <v>2017</v>
      </c>
      <c r="S1686" s="15">
        <f t="shared" si="135"/>
        <v>42783.815289351856</v>
      </c>
      <c r="T1686" s="16">
        <f t="shared" si="135"/>
        <v>42783.815289351856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1"/>
        <v>42788.2502662037</v>
      </c>
      <c r="P1687" t="str">
        <f t="shared" si="132"/>
        <v>music</v>
      </c>
      <c r="Q1687" t="str">
        <f t="shared" si="133"/>
        <v>faith</v>
      </c>
      <c r="R1687">
        <f t="shared" si="134"/>
        <v>2017</v>
      </c>
      <c r="S1687" s="15">
        <f t="shared" si="135"/>
        <v>42788.2502662037</v>
      </c>
      <c r="T1687" s="16">
        <f t="shared" si="135"/>
        <v>42788.2502662037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1"/>
        <v>42792.843969907408</v>
      </c>
      <c r="P1688" t="str">
        <f t="shared" si="132"/>
        <v>music</v>
      </c>
      <c r="Q1688" t="str">
        <f t="shared" si="133"/>
        <v>faith</v>
      </c>
      <c r="R1688">
        <f t="shared" si="134"/>
        <v>2017</v>
      </c>
      <c r="S1688" s="15">
        <f t="shared" si="135"/>
        <v>42792.843969907408</v>
      </c>
      <c r="T1688" s="16">
        <f t="shared" si="135"/>
        <v>42792.843969907408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1"/>
        <v>42802.046817129631</v>
      </c>
      <c r="P1689" t="str">
        <f t="shared" si="132"/>
        <v>music</v>
      </c>
      <c r="Q1689" t="str">
        <f t="shared" si="133"/>
        <v>faith</v>
      </c>
      <c r="R1689">
        <f t="shared" si="134"/>
        <v>2017</v>
      </c>
      <c r="S1689" s="15">
        <f t="shared" si="135"/>
        <v>42802.046817129631</v>
      </c>
      <c r="T1689" s="16">
        <f t="shared" si="135"/>
        <v>42802.046817129631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1"/>
        <v>42804.534652777773</v>
      </c>
      <c r="P1690" t="str">
        <f t="shared" si="132"/>
        <v>music</v>
      </c>
      <c r="Q1690" t="str">
        <f t="shared" si="133"/>
        <v>faith</v>
      </c>
      <c r="R1690">
        <f t="shared" si="134"/>
        <v>2017</v>
      </c>
      <c r="S1690" s="15">
        <f t="shared" si="135"/>
        <v>42804.534652777773</v>
      </c>
      <c r="T1690" s="16">
        <f t="shared" si="135"/>
        <v>42804.534652777773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1"/>
        <v>42780.942476851851</v>
      </c>
      <c r="P1691" t="str">
        <f t="shared" si="132"/>
        <v>music</v>
      </c>
      <c r="Q1691" t="str">
        <f t="shared" si="133"/>
        <v>faith</v>
      </c>
      <c r="R1691">
        <f t="shared" si="134"/>
        <v>2017</v>
      </c>
      <c r="S1691" s="15">
        <f t="shared" si="135"/>
        <v>42780.942476851851</v>
      </c>
      <c r="T1691" s="16">
        <f t="shared" si="135"/>
        <v>42780.942476851851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1"/>
        <v>42801.43104166667</v>
      </c>
      <c r="P1692" t="str">
        <f t="shared" si="132"/>
        <v>music</v>
      </c>
      <c r="Q1692" t="str">
        <f t="shared" si="133"/>
        <v>faith</v>
      </c>
      <c r="R1692">
        <f t="shared" si="134"/>
        <v>2017</v>
      </c>
      <c r="S1692" s="15">
        <f t="shared" si="135"/>
        <v>42801.43104166667</v>
      </c>
      <c r="T1692" s="16">
        <f t="shared" si="135"/>
        <v>42801.43104166667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1"/>
        <v>42795.701481481476</v>
      </c>
      <c r="P1693" t="str">
        <f t="shared" si="132"/>
        <v>music</v>
      </c>
      <c r="Q1693" t="str">
        <f t="shared" si="133"/>
        <v>faith</v>
      </c>
      <c r="R1693">
        <f t="shared" si="134"/>
        <v>2017</v>
      </c>
      <c r="S1693" s="15">
        <f t="shared" si="135"/>
        <v>42795.701481481476</v>
      </c>
      <c r="T1693" s="16">
        <f t="shared" si="135"/>
        <v>42795.701481481476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1"/>
        <v>42788.151238425926</v>
      </c>
      <c r="P1694" t="str">
        <f t="shared" si="132"/>
        <v>music</v>
      </c>
      <c r="Q1694" t="str">
        <f t="shared" si="133"/>
        <v>faith</v>
      </c>
      <c r="R1694">
        <f t="shared" si="134"/>
        <v>2017</v>
      </c>
      <c r="S1694" s="15">
        <f t="shared" si="135"/>
        <v>42788.151238425926</v>
      </c>
      <c r="T1694" s="16">
        <f t="shared" si="135"/>
        <v>42788.151238425926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1"/>
        <v>42803.920277777783</v>
      </c>
      <c r="P1695" t="str">
        <f t="shared" si="132"/>
        <v>music</v>
      </c>
      <c r="Q1695" t="str">
        <f t="shared" si="133"/>
        <v>faith</v>
      </c>
      <c r="R1695">
        <f t="shared" si="134"/>
        <v>2017</v>
      </c>
      <c r="S1695" s="15">
        <f t="shared" si="135"/>
        <v>42803.920277777783</v>
      </c>
      <c r="T1695" s="16">
        <f t="shared" si="135"/>
        <v>42803.920277777783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1"/>
        <v>42791.669837962967</v>
      </c>
      <c r="P1696" t="str">
        <f t="shared" si="132"/>
        <v>music</v>
      </c>
      <c r="Q1696" t="str">
        <f t="shared" si="133"/>
        <v>faith</v>
      </c>
      <c r="R1696">
        <f t="shared" si="134"/>
        <v>2017</v>
      </c>
      <c r="S1696" s="15">
        <f t="shared" si="135"/>
        <v>42791.669837962967</v>
      </c>
      <c r="T1696" s="16">
        <f t="shared" si="135"/>
        <v>42791.669837962967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1"/>
        <v>42801.031412037039</v>
      </c>
      <c r="P1697" t="str">
        <f t="shared" si="132"/>
        <v>music</v>
      </c>
      <c r="Q1697" t="str">
        <f t="shared" si="133"/>
        <v>faith</v>
      </c>
      <c r="R1697">
        <f t="shared" si="134"/>
        <v>2017</v>
      </c>
      <c r="S1697" s="15">
        <f t="shared" si="135"/>
        <v>42801.031412037039</v>
      </c>
      <c r="T1697" s="16">
        <f t="shared" si="135"/>
        <v>42801.031412037039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1"/>
        <v>42796.069571759261</v>
      </c>
      <c r="P1698" t="str">
        <f t="shared" si="132"/>
        <v>music</v>
      </c>
      <c r="Q1698" t="str">
        <f t="shared" si="133"/>
        <v>faith</v>
      </c>
      <c r="R1698">
        <f t="shared" si="134"/>
        <v>2017</v>
      </c>
      <c r="S1698" s="15">
        <f t="shared" si="135"/>
        <v>42796.069571759261</v>
      </c>
      <c r="T1698" s="16">
        <f t="shared" si="135"/>
        <v>42796.069571759261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1"/>
        <v>42805.032962962956</v>
      </c>
      <c r="P1699" t="str">
        <f t="shared" si="132"/>
        <v>music</v>
      </c>
      <c r="Q1699" t="str">
        <f t="shared" si="133"/>
        <v>faith</v>
      </c>
      <c r="R1699">
        <f t="shared" si="134"/>
        <v>2017</v>
      </c>
      <c r="S1699" s="15">
        <f t="shared" si="135"/>
        <v>42805.032962962956</v>
      </c>
      <c r="T1699" s="16">
        <f t="shared" si="135"/>
        <v>42805.032962962956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1"/>
        <v>42796.207870370374</v>
      </c>
      <c r="P1700" t="str">
        <f t="shared" si="132"/>
        <v>music</v>
      </c>
      <c r="Q1700" t="str">
        <f t="shared" si="133"/>
        <v>faith</v>
      </c>
      <c r="R1700">
        <f t="shared" si="134"/>
        <v>2017</v>
      </c>
      <c r="S1700" s="15">
        <f t="shared" si="135"/>
        <v>42796.207870370374</v>
      </c>
      <c r="T1700" s="16">
        <f t="shared" si="135"/>
        <v>42796.207870370374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1"/>
        <v>42806.863946759258</v>
      </c>
      <c r="P1701" t="str">
        <f t="shared" si="132"/>
        <v>music</v>
      </c>
      <c r="Q1701" t="str">
        <f t="shared" si="133"/>
        <v>faith</v>
      </c>
      <c r="R1701">
        <f t="shared" si="134"/>
        <v>2017</v>
      </c>
      <c r="S1701" s="15">
        <f t="shared" si="135"/>
        <v>42806.863946759258</v>
      </c>
      <c r="T1701" s="16">
        <f t="shared" si="135"/>
        <v>42806.863946759258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1"/>
        <v>42796.071643518517</v>
      </c>
      <c r="P1702" t="str">
        <f t="shared" si="132"/>
        <v>music</v>
      </c>
      <c r="Q1702" t="str">
        <f t="shared" si="133"/>
        <v>faith</v>
      </c>
      <c r="R1702">
        <f t="shared" si="134"/>
        <v>2017</v>
      </c>
      <c r="S1702" s="15">
        <f t="shared" si="135"/>
        <v>42796.071643518517</v>
      </c>
      <c r="T1702" s="16">
        <f t="shared" si="135"/>
        <v>42796.071643518517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1"/>
        <v>41989.664409722223</v>
      </c>
      <c r="P1703" t="str">
        <f t="shared" si="132"/>
        <v>music</v>
      </c>
      <c r="Q1703" t="str">
        <f t="shared" si="133"/>
        <v>faith</v>
      </c>
      <c r="R1703">
        <f t="shared" si="134"/>
        <v>2014</v>
      </c>
      <c r="S1703" s="15">
        <f t="shared" si="135"/>
        <v>41989.664409722223</v>
      </c>
      <c r="T1703" s="16">
        <f t="shared" si="135"/>
        <v>41989.664409722223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1"/>
        <v>42063.869791666672</v>
      </c>
      <c r="P1704" t="str">
        <f t="shared" si="132"/>
        <v>music</v>
      </c>
      <c r="Q1704" t="str">
        <f t="shared" si="133"/>
        <v>faith</v>
      </c>
      <c r="R1704">
        <f t="shared" si="134"/>
        <v>2015</v>
      </c>
      <c r="S1704" s="15">
        <f t="shared" si="135"/>
        <v>42063.869791666672</v>
      </c>
      <c r="T1704" s="16">
        <f t="shared" si="135"/>
        <v>42063.869791666672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1"/>
        <v>42187.281678240746</v>
      </c>
      <c r="P1705" t="str">
        <f t="shared" si="132"/>
        <v>music</v>
      </c>
      <c r="Q1705" t="str">
        <f t="shared" si="133"/>
        <v>faith</v>
      </c>
      <c r="R1705">
        <f t="shared" si="134"/>
        <v>2015</v>
      </c>
      <c r="S1705" s="15">
        <f t="shared" si="135"/>
        <v>42187.281678240746</v>
      </c>
      <c r="T1705" s="16">
        <f t="shared" si="135"/>
        <v>42187.281678240746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1"/>
        <v>42021.139733796299</v>
      </c>
      <c r="P1706" t="str">
        <f t="shared" si="132"/>
        <v>music</v>
      </c>
      <c r="Q1706" t="str">
        <f t="shared" si="133"/>
        <v>faith</v>
      </c>
      <c r="R1706">
        <f t="shared" si="134"/>
        <v>2015</v>
      </c>
      <c r="S1706" s="15">
        <f t="shared" si="135"/>
        <v>42021.139733796299</v>
      </c>
      <c r="T1706" s="16">
        <f t="shared" si="135"/>
        <v>42021.139733796299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1"/>
        <v>42245.016736111109</v>
      </c>
      <c r="P1707" t="str">
        <f t="shared" si="132"/>
        <v>music</v>
      </c>
      <c r="Q1707" t="str">
        <f t="shared" si="133"/>
        <v>faith</v>
      </c>
      <c r="R1707">
        <f t="shared" si="134"/>
        <v>2015</v>
      </c>
      <c r="S1707" s="15">
        <f t="shared" si="135"/>
        <v>42245.016736111109</v>
      </c>
      <c r="T1707" s="16">
        <f t="shared" si="135"/>
        <v>42245.016736111109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1"/>
        <v>42179.306388888886</v>
      </c>
      <c r="P1708" t="str">
        <f t="shared" si="132"/>
        <v>music</v>
      </c>
      <c r="Q1708" t="str">
        <f t="shared" si="133"/>
        <v>faith</v>
      </c>
      <c r="R1708">
        <f t="shared" si="134"/>
        <v>2015</v>
      </c>
      <c r="S1708" s="15">
        <f t="shared" si="135"/>
        <v>42179.306388888886</v>
      </c>
      <c r="T1708" s="16">
        <f t="shared" si="135"/>
        <v>42179.306388888886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1"/>
        <v>42427.721006944441</v>
      </c>
      <c r="P1709" t="str">
        <f t="shared" si="132"/>
        <v>music</v>
      </c>
      <c r="Q1709" t="str">
        <f t="shared" si="133"/>
        <v>faith</v>
      </c>
      <c r="R1709">
        <f t="shared" si="134"/>
        <v>2016</v>
      </c>
      <c r="S1709" s="15">
        <f t="shared" si="135"/>
        <v>42427.721006944441</v>
      </c>
      <c r="T1709" s="16">
        <f t="shared" si="135"/>
        <v>42427.721006944441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1"/>
        <v>42451.866967592592</v>
      </c>
      <c r="P1710" t="str">
        <f t="shared" si="132"/>
        <v>music</v>
      </c>
      <c r="Q1710" t="str">
        <f t="shared" si="133"/>
        <v>faith</v>
      </c>
      <c r="R1710">
        <f t="shared" si="134"/>
        <v>2016</v>
      </c>
      <c r="S1710" s="15">
        <f t="shared" si="135"/>
        <v>42451.866967592592</v>
      </c>
      <c r="T1710" s="16">
        <f t="shared" si="135"/>
        <v>42451.866967592592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1"/>
        <v>41841.56381944444</v>
      </c>
      <c r="P1711" t="str">
        <f t="shared" si="132"/>
        <v>music</v>
      </c>
      <c r="Q1711" t="str">
        <f t="shared" si="133"/>
        <v>faith</v>
      </c>
      <c r="R1711">
        <f t="shared" si="134"/>
        <v>2014</v>
      </c>
      <c r="S1711" s="15">
        <f t="shared" si="135"/>
        <v>41841.56381944444</v>
      </c>
      <c r="T1711" s="16">
        <f t="shared" si="135"/>
        <v>41841.56381944444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1"/>
        <v>42341.59129629629</v>
      </c>
      <c r="P1712" t="str">
        <f t="shared" si="132"/>
        <v>music</v>
      </c>
      <c r="Q1712" t="str">
        <f t="shared" si="133"/>
        <v>faith</v>
      </c>
      <c r="R1712">
        <f t="shared" si="134"/>
        <v>2015</v>
      </c>
      <c r="S1712" s="15">
        <f t="shared" si="135"/>
        <v>42341.59129629629</v>
      </c>
      <c r="T1712" s="16">
        <f t="shared" si="135"/>
        <v>42341.59129629629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1"/>
        <v>41852.646226851852</v>
      </c>
      <c r="P1713" t="str">
        <f t="shared" si="132"/>
        <v>music</v>
      </c>
      <c r="Q1713" t="str">
        <f t="shared" si="133"/>
        <v>faith</v>
      </c>
      <c r="R1713">
        <f t="shared" si="134"/>
        <v>2014</v>
      </c>
      <c r="S1713" s="15">
        <f t="shared" si="135"/>
        <v>41852.646226851852</v>
      </c>
      <c r="T1713" s="16">
        <f t="shared" si="135"/>
        <v>41852.646226851852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1"/>
        <v>42125.913807870369</v>
      </c>
      <c r="P1714" t="str">
        <f t="shared" si="132"/>
        <v>music</v>
      </c>
      <c r="Q1714" t="str">
        <f t="shared" si="133"/>
        <v>faith</v>
      </c>
      <c r="R1714">
        <f t="shared" si="134"/>
        <v>2015</v>
      </c>
      <c r="S1714" s="15">
        <f t="shared" si="135"/>
        <v>42125.913807870369</v>
      </c>
      <c r="T1714" s="16">
        <f t="shared" si="135"/>
        <v>42125.913807870369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1"/>
        <v>41887.801064814819</v>
      </c>
      <c r="P1715" t="str">
        <f t="shared" si="132"/>
        <v>music</v>
      </c>
      <c r="Q1715" t="str">
        <f t="shared" si="133"/>
        <v>faith</v>
      </c>
      <c r="R1715">
        <f t="shared" si="134"/>
        <v>2014</v>
      </c>
      <c r="S1715" s="15">
        <f t="shared" si="135"/>
        <v>41887.801064814819</v>
      </c>
      <c r="T1715" s="16">
        <f t="shared" si="135"/>
        <v>41887.801064814819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1"/>
        <v>42095.918530092589</v>
      </c>
      <c r="P1716" t="str">
        <f t="shared" si="132"/>
        <v>music</v>
      </c>
      <c r="Q1716" t="str">
        <f t="shared" si="133"/>
        <v>faith</v>
      </c>
      <c r="R1716">
        <f t="shared" si="134"/>
        <v>2015</v>
      </c>
      <c r="S1716" s="15">
        <f t="shared" si="135"/>
        <v>42095.918530092589</v>
      </c>
      <c r="T1716" s="16">
        <f t="shared" si="135"/>
        <v>42095.918530092589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1"/>
        <v>42064.217418981483</v>
      </c>
      <c r="P1717" t="str">
        <f t="shared" si="132"/>
        <v>music</v>
      </c>
      <c r="Q1717" t="str">
        <f t="shared" si="133"/>
        <v>faith</v>
      </c>
      <c r="R1717">
        <f t="shared" si="134"/>
        <v>2015</v>
      </c>
      <c r="S1717" s="15">
        <f t="shared" si="135"/>
        <v>42064.217418981483</v>
      </c>
      <c r="T1717" s="16">
        <f t="shared" si="135"/>
        <v>42064.217418981483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1"/>
        <v>42673.577534722222</v>
      </c>
      <c r="P1718" t="str">
        <f t="shared" si="132"/>
        <v>music</v>
      </c>
      <c r="Q1718" t="str">
        <f t="shared" si="133"/>
        <v>faith</v>
      </c>
      <c r="R1718">
        <f t="shared" si="134"/>
        <v>2016</v>
      </c>
      <c r="S1718" s="15">
        <f t="shared" si="135"/>
        <v>42673.577534722222</v>
      </c>
      <c r="T1718" s="16">
        <f t="shared" si="135"/>
        <v>42673.577534722222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1"/>
        <v>42460.98192129629</v>
      </c>
      <c r="P1719" t="str">
        <f t="shared" si="132"/>
        <v>music</v>
      </c>
      <c r="Q1719" t="str">
        <f t="shared" si="133"/>
        <v>faith</v>
      </c>
      <c r="R1719">
        <f t="shared" si="134"/>
        <v>2016</v>
      </c>
      <c r="S1719" s="15">
        <f t="shared" si="135"/>
        <v>42460.98192129629</v>
      </c>
      <c r="T1719" s="16">
        <f t="shared" si="135"/>
        <v>42460.98192129629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1"/>
        <v>42460.610520833332</v>
      </c>
      <c r="P1720" t="str">
        <f t="shared" si="132"/>
        <v>music</v>
      </c>
      <c r="Q1720" t="str">
        <f t="shared" si="133"/>
        <v>faith</v>
      </c>
      <c r="R1720">
        <f t="shared" si="134"/>
        <v>2016</v>
      </c>
      <c r="S1720" s="15">
        <f t="shared" si="135"/>
        <v>42460.610520833332</v>
      </c>
      <c r="T1720" s="16">
        <f t="shared" si="135"/>
        <v>42460.610520833332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1"/>
        <v>41869.534618055557</v>
      </c>
      <c r="P1721" t="str">
        <f t="shared" si="132"/>
        <v>music</v>
      </c>
      <c r="Q1721" t="str">
        <f t="shared" si="133"/>
        <v>faith</v>
      </c>
      <c r="R1721">
        <f t="shared" si="134"/>
        <v>2014</v>
      </c>
      <c r="S1721" s="15">
        <f t="shared" si="135"/>
        <v>41869.534618055557</v>
      </c>
      <c r="T1721" s="16">
        <f t="shared" si="135"/>
        <v>41869.534618055557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1"/>
        <v>41922.783229166671</v>
      </c>
      <c r="P1722" t="str">
        <f t="shared" si="132"/>
        <v>music</v>
      </c>
      <c r="Q1722" t="str">
        <f t="shared" si="133"/>
        <v>faith</v>
      </c>
      <c r="R1722">
        <f t="shared" si="134"/>
        <v>2014</v>
      </c>
      <c r="S1722" s="15">
        <f t="shared" si="135"/>
        <v>41922.783229166671</v>
      </c>
      <c r="T1722" s="16">
        <f t="shared" si="135"/>
        <v>41922.783229166671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1"/>
        <v>42319.461377314816</v>
      </c>
      <c r="P1723" t="str">
        <f t="shared" si="132"/>
        <v>music</v>
      </c>
      <c r="Q1723" t="str">
        <f t="shared" si="133"/>
        <v>faith</v>
      </c>
      <c r="R1723">
        <f t="shared" si="134"/>
        <v>2015</v>
      </c>
      <c r="S1723" s="15">
        <f t="shared" si="135"/>
        <v>42319.461377314816</v>
      </c>
      <c r="T1723" s="16">
        <f t="shared" si="135"/>
        <v>42319.461377314816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1"/>
        <v>42425.960983796293</v>
      </c>
      <c r="P1724" t="str">
        <f t="shared" si="132"/>
        <v>music</v>
      </c>
      <c r="Q1724" t="str">
        <f t="shared" si="133"/>
        <v>faith</v>
      </c>
      <c r="R1724">
        <f t="shared" si="134"/>
        <v>2016</v>
      </c>
      <c r="S1724" s="15">
        <f t="shared" si="135"/>
        <v>42425.960983796293</v>
      </c>
      <c r="T1724" s="16">
        <f t="shared" si="135"/>
        <v>42425.960983796293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1"/>
        <v>42129.82540509259</v>
      </c>
      <c r="P1725" t="str">
        <f t="shared" si="132"/>
        <v>music</v>
      </c>
      <c r="Q1725" t="str">
        <f t="shared" si="133"/>
        <v>faith</v>
      </c>
      <c r="R1725">
        <f t="shared" si="134"/>
        <v>2015</v>
      </c>
      <c r="S1725" s="15">
        <f t="shared" si="135"/>
        <v>42129.82540509259</v>
      </c>
      <c r="T1725" s="16">
        <f t="shared" si="135"/>
        <v>42129.82540509259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1"/>
        <v>41912.932430555556</v>
      </c>
      <c r="P1726" t="str">
        <f t="shared" si="132"/>
        <v>music</v>
      </c>
      <c r="Q1726" t="str">
        <f t="shared" si="133"/>
        <v>faith</v>
      </c>
      <c r="R1726">
        <f t="shared" si="134"/>
        <v>2014</v>
      </c>
      <c r="S1726" s="15">
        <f t="shared" si="135"/>
        <v>41912.932430555556</v>
      </c>
      <c r="T1726" s="16">
        <f t="shared" si="135"/>
        <v>41912.932430555556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1"/>
        <v>41845.968159722222</v>
      </c>
      <c r="P1727" t="str">
        <f t="shared" si="132"/>
        <v>music</v>
      </c>
      <c r="Q1727" t="str">
        <f t="shared" si="133"/>
        <v>faith</v>
      </c>
      <c r="R1727">
        <f t="shared" si="134"/>
        <v>2014</v>
      </c>
      <c r="S1727" s="15">
        <f t="shared" si="135"/>
        <v>41845.968159722222</v>
      </c>
      <c r="T1727" s="16">
        <f t="shared" si="135"/>
        <v>41845.968159722222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1"/>
        <v>41788.919722222221</v>
      </c>
      <c r="P1728" t="str">
        <f t="shared" si="132"/>
        <v>music</v>
      </c>
      <c r="Q1728" t="str">
        <f t="shared" si="133"/>
        <v>faith</v>
      </c>
      <c r="R1728">
        <f t="shared" si="134"/>
        <v>2014</v>
      </c>
      <c r="S1728" s="15">
        <f t="shared" si="135"/>
        <v>41788.919722222221</v>
      </c>
      <c r="T1728" s="16">
        <f t="shared" si="135"/>
        <v>41788.919722222221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1"/>
        <v>42044.927974537044</v>
      </c>
      <c r="P1729" t="str">
        <f t="shared" si="132"/>
        <v>music</v>
      </c>
      <c r="Q1729" t="str">
        <f t="shared" si="133"/>
        <v>faith</v>
      </c>
      <c r="R1729">
        <f t="shared" si="134"/>
        <v>2015</v>
      </c>
      <c r="S1729" s="15">
        <f t="shared" si="135"/>
        <v>42044.927974537044</v>
      </c>
      <c r="T1729" s="16">
        <f t="shared" si="135"/>
        <v>42044.927974537044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36">(((J1730/60)/60)/24)+DATE(1970,1,1)</f>
        <v>42268.625856481478</v>
      </c>
      <c r="P1730" t="str">
        <f t="shared" ref="P1730:P1793" si="137">LEFT(N1730,SEARCH("/",N1730)-1)</f>
        <v>music</v>
      </c>
      <c r="Q1730" t="str">
        <f t="shared" ref="Q1730:Q1793" si="138">RIGHT(N1730,LEN(N1730)-SEARCH("/",N1730))</f>
        <v>faith</v>
      </c>
      <c r="R1730">
        <f t="shared" si="134"/>
        <v>2015</v>
      </c>
      <c r="S1730" s="15">
        <f t="shared" si="135"/>
        <v>42268.625856481478</v>
      </c>
      <c r="T1730" s="16">
        <f t="shared" si="135"/>
        <v>42268.625856481478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36"/>
        <v>42471.052152777775</v>
      </c>
      <c r="P1731" t="str">
        <f t="shared" si="137"/>
        <v>music</v>
      </c>
      <c r="Q1731" t="str">
        <f t="shared" si="138"/>
        <v>faith</v>
      </c>
      <c r="R1731">
        <f t="shared" ref="R1731:S1794" si="139">YEAR($O1731)</f>
        <v>2016</v>
      </c>
      <c r="S1731" s="15">
        <f t="shared" ref="S1731:T1794" si="140">$O1731</f>
        <v>42471.052152777775</v>
      </c>
      <c r="T1731" s="16">
        <f t="shared" si="140"/>
        <v>42471.052152777775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6"/>
        <v>42272.087766203709</v>
      </c>
      <c r="P1732" t="str">
        <f t="shared" si="137"/>
        <v>music</v>
      </c>
      <c r="Q1732" t="str">
        <f t="shared" si="138"/>
        <v>faith</v>
      </c>
      <c r="R1732">
        <f t="shared" si="139"/>
        <v>2015</v>
      </c>
      <c r="S1732" s="15">
        <f t="shared" si="140"/>
        <v>42272.087766203709</v>
      </c>
      <c r="T1732" s="16">
        <f t="shared" si="140"/>
        <v>42272.087766203709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6"/>
        <v>42152.906851851847</v>
      </c>
      <c r="P1733" t="str">
        <f t="shared" si="137"/>
        <v>music</v>
      </c>
      <c r="Q1733" t="str">
        <f t="shared" si="138"/>
        <v>faith</v>
      </c>
      <c r="R1733">
        <f t="shared" si="139"/>
        <v>2015</v>
      </c>
      <c r="S1733" s="15">
        <f t="shared" si="140"/>
        <v>42152.906851851847</v>
      </c>
      <c r="T1733" s="16">
        <f t="shared" si="140"/>
        <v>42152.906851851847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6"/>
        <v>42325.683807870373</v>
      </c>
      <c r="P1734" t="str">
        <f t="shared" si="137"/>
        <v>music</v>
      </c>
      <c r="Q1734" t="str">
        <f t="shared" si="138"/>
        <v>faith</v>
      </c>
      <c r="R1734">
        <f t="shared" si="139"/>
        <v>2015</v>
      </c>
      <c r="S1734" s="15">
        <f t="shared" si="140"/>
        <v>42325.683807870373</v>
      </c>
      <c r="T1734" s="16">
        <f t="shared" si="140"/>
        <v>42325.683807870373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6"/>
        <v>42614.675625000003</v>
      </c>
      <c r="P1735" t="str">
        <f t="shared" si="137"/>
        <v>music</v>
      </c>
      <c r="Q1735" t="str">
        <f t="shared" si="138"/>
        <v>faith</v>
      </c>
      <c r="R1735">
        <f t="shared" si="139"/>
        <v>2016</v>
      </c>
      <c r="S1735" s="15">
        <f t="shared" si="140"/>
        <v>42614.675625000003</v>
      </c>
      <c r="T1735" s="16">
        <f t="shared" si="140"/>
        <v>42614.675625000003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6"/>
        <v>42102.036527777775</v>
      </c>
      <c r="P1736" t="str">
        <f t="shared" si="137"/>
        <v>music</v>
      </c>
      <c r="Q1736" t="str">
        <f t="shared" si="138"/>
        <v>faith</v>
      </c>
      <c r="R1736">
        <f t="shared" si="139"/>
        <v>2015</v>
      </c>
      <c r="S1736" s="15">
        <f t="shared" si="140"/>
        <v>42102.036527777775</v>
      </c>
      <c r="T1736" s="16">
        <f t="shared" si="140"/>
        <v>42102.036527777775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6"/>
        <v>42559.814178240747</v>
      </c>
      <c r="P1737" t="str">
        <f t="shared" si="137"/>
        <v>music</v>
      </c>
      <c r="Q1737" t="str">
        <f t="shared" si="138"/>
        <v>faith</v>
      </c>
      <c r="R1737">
        <f t="shared" si="139"/>
        <v>2016</v>
      </c>
      <c r="S1737" s="15">
        <f t="shared" si="140"/>
        <v>42559.814178240747</v>
      </c>
      <c r="T1737" s="16">
        <f t="shared" si="140"/>
        <v>42559.814178240747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6"/>
        <v>42286.861493055556</v>
      </c>
      <c r="P1738" t="str">
        <f t="shared" si="137"/>
        <v>music</v>
      </c>
      <c r="Q1738" t="str">
        <f t="shared" si="138"/>
        <v>faith</v>
      </c>
      <c r="R1738">
        <f t="shared" si="139"/>
        <v>2015</v>
      </c>
      <c r="S1738" s="15">
        <f t="shared" si="140"/>
        <v>42286.861493055556</v>
      </c>
      <c r="T1738" s="16">
        <f t="shared" si="140"/>
        <v>42286.861493055556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6"/>
        <v>42175.948981481488</v>
      </c>
      <c r="P1739" t="str">
        <f t="shared" si="137"/>
        <v>music</v>
      </c>
      <c r="Q1739" t="str">
        <f t="shared" si="138"/>
        <v>faith</v>
      </c>
      <c r="R1739">
        <f t="shared" si="139"/>
        <v>2015</v>
      </c>
      <c r="S1739" s="15">
        <f t="shared" si="140"/>
        <v>42175.948981481488</v>
      </c>
      <c r="T1739" s="16">
        <f t="shared" si="140"/>
        <v>42175.948981481488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6"/>
        <v>41884.874328703707</v>
      </c>
      <c r="P1740" t="str">
        <f t="shared" si="137"/>
        <v>music</v>
      </c>
      <c r="Q1740" t="str">
        <f t="shared" si="138"/>
        <v>faith</v>
      </c>
      <c r="R1740">
        <f t="shared" si="139"/>
        <v>2014</v>
      </c>
      <c r="S1740" s="15">
        <f t="shared" si="140"/>
        <v>41884.874328703707</v>
      </c>
      <c r="T1740" s="16">
        <f t="shared" si="140"/>
        <v>41884.874328703707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6"/>
        <v>42435.874212962968</v>
      </c>
      <c r="P1741" t="str">
        <f t="shared" si="137"/>
        <v>music</v>
      </c>
      <c r="Q1741" t="str">
        <f t="shared" si="138"/>
        <v>faith</v>
      </c>
      <c r="R1741">
        <f t="shared" si="139"/>
        <v>2016</v>
      </c>
      <c r="S1741" s="15">
        <f t="shared" si="140"/>
        <v>42435.874212962968</v>
      </c>
      <c r="T1741" s="16">
        <f t="shared" si="140"/>
        <v>42435.874212962968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6"/>
        <v>42171.817384259266</v>
      </c>
      <c r="P1742" t="str">
        <f t="shared" si="137"/>
        <v>music</v>
      </c>
      <c r="Q1742" t="str">
        <f t="shared" si="138"/>
        <v>faith</v>
      </c>
      <c r="R1742">
        <f t="shared" si="139"/>
        <v>2015</v>
      </c>
      <c r="S1742" s="15">
        <f t="shared" si="140"/>
        <v>42171.817384259266</v>
      </c>
      <c r="T1742" s="16">
        <f t="shared" si="140"/>
        <v>42171.817384259266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6"/>
        <v>42120.628136574072</v>
      </c>
      <c r="P1743" t="str">
        <f t="shared" si="137"/>
        <v>photography</v>
      </c>
      <c r="Q1743" t="str">
        <f t="shared" si="138"/>
        <v>photobooks</v>
      </c>
      <c r="R1743">
        <f t="shared" si="139"/>
        <v>2015</v>
      </c>
      <c r="S1743" s="15">
        <f t="shared" si="140"/>
        <v>42120.628136574072</v>
      </c>
      <c r="T1743" s="16">
        <f t="shared" si="140"/>
        <v>42120.628136574072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6"/>
        <v>42710.876967592587</v>
      </c>
      <c r="P1744" t="str">
        <f t="shared" si="137"/>
        <v>photography</v>
      </c>
      <c r="Q1744" t="str">
        <f t="shared" si="138"/>
        <v>photobooks</v>
      </c>
      <c r="R1744">
        <f t="shared" si="139"/>
        <v>2016</v>
      </c>
      <c r="S1744" s="15">
        <f t="shared" si="140"/>
        <v>42710.876967592587</v>
      </c>
      <c r="T1744" s="16">
        <f t="shared" si="140"/>
        <v>42710.876967592587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6"/>
        <v>42586.925636574073</v>
      </c>
      <c r="P1745" t="str">
        <f t="shared" si="137"/>
        <v>photography</v>
      </c>
      <c r="Q1745" t="str">
        <f t="shared" si="138"/>
        <v>photobooks</v>
      </c>
      <c r="R1745">
        <f t="shared" si="139"/>
        <v>2016</v>
      </c>
      <c r="S1745" s="15">
        <f t="shared" si="140"/>
        <v>42586.925636574073</v>
      </c>
      <c r="T1745" s="16">
        <f t="shared" si="140"/>
        <v>42586.925636574073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6"/>
        <v>42026.605057870373</v>
      </c>
      <c r="P1746" t="str">
        <f t="shared" si="137"/>
        <v>photography</v>
      </c>
      <c r="Q1746" t="str">
        <f t="shared" si="138"/>
        <v>photobooks</v>
      </c>
      <c r="R1746">
        <f t="shared" si="139"/>
        <v>2015</v>
      </c>
      <c r="S1746" s="15">
        <f t="shared" si="140"/>
        <v>42026.605057870373</v>
      </c>
      <c r="T1746" s="16">
        <f t="shared" si="140"/>
        <v>42026.605057870373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6"/>
        <v>42690.259699074071</v>
      </c>
      <c r="P1747" t="str">
        <f t="shared" si="137"/>
        <v>photography</v>
      </c>
      <c r="Q1747" t="str">
        <f t="shared" si="138"/>
        <v>photobooks</v>
      </c>
      <c r="R1747">
        <f t="shared" si="139"/>
        <v>2016</v>
      </c>
      <c r="S1747" s="15">
        <f t="shared" si="140"/>
        <v>42690.259699074071</v>
      </c>
      <c r="T1747" s="16">
        <f t="shared" si="140"/>
        <v>42690.259699074071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6"/>
        <v>42668.176701388889</v>
      </c>
      <c r="P1748" t="str">
        <f t="shared" si="137"/>
        <v>photography</v>
      </c>
      <c r="Q1748" t="str">
        <f t="shared" si="138"/>
        <v>photobooks</v>
      </c>
      <c r="R1748">
        <f t="shared" si="139"/>
        <v>2016</v>
      </c>
      <c r="S1748" s="15">
        <f t="shared" si="140"/>
        <v>42668.176701388889</v>
      </c>
      <c r="T1748" s="16">
        <f t="shared" si="140"/>
        <v>42668.176701388889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6"/>
        <v>42292.435532407413</v>
      </c>
      <c r="P1749" t="str">
        <f t="shared" si="137"/>
        <v>photography</v>
      </c>
      <c r="Q1749" t="str">
        <f t="shared" si="138"/>
        <v>photobooks</v>
      </c>
      <c r="R1749">
        <f t="shared" si="139"/>
        <v>2015</v>
      </c>
      <c r="S1749" s="15">
        <f t="shared" si="140"/>
        <v>42292.435532407413</v>
      </c>
      <c r="T1749" s="16">
        <f t="shared" si="140"/>
        <v>42292.435532407413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6"/>
        <v>42219.950729166667</v>
      </c>
      <c r="P1750" t="str">
        <f t="shared" si="137"/>
        <v>photography</v>
      </c>
      <c r="Q1750" t="str">
        <f t="shared" si="138"/>
        <v>photobooks</v>
      </c>
      <c r="R1750">
        <f t="shared" si="139"/>
        <v>2015</v>
      </c>
      <c r="S1750" s="15">
        <f t="shared" si="140"/>
        <v>42219.950729166667</v>
      </c>
      <c r="T1750" s="16">
        <f t="shared" si="140"/>
        <v>42219.950729166667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6"/>
        <v>42758.975937499999</v>
      </c>
      <c r="P1751" t="str">
        <f t="shared" si="137"/>
        <v>photography</v>
      </c>
      <c r="Q1751" t="str">
        <f t="shared" si="138"/>
        <v>photobooks</v>
      </c>
      <c r="R1751">
        <f t="shared" si="139"/>
        <v>2017</v>
      </c>
      <c r="S1751" s="15">
        <f t="shared" si="140"/>
        <v>42758.975937499999</v>
      </c>
      <c r="T1751" s="16">
        <f t="shared" si="140"/>
        <v>42758.975937499999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6"/>
        <v>42454.836851851855</v>
      </c>
      <c r="P1752" t="str">
        <f t="shared" si="137"/>
        <v>photography</v>
      </c>
      <c r="Q1752" t="str">
        <f t="shared" si="138"/>
        <v>photobooks</v>
      </c>
      <c r="R1752">
        <f t="shared" si="139"/>
        <v>2016</v>
      </c>
      <c r="S1752" s="15">
        <f t="shared" si="140"/>
        <v>42454.836851851855</v>
      </c>
      <c r="T1752" s="16">
        <f t="shared" si="140"/>
        <v>42454.836851851855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6"/>
        <v>42052.7815162037</v>
      </c>
      <c r="P1753" t="str">
        <f t="shared" si="137"/>
        <v>photography</v>
      </c>
      <c r="Q1753" t="str">
        <f t="shared" si="138"/>
        <v>photobooks</v>
      </c>
      <c r="R1753">
        <f t="shared" si="139"/>
        <v>2015</v>
      </c>
      <c r="S1753" s="15">
        <f t="shared" si="140"/>
        <v>42052.7815162037</v>
      </c>
      <c r="T1753" s="16">
        <f t="shared" si="140"/>
        <v>42052.7815162037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6"/>
        <v>42627.253263888888</v>
      </c>
      <c r="P1754" t="str">
        <f t="shared" si="137"/>
        <v>photography</v>
      </c>
      <c r="Q1754" t="str">
        <f t="shared" si="138"/>
        <v>photobooks</v>
      </c>
      <c r="R1754">
        <f t="shared" si="139"/>
        <v>2016</v>
      </c>
      <c r="S1754" s="15">
        <f t="shared" si="140"/>
        <v>42627.253263888888</v>
      </c>
      <c r="T1754" s="16">
        <f t="shared" si="140"/>
        <v>42627.253263888888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6"/>
        <v>42420.74962962963</v>
      </c>
      <c r="P1755" t="str">
        <f t="shared" si="137"/>
        <v>photography</v>
      </c>
      <c r="Q1755" t="str">
        <f t="shared" si="138"/>
        <v>photobooks</v>
      </c>
      <c r="R1755">
        <f t="shared" si="139"/>
        <v>2016</v>
      </c>
      <c r="S1755" s="15">
        <f t="shared" si="140"/>
        <v>42420.74962962963</v>
      </c>
      <c r="T1755" s="16">
        <f t="shared" si="140"/>
        <v>42420.74962962963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6"/>
        <v>42067.876770833333</v>
      </c>
      <c r="P1756" t="str">
        <f t="shared" si="137"/>
        <v>photography</v>
      </c>
      <c r="Q1756" t="str">
        <f t="shared" si="138"/>
        <v>photobooks</v>
      </c>
      <c r="R1756">
        <f t="shared" si="139"/>
        <v>2015</v>
      </c>
      <c r="S1756" s="15">
        <f t="shared" si="140"/>
        <v>42067.876770833333</v>
      </c>
      <c r="T1756" s="16">
        <f t="shared" si="140"/>
        <v>42067.876770833333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6"/>
        <v>42252.788900462961</v>
      </c>
      <c r="P1757" t="str">
        <f t="shared" si="137"/>
        <v>photography</v>
      </c>
      <c r="Q1757" t="str">
        <f t="shared" si="138"/>
        <v>photobooks</v>
      </c>
      <c r="R1757">
        <f t="shared" si="139"/>
        <v>2015</v>
      </c>
      <c r="S1757" s="15">
        <f t="shared" si="140"/>
        <v>42252.788900462961</v>
      </c>
      <c r="T1757" s="16">
        <f t="shared" si="140"/>
        <v>42252.788900462961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6"/>
        <v>42571.167465277773</v>
      </c>
      <c r="P1758" t="str">
        <f t="shared" si="137"/>
        <v>photography</v>
      </c>
      <c r="Q1758" t="str">
        <f t="shared" si="138"/>
        <v>photobooks</v>
      </c>
      <c r="R1758">
        <f t="shared" si="139"/>
        <v>2016</v>
      </c>
      <c r="S1758" s="15">
        <f t="shared" si="140"/>
        <v>42571.167465277773</v>
      </c>
      <c r="T1758" s="16">
        <f t="shared" si="140"/>
        <v>42571.167465277773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6"/>
        <v>42733.827349537038</v>
      </c>
      <c r="P1759" t="str">
        <f t="shared" si="137"/>
        <v>photography</v>
      </c>
      <c r="Q1759" t="str">
        <f t="shared" si="138"/>
        <v>photobooks</v>
      </c>
      <c r="R1759">
        <f t="shared" si="139"/>
        <v>2016</v>
      </c>
      <c r="S1759" s="15">
        <f t="shared" si="140"/>
        <v>42733.827349537038</v>
      </c>
      <c r="T1759" s="16">
        <f t="shared" si="140"/>
        <v>42733.827349537038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6"/>
        <v>42505.955925925926</v>
      </c>
      <c r="P1760" t="str">
        <f t="shared" si="137"/>
        <v>photography</v>
      </c>
      <c r="Q1760" t="str">
        <f t="shared" si="138"/>
        <v>photobooks</v>
      </c>
      <c r="R1760">
        <f t="shared" si="139"/>
        <v>2016</v>
      </c>
      <c r="S1760" s="15">
        <f t="shared" si="140"/>
        <v>42505.955925925926</v>
      </c>
      <c r="T1760" s="16">
        <f t="shared" si="140"/>
        <v>42505.955925925926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6"/>
        <v>42068.829039351855</v>
      </c>
      <c r="P1761" t="str">
        <f t="shared" si="137"/>
        <v>photography</v>
      </c>
      <c r="Q1761" t="str">
        <f t="shared" si="138"/>
        <v>photobooks</v>
      </c>
      <c r="R1761">
        <f t="shared" si="139"/>
        <v>2015</v>
      </c>
      <c r="S1761" s="15">
        <f t="shared" si="140"/>
        <v>42068.829039351855</v>
      </c>
      <c r="T1761" s="16">
        <f t="shared" si="140"/>
        <v>42068.829039351855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6"/>
        <v>42405.67260416667</v>
      </c>
      <c r="P1762" t="str">
        <f t="shared" si="137"/>
        <v>photography</v>
      </c>
      <c r="Q1762" t="str">
        <f t="shared" si="138"/>
        <v>photobooks</v>
      </c>
      <c r="R1762">
        <f t="shared" si="139"/>
        <v>2016</v>
      </c>
      <c r="S1762" s="15">
        <f t="shared" si="140"/>
        <v>42405.67260416667</v>
      </c>
      <c r="T1762" s="16">
        <f t="shared" si="140"/>
        <v>42405.67260416667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6"/>
        <v>42209.567824074074</v>
      </c>
      <c r="P1763" t="str">
        <f t="shared" si="137"/>
        <v>photography</v>
      </c>
      <c r="Q1763" t="str">
        <f t="shared" si="138"/>
        <v>photobooks</v>
      </c>
      <c r="R1763">
        <f t="shared" si="139"/>
        <v>2015</v>
      </c>
      <c r="S1763" s="15">
        <f t="shared" si="140"/>
        <v>42209.567824074074</v>
      </c>
      <c r="T1763" s="16">
        <f t="shared" si="140"/>
        <v>42209.567824074074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6"/>
        <v>42410.982002314813</v>
      </c>
      <c r="P1764" t="str">
        <f t="shared" si="137"/>
        <v>photography</v>
      </c>
      <c r="Q1764" t="str">
        <f t="shared" si="138"/>
        <v>photobooks</v>
      </c>
      <c r="R1764">
        <f t="shared" si="139"/>
        <v>2016</v>
      </c>
      <c r="S1764" s="15">
        <f t="shared" si="140"/>
        <v>42410.982002314813</v>
      </c>
      <c r="T1764" s="16">
        <f t="shared" si="140"/>
        <v>42410.982002314813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6"/>
        <v>42636.868518518517</v>
      </c>
      <c r="P1765" t="str">
        <f t="shared" si="137"/>
        <v>photography</v>
      </c>
      <c r="Q1765" t="str">
        <f t="shared" si="138"/>
        <v>photobooks</v>
      </c>
      <c r="R1765">
        <f t="shared" si="139"/>
        <v>2016</v>
      </c>
      <c r="S1765" s="15">
        <f t="shared" si="140"/>
        <v>42636.868518518517</v>
      </c>
      <c r="T1765" s="16">
        <f t="shared" si="140"/>
        <v>42636.868518518517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6"/>
        <v>41825.485868055555</v>
      </c>
      <c r="P1766" t="str">
        <f t="shared" si="137"/>
        <v>photography</v>
      </c>
      <c r="Q1766" t="str">
        <f t="shared" si="138"/>
        <v>photobooks</v>
      </c>
      <c r="R1766">
        <f t="shared" si="139"/>
        <v>2014</v>
      </c>
      <c r="S1766" s="15">
        <f t="shared" si="140"/>
        <v>41825.485868055555</v>
      </c>
      <c r="T1766" s="16">
        <f t="shared" si="140"/>
        <v>41825.485868055555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6"/>
        <v>41834.980462962965</v>
      </c>
      <c r="P1767" t="str">
        <f t="shared" si="137"/>
        <v>photography</v>
      </c>
      <c r="Q1767" t="str">
        <f t="shared" si="138"/>
        <v>photobooks</v>
      </c>
      <c r="R1767">
        <f t="shared" si="139"/>
        <v>2014</v>
      </c>
      <c r="S1767" s="15">
        <f t="shared" si="140"/>
        <v>41834.980462962965</v>
      </c>
      <c r="T1767" s="16">
        <f t="shared" si="140"/>
        <v>41834.980462962965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6"/>
        <v>41855.859814814816</v>
      </c>
      <c r="P1768" t="str">
        <f t="shared" si="137"/>
        <v>photography</v>
      </c>
      <c r="Q1768" t="str">
        <f t="shared" si="138"/>
        <v>photobooks</v>
      </c>
      <c r="R1768">
        <f t="shared" si="139"/>
        <v>2014</v>
      </c>
      <c r="S1768" s="15">
        <f t="shared" si="140"/>
        <v>41855.859814814816</v>
      </c>
      <c r="T1768" s="16">
        <f t="shared" si="140"/>
        <v>41855.859814814816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6"/>
        <v>41824.658379629633</v>
      </c>
      <c r="P1769" t="str">
        <f t="shared" si="137"/>
        <v>photography</v>
      </c>
      <c r="Q1769" t="str">
        <f t="shared" si="138"/>
        <v>photobooks</v>
      </c>
      <c r="R1769">
        <f t="shared" si="139"/>
        <v>2014</v>
      </c>
      <c r="S1769" s="15">
        <f t="shared" si="140"/>
        <v>41824.658379629633</v>
      </c>
      <c r="T1769" s="16">
        <f t="shared" si="140"/>
        <v>41824.658379629633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6"/>
        <v>41849.560694444444</v>
      </c>
      <c r="P1770" t="str">
        <f t="shared" si="137"/>
        <v>photography</v>
      </c>
      <c r="Q1770" t="str">
        <f t="shared" si="138"/>
        <v>photobooks</v>
      </c>
      <c r="R1770">
        <f t="shared" si="139"/>
        <v>2014</v>
      </c>
      <c r="S1770" s="15">
        <f t="shared" si="140"/>
        <v>41849.560694444444</v>
      </c>
      <c r="T1770" s="16">
        <f t="shared" si="140"/>
        <v>41849.560694444444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6"/>
        <v>41987.818969907406</v>
      </c>
      <c r="P1771" t="str">
        <f t="shared" si="137"/>
        <v>photography</v>
      </c>
      <c r="Q1771" t="str">
        <f t="shared" si="138"/>
        <v>photobooks</v>
      </c>
      <c r="R1771">
        <f t="shared" si="139"/>
        <v>2014</v>
      </c>
      <c r="S1771" s="15">
        <f t="shared" si="140"/>
        <v>41987.818969907406</v>
      </c>
      <c r="T1771" s="16">
        <f t="shared" si="140"/>
        <v>41987.818969907406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6"/>
        <v>41891.780023148152</v>
      </c>
      <c r="P1772" t="str">
        <f t="shared" si="137"/>
        <v>photography</v>
      </c>
      <c r="Q1772" t="str">
        <f t="shared" si="138"/>
        <v>photobooks</v>
      </c>
      <c r="R1772">
        <f t="shared" si="139"/>
        <v>2014</v>
      </c>
      <c r="S1772" s="15">
        <f t="shared" si="140"/>
        <v>41891.780023148152</v>
      </c>
      <c r="T1772" s="16">
        <f t="shared" si="140"/>
        <v>41891.780023148152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6"/>
        <v>41905.979629629634</v>
      </c>
      <c r="P1773" t="str">
        <f t="shared" si="137"/>
        <v>photography</v>
      </c>
      <c r="Q1773" t="str">
        <f t="shared" si="138"/>
        <v>photobooks</v>
      </c>
      <c r="R1773">
        <f t="shared" si="139"/>
        <v>2014</v>
      </c>
      <c r="S1773" s="15">
        <f t="shared" si="140"/>
        <v>41905.979629629634</v>
      </c>
      <c r="T1773" s="16">
        <f t="shared" si="140"/>
        <v>41905.979629629634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6"/>
        <v>41766.718009259261</v>
      </c>
      <c r="P1774" t="str">
        <f t="shared" si="137"/>
        <v>photography</v>
      </c>
      <c r="Q1774" t="str">
        <f t="shared" si="138"/>
        <v>photobooks</v>
      </c>
      <c r="R1774">
        <f t="shared" si="139"/>
        <v>2014</v>
      </c>
      <c r="S1774" s="15">
        <f t="shared" si="140"/>
        <v>41766.718009259261</v>
      </c>
      <c r="T1774" s="16">
        <f t="shared" si="140"/>
        <v>41766.718009259261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6"/>
        <v>41978.760393518518</v>
      </c>
      <c r="P1775" t="str">
        <f t="shared" si="137"/>
        <v>photography</v>
      </c>
      <c r="Q1775" t="str">
        <f t="shared" si="138"/>
        <v>photobooks</v>
      </c>
      <c r="R1775">
        <f t="shared" si="139"/>
        <v>2014</v>
      </c>
      <c r="S1775" s="15">
        <f t="shared" si="140"/>
        <v>41978.760393518518</v>
      </c>
      <c r="T1775" s="16">
        <f t="shared" si="140"/>
        <v>41978.760393518518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6"/>
        <v>41930.218657407408</v>
      </c>
      <c r="P1776" t="str">
        <f t="shared" si="137"/>
        <v>photography</v>
      </c>
      <c r="Q1776" t="str">
        <f t="shared" si="138"/>
        <v>photobooks</v>
      </c>
      <c r="R1776">
        <f t="shared" si="139"/>
        <v>2014</v>
      </c>
      <c r="S1776" s="15">
        <f t="shared" si="140"/>
        <v>41930.218657407408</v>
      </c>
      <c r="T1776" s="16">
        <f t="shared" si="140"/>
        <v>41930.218657407408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6"/>
        <v>41891.976388888892</v>
      </c>
      <c r="P1777" t="str">
        <f t="shared" si="137"/>
        <v>photography</v>
      </c>
      <c r="Q1777" t="str">
        <f t="shared" si="138"/>
        <v>photobooks</v>
      </c>
      <c r="R1777">
        <f t="shared" si="139"/>
        <v>2014</v>
      </c>
      <c r="S1777" s="15">
        <f t="shared" si="140"/>
        <v>41891.976388888892</v>
      </c>
      <c r="T1777" s="16">
        <f t="shared" si="140"/>
        <v>41891.976388888892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6"/>
        <v>41905.95684027778</v>
      </c>
      <c r="P1778" t="str">
        <f t="shared" si="137"/>
        <v>photography</v>
      </c>
      <c r="Q1778" t="str">
        <f t="shared" si="138"/>
        <v>photobooks</v>
      </c>
      <c r="R1778">
        <f t="shared" si="139"/>
        <v>2014</v>
      </c>
      <c r="S1778" s="15">
        <f t="shared" si="140"/>
        <v>41905.95684027778</v>
      </c>
      <c r="T1778" s="16">
        <f t="shared" si="140"/>
        <v>41905.95684027778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6"/>
        <v>42025.357094907406</v>
      </c>
      <c r="P1779" t="str">
        <f t="shared" si="137"/>
        <v>photography</v>
      </c>
      <c r="Q1779" t="str">
        <f t="shared" si="138"/>
        <v>photobooks</v>
      </c>
      <c r="R1779">
        <f t="shared" si="139"/>
        <v>2015</v>
      </c>
      <c r="S1779" s="15">
        <f t="shared" si="140"/>
        <v>42025.357094907406</v>
      </c>
      <c r="T1779" s="16">
        <f t="shared" si="140"/>
        <v>42025.357094907406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6"/>
        <v>42045.86336805555</v>
      </c>
      <c r="P1780" t="str">
        <f t="shared" si="137"/>
        <v>photography</v>
      </c>
      <c r="Q1780" t="str">
        <f t="shared" si="138"/>
        <v>photobooks</v>
      </c>
      <c r="R1780">
        <f t="shared" si="139"/>
        <v>2015</v>
      </c>
      <c r="S1780" s="15">
        <f t="shared" si="140"/>
        <v>42045.86336805555</v>
      </c>
      <c r="T1780" s="16">
        <f t="shared" si="140"/>
        <v>42045.86336805555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6"/>
        <v>42585.691898148143</v>
      </c>
      <c r="P1781" t="str">
        <f t="shared" si="137"/>
        <v>photography</v>
      </c>
      <c r="Q1781" t="str">
        <f t="shared" si="138"/>
        <v>photobooks</v>
      </c>
      <c r="R1781">
        <f t="shared" si="139"/>
        <v>2016</v>
      </c>
      <c r="S1781" s="15">
        <f t="shared" si="140"/>
        <v>42585.691898148143</v>
      </c>
      <c r="T1781" s="16">
        <f t="shared" si="140"/>
        <v>42585.691898148143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6"/>
        <v>42493.600810185191</v>
      </c>
      <c r="P1782" t="str">
        <f t="shared" si="137"/>
        <v>photography</v>
      </c>
      <c r="Q1782" t="str">
        <f t="shared" si="138"/>
        <v>photobooks</v>
      </c>
      <c r="R1782">
        <f t="shared" si="139"/>
        <v>2016</v>
      </c>
      <c r="S1782" s="15">
        <f t="shared" si="140"/>
        <v>42493.600810185191</v>
      </c>
      <c r="T1782" s="16">
        <f t="shared" si="140"/>
        <v>42493.600810185191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6"/>
        <v>42597.617418981477</v>
      </c>
      <c r="P1783" t="str">
        <f t="shared" si="137"/>
        <v>photography</v>
      </c>
      <c r="Q1783" t="str">
        <f t="shared" si="138"/>
        <v>photobooks</v>
      </c>
      <c r="R1783">
        <f t="shared" si="139"/>
        <v>2016</v>
      </c>
      <c r="S1783" s="15">
        <f t="shared" si="140"/>
        <v>42597.617418981477</v>
      </c>
      <c r="T1783" s="16">
        <f t="shared" si="140"/>
        <v>42597.617418981477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6"/>
        <v>42388.575104166666</v>
      </c>
      <c r="P1784" t="str">
        <f t="shared" si="137"/>
        <v>photography</v>
      </c>
      <c r="Q1784" t="str">
        <f t="shared" si="138"/>
        <v>photobooks</v>
      </c>
      <c r="R1784">
        <f t="shared" si="139"/>
        <v>2016</v>
      </c>
      <c r="S1784" s="15">
        <f t="shared" si="140"/>
        <v>42388.575104166666</v>
      </c>
      <c r="T1784" s="16">
        <f t="shared" si="140"/>
        <v>42388.575104166666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6"/>
        <v>42115.949976851851</v>
      </c>
      <c r="P1785" t="str">
        <f t="shared" si="137"/>
        <v>photography</v>
      </c>
      <c r="Q1785" t="str">
        <f t="shared" si="138"/>
        <v>photobooks</v>
      </c>
      <c r="R1785">
        <f t="shared" si="139"/>
        <v>2015</v>
      </c>
      <c r="S1785" s="15">
        <f t="shared" si="140"/>
        <v>42115.949976851851</v>
      </c>
      <c r="T1785" s="16">
        <f t="shared" si="140"/>
        <v>42115.949976851851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6"/>
        <v>42003.655555555553</v>
      </c>
      <c r="P1786" t="str">
        <f t="shared" si="137"/>
        <v>photography</v>
      </c>
      <c r="Q1786" t="str">
        <f t="shared" si="138"/>
        <v>photobooks</v>
      </c>
      <c r="R1786">
        <f t="shared" si="139"/>
        <v>2014</v>
      </c>
      <c r="S1786" s="15">
        <f t="shared" si="140"/>
        <v>42003.655555555553</v>
      </c>
      <c r="T1786" s="16">
        <f t="shared" si="140"/>
        <v>42003.655555555553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6"/>
        <v>41897.134895833333</v>
      </c>
      <c r="P1787" t="str">
        <f t="shared" si="137"/>
        <v>photography</v>
      </c>
      <c r="Q1787" t="str">
        <f t="shared" si="138"/>
        <v>photobooks</v>
      </c>
      <c r="R1787">
        <f t="shared" si="139"/>
        <v>2014</v>
      </c>
      <c r="S1787" s="15">
        <f t="shared" si="140"/>
        <v>41897.134895833333</v>
      </c>
      <c r="T1787" s="16">
        <f t="shared" si="140"/>
        <v>41897.134895833333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6"/>
        <v>41958.550659722227</v>
      </c>
      <c r="P1788" t="str">
        <f t="shared" si="137"/>
        <v>photography</v>
      </c>
      <c r="Q1788" t="str">
        <f t="shared" si="138"/>
        <v>photobooks</v>
      </c>
      <c r="R1788">
        <f t="shared" si="139"/>
        <v>2014</v>
      </c>
      <c r="S1788" s="15">
        <f t="shared" si="140"/>
        <v>41958.550659722227</v>
      </c>
      <c r="T1788" s="16">
        <f t="shared" si="140"/>
        <v>41958.550659722227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6"/>
        <v>42068.65552083333</v>
      </c>
      <c r="P1789" t="str">
        <f t="shared" si="137"/>
        <v>photography</v>
      </c>
      <c r="Q1789" t="str">
        <f t="shared" si="138"/>
        <v>photobooks</v>
      </c>
      <c r="R1789">
        <f t="shared" si="139"/>
        <v>2015</v>
      </c>
      <c r="S1789" s="15">
        <f t="shared" si="140"/>
        <v>42068.65552083333</v>
      </c>
      <c r="T1789" s="16">
        <f t="shared" si="140"/>
        <v>42068.65552083333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6"/>
        <v>41913.94840277778</v>
      </c>
      <c r="P1790" t="str">
        <f t="shared" si="137"/>
        <v>photography</v>
      </c>
      <c r="Q1790" t="str">
        <f t="shared" si="138"/>
        <v>photobooks</v>
      </c>
      <c r="R1790">
        <f t="shared" si="139"/>
        <v>2014</v>
      </c>
      <c r="S1790" s="15">
        <f t="shared" si="140"/>
        <v>41913.94840277778</v>
      </c>
      <c r="T1790" s="16">
        <f t="shared" si="140"/>
        <v>41913.94840277778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6"/>
        <v>41956.250034722223</v>
      </c>
      <c r="P1791" t="str">
        <f t="shared" si="137"/>
        <v>photography</v>
      </c>
      <c r="Q1791" t="str">
        <f t="shared" si="138"/>
        <v>photobooks</v>
      </c>
      <c r="R1791">
        <f t="shared" si="139"/>
        <v>2014</v>
      </c>
      <c r="S1791" s="15">
        <f t="shared" si="140"/>
        <v>41956.250034722223</v>
      </c>
      <c r="T1791" s="16">
        <f t="shared" si="140"/>
        <v>41956.250034722223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6"/>
        <v>42010.674513888895</v>
      </c>
      <c r="P1792" t="str">
        <f t="shared" si="137"/>
        <v>photography</v>
      </c>
      <c r="Q1792" t="str">
        <f t="shared" si="138"/>
        <v>photobooks</v>
      </c>
      <c r="R1792">
        <f t="shared" si="139"/>
        <v>2015</v>
      </c>
      <c r="S1792" s="15">
        <f t="shared" si="140"/>
        <v>42010.674513888895</v>
      </c>
      <c r="T1792" s="16">
        <f t="shared" si="140"/>
        <v>42010.674513888895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6"/>
        <v>41973.740335648152</v>
      </c>
      <c r="P1793" t="str">
        <f t="shared" si="137"/>
        <v>photography</v>
      </c>
      <c r="Q1793" t="str">
        <f t="shared" si="138"/>
        <v>photobooks</v>
      </c>
      <c r="R1793">
        <f t="shared" si="139"/>
        <v>2014</v>
      </c>
      <c r="S1793" s="15">
        <f t="shared" si="140"/>
        <v>41973.740335648152</v>
      </c>
      <c r="T1793" s="16">
        <f t="shared" si="140"/>
        <v>41973.740335648152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41">(((J1794/60)/60)/24)+DATE(1970,1,1)</f>
        <v>42189.031041666662</v>
      </c>
      <c r="P1794" t="str">
        <f t="shared" ref="P1794:P1857" si="142">LEFT(N1794,SEARCH("/",N1794)-1)</f>
        <v>photography</v>
      </c>
      <c r="Q1794" t="str">
        <f t="shared" ref="Q1794:Q1857" si="143">RIGHT(N1794,LEN(N1794)-SEARCH("/",N1794))</f>
        <v>photobooks</v>
      </c>
      <c r="R1794">
        <f t="shared" si="139"/>
        <v>2015</v>
      </c>
      <c r="S1794" s="15">
        <f t="shared" si="140"/>
        <v>42189.031041666662</v>
      </c>
      <c r="T1794" s="16">
        <f t="shared" si="140"/>
        <v>42189.031041666662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41"/>
        <v>41940.89166666667</v>
      </c>
      <c r="P1795" t="str">
        <f t="shared" si="142"/>
        <v>photography</v>
      </c>
      <c r="Q1795" t="str">
        <f t="shared" si="143"/>
        <v>photobooks</v>
      </c>
      <c r="R1795">
        <f t="shared" ref="R1795:S1858" si="144">YEAR($O1795)</f>
        <v>2014</v>
      </c>
      <c r="S1795" s="15">
        <f t="shared" ref="S1795:T1858" si="145">$O1795</f>
        <v>41940.89166666667</v>
      </c>
      <c r="T1795" s="16">
        <f t="shared" si="145"/>
        <v>41940.89166666667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1"/>
        <v>42011.551180555558</v>
      </c>
      <c r="P1796" t="str">
        <f t="shared" si="142"/>
        <v>photography</v>
      </c>
      <c r="Q1796" t="str">
        <f t="shared" si="143"/>
        <v>photobooks</v>
      </c>
      <c r="R1796">
        <f t="shared" si="144"/>
        <v>2015</v>
      </c>
      <c r="S1796" s="15">
        <f t="shared" si="145"/>
        <v>42011.551180555558</v>
      </c>
      <c r="T1796" s="16">
        <f t="shared" si="145"/>
        <v>42011.551180555558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1"/>
        <v>42628.288668981477</v>
      </c>
      <c r="P1797" t="str">
        <f t="shared" si="142"/>
        <v>photography</v>
      </c>
      <c r="Q1797" t="str">
        <f t="shared" si="143"/>
        <v>photobooks</v>
      </c>
      <c r="R1797">
        <f t="shared" si="144"/>
        <v>2016</v>
      </c>
      <c r="S1797" s="15">
        <f t="shared" si="145"/>
        <v>42628.288668981477</v>
      </c>
      <c r="T1797" s="16">
        <f t="shared" si="145"/>
        <v>42628.288668981477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1"/>
        <v>42515.439421296294</v>
      </c>
      <c r="P1798" t="str">
        <f t="shared" si="142"/>
        <v>photography</v>
      </c>
      <c r="Q1798" t="str">
        <f t="shared" si="143"/>
        <v>photobooks</v>
      </c>
      <c r="R1798">
        <f t="shared" si="144"/>
        <v>2016</v>
      </c>
      <c r="S1798" s="15">
        <f t="shared" si="145"/>
        <v>42515.439421296294</v>
      </c>
      <c r="T1798" s="16">
        <f t="shared" si="145"/>
        <v>42515.439421296294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1"/>
        <v>42689.56931712963</v>
      </c>
      <c r="P1799" t="str">
        <f t="shared" si="142"/>
        <v>photography</v>
      </c>
      <c r="Q1799" t="str">
        <f t="shared" si="143"/>
        <v>photobooks</v>
      </c>
      <c r="R1799">
        <f t="shared" si="144"/>
        <v>2016</v>
      </c>
      <c r="S1799" s="15">
        <f t="shared" si="145"/>
        <v>42689.56931712963</v>
      </c>
      <c r="T1799" s="16">
        <f t="shared" si="145"/>
        <v>42689.56931712963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1"/>
        <v>42344.32677083333</v>
      </c>
      <c r="P1800" t="str">
        <f t="shared" si="142"/>
        <v>photography</v>
      </c>
      <c r="Q1800" t="str">
        <f t="shared" si="143"/>
        <v>photobooks</v>
      </c>
      <c r="R1800">
        <f t="shared" si="144"/>
        <v>2015</v>
      </c>
      <c r="S1800" s="15">
        <f t="shared" si="145"/>
        <v>42344.32677083333</v>
      </c>
      <c r="T1800" s="16">
        <f t="shared" si="145"/>
        <v>42344.32677083333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1"/>
        <v>41934.842685185184</v>
      </c>
      <c r="P1801" t="str">
        <f t="shared" si="142"/>
        <v>photography</v>
      </c>
      <c r="Q1801" t="str">
        <f t="shared" si="143"/>
        <v>photobooks</v>
      </c>
      <c r="R1801">
        <f t="shared" si="144"/>
        <v>2014</v>
      </c>
      <c r="S1801" s="15">
        <f t="shared" si="145"/>
        <v>41934.842685185184</v>
      </c>
      <c r="T1801" s="16">
        <f t="shared" si="145"/>
        <v>41934.842685185184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1"/>
        <v>42623.606134259258</v>
      </c>
      <c r="P1802" t="str">
        <f t="shared" si="142"/>
        <v>photography</v>
      </c>
      <c r="Q1802" t="str">
        <f t="shared" si="143"/>
        <v>photobooks</v>
      </c>
      <c r="R1802">
        <f t="shared" si="144"/>
        <v>2016</v>
      </c>
      <c r="S1802" s="15">
        <f t="shared" si="145"/>
        <v>42623.606134259258</v>
      </c>
      <c r="T1802" s="16">
        <f t="shared" si="145"/>
        <v>42623.606134259258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1"/>
        <v>42321.660509259258</v>
      </c>
      <c r="P1803" t="str">
        <f t="shared" si="142"/>
        <v>photography</v>
      </c>
      <c r="Q1803" t="str">
        <f t="shared" si="143"/>
        <v>photobooks</v>
      </c>
      <c r="R1803">
        <f t="shared" si="144"/>
        <v>2015</v>
      </c>
      <c r="S1803" s="15">
        <f t="shared" si="145"/>
        <v>42321.660509259258</v>
      </c>
      <c r="T1803" s="16">
        <f t="shared" si="145"/>
        <v>42321.660509259258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1"/>
        <v>42159.47256944445</v>
      </c>
      <c r="P1804" t="str">
        <f t="shared" si="142"/>
        <v>photography</v>
      </c>
      <c r="Q1804" t="str">
        <f t="shared" si="143"/>
        <v>photobooks</v>
      </c>
      <c r="R1804">
        <f t="shared" si="144"/>
        <v>2015</v>
      </c>
      <c r="S1804" s="15">
        <f t="shared" si="145"/>
        <v>42159.47256944445</v>
      </c>
      <c r="T1804" s="16">
        <f t="shared" si="145"/>
        <v>42159.47256944445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1"/>
        <v>42018.071550925932</v>
      </c>
      <c r="P1805" t="str">
        <f t="shared" si="142"/>
        <v>photography</v>
      </c>
      <c r="Q1805" t="str">
        <f t="shared" si="143"/>
        <v>photobooks</v>
      </c>
      <c r="R1805">
        <f t="shared" si="144"/>
        <v>2015</v>
      </c>
      <c r="S1805" s="15">
        <f t="shared" si="145"/>
        <v>42018.071550925932</v>
      </c>
      <c r="T1805" s="16">
        <f t="shared" si="145"/>
        <v>42018.071550925932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1"/>
        <v>42282.678287037037</v>
      </c>
      <c r="P1806" t="str">
        <f t="shared" si="142"/>
        <v>photography</v>
      </c>
      <c r="Q1806" t="str">
        <f t="shared" si="143"/>
        <v>photobooks</v>
      </c>
      <c r="R1806">
        <f t="shared" si="144"/>
        <v>2015</v>
      </c>
      <c r="S1806" s="15">
        <f t="shared" si="145"/>
        <v>42282.678287037037</v>
      </c>
      <c r="T1806" s="16">
        <f t="shared" si="145"/>
        <v>42282.678287037037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1"/>
        <v>42247.803912037038</v>
      </c>
      <c r="P1807" t="str">
        <f t="shared" si="142"/>
        <v>photography</v>
      </c>
      <c r="Q1807" t="str">
        <f t="shared" si="143"/>
        <v>photobooks</v>
      </c>
      <c r="R1807">
        <f t="shared" si="144"/>
        <v>2015</v>
      </c>
      <c r="S1807" s="15">
        <f t="shared" si="145"/>
        <v>42247.803912037038</v>
      </c>
      <c r="T1807" s="16">
        <f t="shared" si="145"/>
        <v>42247.803912037038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1"/>
        <v>41877.638298611113</v>
      </c>
      <c r="P1808" t="str">
        <f t="shared" si="142"/>
        <v>photography</v>
      </c>
      <c r="Q1808" t="str">
        <f t="shared" si="143"/>
        <v>photobooks</v>
      </c>
      <c r="R1808">
        <f t="shared" si="144"/>
        <v>2014</v>
      </c>
      <c r="S1808" s="15">
        <f t="shared" si="145"/>
        <v>41877.638298611113</v>
      </c>
      <c r="T1808" s="16">
        <f t="shared" si="145"/>
        <v>41877.638298611113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1"/>
        <v>41880.068437499998</v>
      </c>
      <c r="P1809" t="str">
        <f t="shared" si="142"/>
        <v>photography</v>
      </c>
      <c r="Q1809" t="str">
        <f t="shared" si="143"/>
        <v>photobooks</v>
      </c>
      <c r="R1809">
        <f t="shared" si="144"/>
        <v>2014</v>
      </c>
      <c r="S1809" s="15">
        <f t="shared" si="145"/>
        <v>41880.068437499998</v>
      </c>
      <c r="T1809" s="16">
        <f t="shared" si="145"/>
        <v>41880.068437499998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1"/>
        <v>42742.680902777778</v>
      </c>
      <c r="P1810" t="str">
        <f t="shared" si="142"/>
        <v>photography</v>
      </c>
      <c r="Q1810" t="str">
        <f t="shared" si="143"/>
        <v>photobooks</v>
      </c>
      <c r="R1810">
        <f t="shared" si="144"/>
        <v>2017</v>
      </c>
      <c r="S1810" s="15">
        <f t="shared" si="145"/>
        <v>42742.680902777778</v>
      </c>
      <c r="T1810" s="16">
        <f t="shared" si="145"/>
        <v>42742.680902777778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1"/>
        <v>42029.907858796301</v>
      </c>
      <c r="P1811" t="str">
        <f t="shared" si="142"/>
        <v>photography</v>
      </c>
      <c r="Q1811" t="str">
        <f t="shared" si="143"/>
        <v>photobooks</v>
      </c>
      <c r="R1811">
        <f t="shared" si="144"/>
        <v>2015</v>
      </c>
      <c r="S1811" s="15">
        <f t="shared" si="145"/>
        <v>42029.907858796301</v>
      </c>
      <c r="T1811" s="16">
        <f t="shared" si="145"/>
        <v>42029.907858796301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1"/>
        <v>41860.91002314815</v>
      </c>
      <c r="P1812" t="str">
        <f t="shared" si="142"/>
        <v>photography</v>
      </c>
      <c r="Q1812" t="str">
        <f t="shared" si="143"/>
        <v>photobooks</v>
      </c>
      <c r="R1812">
        <f t="shared" si="144"/>
        <v>2014</v>
      </c>
      <c r="S1812" s="15">
        <f t="shared" si="145"/>
        <v>41860.91002314815</v>
      </c>
      <c r="T1812" s="16">
        <f t="shared" si="145"/>
        <v>41860.91002314815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1"/>
        <v>41876.433680555558</v>
      </c>
      <c r="P1813" t="str">
        <f t="shared" si="142"/>
        <v>photography</v>
      </c>
      <c r="Q1813" t="str">
        <f t="shared" si="143"/>
        <v>photobooks</v>
      </c>
      <c r="R1813">
        <f t="shared" si="144"/>
        <v>2014</v>
      </c>
      <c r="S1813" s="15">
        <f t="shared" si="145"/>
        <v>41876.433680555558</v>
      </c>
      <c r="T1813" s="16">
        <f t="shared" si="145"/>
        <v>41876.433680555558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1"/>
        <v>42524.318703703699</v>
      </c>
      <c r="P1814" t="str">
        <f t="shared" si="142"/>
        <v>photography</v>
      </c>
      <c r="Q1814" t="str">
        <f t="shared" si="143"/>
        <v>photobooks</v>
      </c>
      <c r="R1814">
        <f t="shared" si="144"/>
        <v>2016</v>
      </c>
      <c r="S1814" s="15">
        <f t="shared" si="145"/>
        <v>42524.318703703699</v>
      </c>
      <c r="T1814" s="16">
        <f t="shared" si="145"/>
        <v>42524.318703703699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1"/>
        <v>41829.889027777775</v>
      </c>
      <c r="P1815" t="str">
        <f t="shared" si="142"/>
        <v>photography</v>
      </c>
      <c r="Q1815" t="str">
        <f t="shared" si="143"/>
        <v>photobooks</v>
      </c>
      <c r="R1815">
        <f t="shared" si="144"/>
        <v>2014</v>
      </c>
      <c r="S1815" s="15">
        <f t="shared" si="145"/>
        <v>41829.889027777775</v>
      </c>
      <c r="T1815" s="16">
        <f t="shared" si="145"/>
        <v>41829.889027777775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1"/>
        <v>42033.314074074078</v>
      </c>
      <c r="P1816" t="str">
        <f t="shared" si="142"/>
        <v>photography</v>
      </c>
      <c r="Q1816" t="str">
        <f t="shared" si="143"/>
        <v>photobooks</v>
      </c>
      <c r="R1816">
        <f t="shared" si="144"/>
        <v>2015</v>
      </c>
      <c r="S1816" s="15">
        <f t="shared" si="145"/>
        <v>42033.314074074078</v>
      </c>
      <c r="T1816" s="16">
        <f t="shared" si="145"/>
        <v>42033.314074074078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1"/>
        <v>42172.906678240746</v>
      </c>
      <c r="P1817" t="str">
        <f t="shared" si="142"/>
        <v>photography</v>
      </c>
      <c r="Q1817" t="str">
        <f t="shared" si="143"/>
        <v>photobooks</v>
      </c>
      <c r="R1817">
        <f t="shared" si="144"/>
        <v>2015</v>
      </c>
      <c r="S1817" s="15">
        <f t="shared" si="145"/>
        <v>42172.906678240746</v>
      </c>
      <c r="T1817" s="16">
        <f t="shared" si="145"/>
        <v>42172.906678240746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1"/>
        <v>42548.876192129625</v>
      </c>
      <c r="P1818" t="str">
        <f t="shared" si="142"/>
        <v>photography</v>
      </c>
      <c r="Q1818" t="str">
        <f t="shared" si="143"/>
        <v>photobooks</v>
      </c>
      <c r="R1818">
        <f t="shared" si="144"/>
        <v>2016</v>
      </c>
      <c r="S1818" s="15">
        <f t="shared" si="145"/>
        <v>42548.876192129625</v>
      </c>
      <c r="T1818" s="16">
        <f t="shared" si="145"/>
        <v>42548.876192129625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1"/>
        <v>42705.662118055552</v>
      </c>
      <c r="P1819" t="str">
        <f t="shared" si="142"/>
        <v>photography</v>
      </c>
      <c r="Q1819" t="str">
        <f t="shared" si="143"/>
        <v>photobooks</v>
      </c>
      <c r="R1819">
        <f t="shared" si="144"/>
        <v>2016</v>
      </c>
      <c r="S1819" s="15">
        <f t="shared" si="145"/>
        <v>42705.662118055552</v>
      </c>
      <c r="T1819" s="16">
        <f t="shared" si="145"/>
        <v>42705.662118055552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1"/>
        <v>42067.234375</v>
      </c>
      <c r="P1820" t="str">
        <f t="shared" si="142"/>
        <v>photography</v>
      </c>
      <c r="Q1820" t="str">
        <f t="shared" si="143"/>
        <v>photobooks</v>
      </c>
      <c r="R1820">
        <f t="shared" si="144"/>
        <v>2015</v>
      </c>
      <c r="S1820" s="15">
        <f t="shared" si="145"/>
        <v>42067.234375</v>
      </c>
      <c r="T1820" s="16">
        <f t="shared" si="145"/>
        <v>42067.234375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1"/>
        <v>41820.752268518518</v>
      </c>
      <c r="P1821" t="str">
        <f t="shared" si="142"/>
        <v>photography</v>
      </c>
      <c r="Q1821" t="str">
        <f t="shared" si="143"/>
        <v>photobooks</v>
      </c>
      <c r="R1821">
        <f t="shared" si="144"/>
        <v>2014</v>
      </c>
      <c r="S1821" s="15">
        <f t="shared" si="145"/>
        <v>41820.752268518518</v>
      </c>
      <c r="T1821" s="16">
        <f t="shared" si="145"/>
        <v>41820.752268518518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1"/>
        <v>42065.084375000006</v>
      </c>
      <c r="P1822" t="str">
        <f t="shared" si="142"/>
        <v>photography</v>
      </c>
      <c r="Q1822" t="str">
        <f t="shared" si="143"/>
        <v>photobooks</v>
      </c>
      <c r="R1822">
        <f t="shared" si="144"/>
        <v>2015</v>
      </c>
      <c r="S1822" s="15">
        <f t="shared" si="145"/>
        <v>42065.084375000006</v>
      </c>
      <c r="T1822" s="16">
        <f t="shared" si="145"/>
        <v>42065.084375000006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1"/>
        <v>40926.319062499999</v>
      </c>
      <c r="P1823" t="str">
        <f t="shared" si="142"/>
        <v>music</v>
      </c>
      <c r="Q1823" t="str">
        <f t="shared" si="143"/>
        <v>rock</v>
      </c>
      <c r="R1823">
        <f t="shared" si="144"/>
        <v>2012</v>
      </c>
      <c r="S1823" s="15">
        <f t="shared" si="145"/>
        <v>40926.319062499999</v>
      </c>
      <c r="T1823" s="16">
        <f t="shared" si="145"/>
        <v>40926.319062499999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1"/>
        <v>41634.797013888885</v>
      </c>
      <c r="P1824" t="str">
        <f t="shared" si="142"/>
        <v>music</v>
      </c>
      <c r="Q1824" t="str">
        <f t="shared" si="143"/>
        <v>rock</v>
      </c>
      <c r="R1824">
        <f t="shared" si="144"/>
        <v>2013</v>
      </c>
      <c r="S1824" s="15">
        <f t="shared" si="145"/>
        <v>41634.797013888885</v>
      </c>
      <c r="T1824" s="16">
        <f t="shared" si="145"/>
        <v>41634.797013888885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1"/>
        <v>41176.684907407405</v>
      </c>
      <c r="P1825" t="str">
        <f t="shared" si="142"/>
        <v>music</v>
      </c>
      <c r="Q1825" t="str">
        <f t="shared" si="143"/>
        <v>rock</v>
      </c>
      <c r="R1825">
        <f t="shared" si="144"/>
        <v>2012</v>
      </c>
      <c r="S1825" s="15">
        <f t="shared" si="145"/>
        <v>41176.684907407405</v>
      </c>
      <c r="T1825" s="16">
        <f t="shared" si="145"/>
        <v>41176.684907407405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1"/>
        <v>41626.916284722225</v>
      </c>
      <c r="P1826" t="str">
        <f t="shared" si="142"/>
        <v>music</v>
      </c>
      <c r="Q1826" t="str">
        <f t="shared" si="143"/>
        <v>rock</v>
      </c>
      <c r="R1826">
        <f t="shared" si="144"/>
        <v>2013</v>
      </c>
      <c r="S1826" s="15">
        <f t="shared" si="145"/>
        <v>41626.916284722225</v>
      </c>
      <c r="T1826" s="16">
        <f t="shared" si="145"/>
        <v>41626.916284722225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1"/>
        <v>41443.83452546296</v>
      </c>
      <c r="P1827" t="str">
        <f t="shared" si="142"/>
        <v>music</v>
      </c>
      <c r="Q1827" t="str">
        <f t="shared" si="143"/>
        <v>rock</v>
      </c>
      <c r="R1827">
        <f t="shared" si="144"/>
        <v>2013</v>
      </c>
      <c r="S1827" s="15">
        <f t="shared" si="145"/>
        <v>41443.83452546296</v>
      </c>
      <c r="T1827" s="16">
        <f t="shared" si="145"/>
        <v>41443.83452546296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1"/>
        <v>41657.923807870371</v>
      </c>
      <c r="P1828" t="str">
        <f t="shared" si="142"/>
        <v>music</v>
      </c>
      <c r="Q1828" t="str">
        <f t="shared" si="143"/>
        <v>rock</v>
      </c>
      <c r="R1828">
        <f t="shared" si="144"/>
        <v>2014</v>
      </c>
      <c r="S1828" s="15">
        <f t="shared" si="145"/>
        <v>41657.923807870371</v>
      </c>
      <c r="T1828" s="16">
        <f t="shared" si="145"/>
        <v>41657.923807870371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1"/>
        <v>40555.325937499998</v>
      </c>
      <c r="P1829" t="str">
        <f t="shared" si="142"/>
        <v>music</v>
      </c>
      <c r="Q1829" t="str">
        <f t="shared" si="143"/>
        <v>rock</v>
      </c>
      <c r="R1829">
        <f t="shared" si="144"/>
        <v>2011</v>
      </c>
      <c r="S1829" s="15">
        <f t="shared" si="145"/>
        <v>40555.325937499998</v>
      </c>
      <c r="T1829" s="16">
        <f t="shared" si="145"/>
        <v>40555.325937499998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1"/>
        <v>41736.899652777778</v>
      </c>
      <c r="P1830" t="str">
        <f t="shared" si="142"/>
        <v>music</v>
      </c>
      <c r="Q1830" t="str">
        <f t="shared" si="143"/>
        <v>rock</v>
      </c>
      <c r="R1830">
        <f t="shared" si="144"/>
        <v>2014</v>
      </c>
      <c r="S1830" s="15">
        <f t="shared" si="145"/>
        <v>41736.899652777778</v>
      </c>
      <c r="T1830" s="16">
        <f t="shared" si="145"/>
        <v>41736.899652777778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1"/>
        <v>40516.087627314817</v>
      </c>
      <c r="P1831" t="str">
        <f t="shared" si="142"/>
        <v>music</v>
      </c>
      <c r="Q1831" t="str">
        <f t="shared" si="143"/>
        <v>rock</v>
      </c>
      <c r="R1831">
        <f t="shared" si="144"/>
        <v>2010</v>
      </c>
      <c r="S1831" s="15">
        <f t="shared" si="145"/>
        <v>40516.087627314817</v>
      </c>
      <c r="T1831" s="16">
        <f t="shared" si="145"/>
        <v>40516.087627314817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1"/>
        <v>41664.684108796297</v>
      </c>
      <c r="P1832" t="str">
        <f t="shared" si="142"/>
        <v>music</v>
      </c>
      <c r="Q1832" t="str">
        <f t="shared" si="143"/>
        <v>rock</v>
      </c>
      <c r="R1832">
        <f t="shared" si="144"/>
        <v>2014</v>
      </c>
      <c r="S1832" s="15">
        <f t="shared" si="145"/>
        <v>41664.684108796297</v>
      </c>
      <c r="T1832" s="16">
        <f t="shared" si="145"/>
        <v>41664.684108796297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1"/>
        <v>41026.996099537035</v>
      </c>
      <c r="P1833" t="str">
        <f t="shared" si="142"/>
        <v>music</v>
      </c>
      <c r="Q1833" t="str">
        <f t="shared" si="143"/>
        <v>rock</v>
      </c>
      <c r="R1833">
        <f t="shared" si="144"/>
        <v>2012</v>
      </c>
      <c r="S1833" s="15">
        <f t="shared" si="145"/>
        <v>41026.996099537035</v>
      </c>
      <c r="T1833" s="16">
        <f t="shared" si="145"/>
        <v>41026.996099537035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1"/>
        <v>40576.539664351854</v>
      </c>
      <c r="P1834" t="str">
        <f t="shared" si="142"/>
        <v>music</v>
      </c>
      <c r="Q1834" t="str">
        <f t="shared" si="143"/>
        <v>rock</v>
      </c>
      <c r="R1834">
        <f t="shared" si="144"/>
        <v>2011</v>
      </c>
      <c r="S1834" s="15">
        <f t="shared" si="145"/>
        <v>40576.539664351854</v>
      </c>
      <c r="T1834" s="16">
        <f t="shared" si="145"/>
        <v>40576.539664351854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1"/>
        <v>41303.044016203705</v>
      </c>
      <c r="P1835" t="str">
        <f t="shared" si="142"/>
        <v>music</v>
      </c>
      <c r="Q1835" t="str">
        <f t="shared" si="143"/>
        <v>rock</v>
      </c>
      <c r="R1835">
        <f t="shared" si="144"/>
        <v>2013</v>
      </c>
      <c r="S1835" s="15">
        <f t="shared" si="145"/>
        <v>41303.044016203705</v>
      </c>
      <c r="T1835" s="16">
        <f t="shared" si="145"/>
        <v>41303.044016203705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1"/>
        <v>41988.964062500003</v>
      </c>
      <c r="P1836" t="str">
        <f t="shared" si="142"/>
        <v>music</v>
      </c>
      <c r="Q1836" t="str">
        <f t="shared" si="143"/>
        <v>rock</v>
      </c>
      <c r="R1836">
        <f t="shared" si="144"/>
        <v>2014</v>
      </c>
      <c r="S1836" s="15">
        <f t="shared" si="145"/>
        <v>41988.964062500003</v>
      </c>
      <c r="T1836" s="16">
        <f t="shared" si="145"/>
        <v>41988.964062500003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1"/>
        <v>42430.702210648145</v>
      </c>
      <c r="P1837" t="str">
        <f t="shared" si="142"/>
        <v>music</v>
      </c>
      <c r="Q1837" t="str">
        <f t="shared" si="143"/>
        <v>rock</v>
      </c>
      <c r="R1837">
        <f t="shared" si="144"/>
        <v>2016</v>
      </c>
      <c r="S1837" s="15">
        <f t="shared" si="145"/>
        <v>42430.702210648145</v>
      </c>
      <c r="T1837" s="16">
        <f t="shared" si="145"/>
        <v>42430.702210648145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1"/>
        <v>41305.809363425928</v>
      </c>
      <c r="P1838" t="str">
        <f t="shared" si="142"/>
        <v>music</v>
      </c>
      <c r="Q1838" t="str">
        <f t="shared" si="143"/>
        <v>rock</v>
      </c>
      <c r="R1838">
        <f t="shared" si="144"/>
        <v>2013</v>
      </c>
      <c r="S1838" s="15">
        <f t="shared" si="145"/>
        <v>41305.809363425928</v>
      </c>
      <c r="T1838" s="16">
        <f t="shared" si="145"/>
        <v>41305.809363425928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1"/>
        <v>40926.047858796301</v>
      </c>
      <c r="P1839" t="str">
        <f t="shared" si="142"/>
        <v>music</v>
      </c>
      <c r="Q1839" t="str">
        <f t="shared" si="143"/>
        <v>rock</v>
      </c>
      <c r="R1839">
        <f t="shared" si="144"/>
        <v>2012</v>
      </c>
      <c r="S1839" s="15">
        <f t="shared" si="145"/>
        <v>40926.047858796301</v>
      </c>
      <c r="T1839" s="16">
        <f t="shared" si="145"/>
        <v>40926.047858796301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1"/>
        <v>40788.786539351851</v>
      </c>
      <c r="P1840" t="str">
        <f t="shared" si="142"/>
        <v>music</v>
      </c>
      <c r="Q1840" t="str">
        <f t="shared" si="143"/>
        <v>rock</v>
      </c>
      <c r="R1840">
        <f t="shared" si="144"/>
        <v>2011</v>
      </c>
      <c r="S1840" s="15">
        <f t="shared" si="145"/>
        <v>40788.786539351851</v>
      </c>
      <c r="T1840" s="16">
        <f t="shared" si="145"/>
        <v>40788.786539351851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1"/>
        <v>42614.722013888888</v>
      </c>
      <c r="P1841" t="str">
        <f t="shared" si="142"/>
        <v>music</v>
      </c>
      <c r="Q1841" t="str">
        <f t="shared" si="143"/>
        <v>rock</v>
      </c>
      <c r="R1841">
        <f t="shared" si="144"/>
        <v>2016</v>
      </c>
      <c r="S1841" s="15">
        <f t="shared" si="145"/>
        <v>42614.722013888888</v>
      </c>
      <c r="T1841" s="16">
        <f t="shared" si="145"/>
        <v>42614.722013888888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1"/>
        <v>41382.096180555556</v>
      </c>
      <c r="P1842" t="str">
        <f t="shared" si="142"/>
        <v>music</v>
      </c>
      <c r="Q1842" t="str">
        <f t="shared" si="143"/>
        <v>rock</v>
      </c>
      <c r="R1842">
        <f t="shared" si="144"/>
        <v>2013</v>
      </c>
      <c r="S1842" s="15">
        <f t="shared" si="145"/>
        <v>41382.096180555556</v>
      </c>
      <c r="T1842" s="16">
        <f t="shared" si="145"/>
        <v>41382.096180555556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1"/>
        <v>41745.84542824074</v>
      </c>
      <c r="P1843" t="str">
        <f t="shared" si="142"/>
        <v>music</v>
      </c>
      <c r="Q1843" t="str">
        <f t="shared" si="143"/>
        <v>rock</v>
      </c>
      <c r="R1843">
        <f t="shared" si="144"/>
        <v>2014</v>
      </c>
      <c r="S1843" s="15">
        <f t="shared" si="145"/>
        <v>41745.84542824074</v>
      </c>
      <c r="T1843" s="16">
        <f t="shared" si="145"/>
        <v>41745.84542824074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1"/>
        <v>42031.631724537037</v>
      </c>
      <c r="P1844" t="str">
        <f t="shared" si="142"/>
        <v>music</v>
      </c>
      <c r="Q1844" t="str">
        <f t="shared" si="143"/>
        <v>rock</v>
      </c>
      <c r="R1844">
        <f t="shared" si="144"/>
        <v>2015</v>
      </c>
      <c r="S1844" s="15">
        <f t="shared" si="145"/>
        <v>42031.631724537037</v>
      </c>
      <c r="T1844" s="16">
        <f t="shared" si="145"/>
        <v>42031.631724537037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1"/>
        <v>40564.994837962964</v>
      </c>
      <c r="P1845" t="str">
        <f t="shared" si="142"/>
        <v>music</v>
      </c>
      <c r="Q1845" t="str">
        <f t="shared" si="143"/>
        <v>rock</v>
      </c>
      <c r="R1845">
        <f t="shared" si="144"/>
        <v>2011</v>
      </c>
      <c r="S1845" s="15">
        <f t="shared" si="145"/>
        <v>40564.994837962964</v>
      </c>
      <c r="T1845" s="16">
        <f t="shared" si="145"/>
        <v>40564.994837962964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1"/>
        <v>40666.973541666666</v>
      </c>
      <c r="P1846" t="str">
        <f t="shared" si="142"/>
        <v>music</v>
      </c>
      <c r="Q1846" t="str">
        <f t="shared" si="143"/>
        <v>rock</v>
      </c>
      <c r="R1846">
        <f t="shared" si="144"/>
        <v>2011</v>
      </c>
      <c r="S1846" s="15">
        <f t="shared" si="145"/>
        <v>40666.973541666666</v>
      </c>
      <c r="T1846" s="16">
        <f t="shared" si="145"/>
        <v>40666.973541666666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1"/>
        <v>42523.333310185189</v>
      </c>
      <c r="P1847" t="str">
        <f t="shared" si="142"/>
        <v>music</v>
      </c>
      <c r="Q1847" t="str">
        <f t="shared" si="143"/>
        <v>rock</v>
      </c>
      <c r="R1847">
        <f t="shared" si="144"/>
        <v>2016</v>
      </c>
      <c r="S1847" s="15">
        <f t="shared" si="145"/>
        <v>42523.333310185189</v>
      </c>
      <c r="T1847" s="16">
        <f t="shared" si="145"/>
        <v>42523.333310185189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1"/>
        <v>41228.650196759263</v>
      </c>
      <c r="P1848" t="str">
        <f t="shared" si="142"/>
        <v>music</v>
      </c>
      <c r="Q1848" t="str">
        <f t="shared" si="143"/>
        <v>rock</v>
      </c>
      <c r="R1848">
        <f t="shared" si="144"/>
        <v>2012</v>
      </c>
      <c r="S1848" s="15">
        <f t="shared" si="145"/>
        <v>41228.650196759263</v>
      </c>
      <c r="T1848" s="16">
        <f t="shared" si="145"/>
        <v>41228.650196759263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1"/>
        <v>42094.236481481479</v>
      </c>
      <c r="P1849" t="str">
        <f t="shared" si="142"/>
        <v>music</v>
      </c>
      <c r="Q1849" t="str">
        <f t="shared" si="143"/>
        <v>rock</v>
      </c>
      <c r="R1849">
        <f t="shared" si="144"/>
        <v>2015</v>
      </c>
      <c r="S1849" s="15">
        <f t="shared" si="145"/>
        <v>42094.236481481479</v>
      </c>
      <c r="T1849" s="16">
        <f t="shared" si="145"/>
        <v>42094.236481481479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1"/>
        <v>40691.788055555553</v>
      </c>
      <c r="P1850" t="str">
        <f t="shared" si="142"/>
        <v>music</v>
      </c>
      <c r="Q1850" t="str">
        <f t="shared" si="143"/>
        <v>rock</v>
      </c>
      <c r="R1850">
        <f t="shared" si="144"/>
        <v>2011</v>
      </c>
      <c r="S1850" s="15">
        <f t="shared" si="145"/>
        <v>40691.788055555553</v>
      </c>
      <c r="T1850" s="16">
        <f t="shared" si="145"/>
        <v>40691.788055555553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1"/>
        <v>41169.845590277779</v>
      </c>
      <c r="P1851" t="str">
        <f t="shared" si="142"/>
        <v>music</v>
      </c>
      <c r="Q1851" t="str">
        <f t="shared" si="143"/>
        <v>rock</v>
      </c>
      <c r="R1851">
        <f t="shared" si="144"/>
        <v>2012</v>
      </c>
      <c r="S1851" s="15">
        <f t="shared" si="145"/>
        <v>41169.845590277779</v>
      </c>
      <c r="T1851" s="16">
        <f t="shared" si="145"/>
        <v>41169.845590277779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1"/>
        <v>41800.959490740745</v>
      </c>
      <c r="P1852" t="str">
        <f t="shared" si="142"/>
        <v>music</v>
      </c>
      <c r="Q1852" t="str">
        <f t="shared" si="143"/>
        <v>rock</v>
      </c>
      <c r="R1852">
        <f t="shared" si="144"/>
        <v>2014</v>
      </c>
      <c r="S1852" s="15">
        <f t="shared" si="145"/>
        <v>41800.959490740745</v>
      </c>
      <c r="T1852" s="16">
        <f t="shared" si="145"/>
        <v>41800.959490740745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1"/>
        <v>41827.906689814816</v>
      </c>
      <c r="P1853" t="str">
        <f t="shared" si="142"/>
        <v>music</v>
      </c>
      <c r="Q1853" t="str">
        <f t="shared" si="143"/>
        <v>rock</v>
      </c>
      <c r="R1853">
        <f t="shared" si="144"/>
        <v>2014</v>
      </c>
      <c r="S1853" s="15">
        <f t="shared" si="145"/>
        <v>41827.906689814816</v>
      </c>
      <c r="T1853" s="16">
        <f t="shared" si="145"/>
        <v>41827.906689814816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1"/>
        <v>42081.77143518519</v>
      </c>
      <c r="P1854" t="str">
        <f t="shared" si="142"/>
        <v>music</v>
      </c>
      <c r="Q1854" t="str">
        <f t="shared" si="143"/>
        <v>rock</v>
      </c>
      <c r="R1854">
        <f t="shared" si="144"/>
        <v>2015</v>
      </c>
      <c r="S1854" s="15">
        <f t="shared" si="145"/>
        <v>42081.77143518519</v>
      </c>
      <c r="T1854" s="16">
        <f t="shared" si="145"/>
        <v>42081.77143518519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1"/>
        <v>41177.060381944444</v>
      </c>
      <c r="P1855" t="str">
        <f t="shared" si="142"/>
        <v>music</v>
      </c>
      <c r="Q1855" t="str">
        <f t="shared" si="143"/>
        <v>rock</v>
      </c>
      <c r="R1855">
        <f t="shared" si="144"/>
        <v>2012</v>
      </c>
      <c r="S1855" s="15">
        <f t="shared" si="145"/>
        <v>41177.060381944444</v>
      </c>
      <c r="T1855" s="16">
        <f t="shared" si="145"/>
        <v>41177.060381944444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1"/>
        <v>41388.021261574075</v>
      </c>
      <c r="P1856" t="str">
        <f t="shared" si="142"/>
        <v>music</v>
      </c>
      <c r="Q1856" t="str">
        <f t="shared" si="143"/>
        <v>rock</v>
      </c>
      <c r="R1856">
        <f t="shared" si="144"/>
        <v>2013</v>
      </c>
      <c r="S1856" s="15">
        <f t="shared" si="145"/>
        <v>41388.021261574075</v>
      </c>
      <c r="T1856" s="16">
        <f t="shared" si="145"/>
        <v>41388.021261574075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1"/>
        <v>41600.538657407407</v>
      </c>
      <c r="P1857" t="str">
        <f t="shared" si="142"/>
        <v>music</v>
      </c>
      <c r="Q1857" t="str">
        <f t="shared" si="143"/>
        <v>rock</v>
      </c>
      <c r="R1857">
        <f t="shared" si="144"/>
        <v>2013</v>
      </c>
      <c r="S1857" s="15">
        <f t="shared" si="145"/>
        <v>41600.538657407407</v>
      </c>
      <c r="T1857" s="16">
        <f t="shared" si="145"/>
        <v>41600.538657407407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46">(((J1858/60)/60)/24)+DATE(1970,1,1)</f>
        <v>41817.854999999996</v>
      </c>
      <c r="P1858" t="str">
        <f t="shared" ref="P1858:P1921" si="147">LEFT(N1858,SEARCH("/",N1858)-1)</f>
        <v>music</v>
      </c>
      <c r="Q1858" t="str">
        <f t="shared" ref="Q1858:Q1921" si="148">RIGHT(N1858,LEN(N1858)-SEARCH("/",N1858))</f>
        <v>rock</v>
      </c>
      <c r="R1858">
        <f t="shared" si="144"/>
        <v>2014</v>
      </c>
      <c r="S1858" s="15">
        <f t="shared" si="145"/>
        <v>41817.854999999996</v>
      </c>
      <c r="T1858" s="16">
        <f t="shared" si="145"/>
        <v>41817.854999999996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46"/>
        <v>41864.76866898148</v>
      </c>
      <c r="P1859" t="str">
        <f t="shared" si="147"/>
        <v>music</v>
      </c>
      <c r="Q1859" t="str">
        <f t="shared" si="148"/>
        <v>rock</v>
      </c>
      <c r="R1859">
        <f t="shared" ref="R1859:S1922" si="149">YEAR($O1859)</f>
        <v>2014</v>
      </c>
      <c r="S1859" s="15">
        <f t="shared" ref="S1859:T1922" si="150">$O1859</f>
        <v>41864.76866898148</v>
      </c>
      <c r="T1859" s="16">
        <f t="shared" si="150"/>
        <v>41864.76866898148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6"/>
        <v>40833.200474537036</v>
      </c>
      <c r="P1860" t="str">
        <f t="shared" si="147"/>
        <v>music</v>
      </c>
      <c r="Q1860" t="str">
        <f t="shared" si="148"/>
        <v>rock</v>
      </c>
      <c r="R1860">
        <f t="shared" si="149"/>
        <v>2011</v>
      </c>
      <c r="S1860" s="15">
        <f t="shared" si="150"/>
        <v>40833.200474537036</v>
      </c>
      <c r="T1860" s="16">
        <f t="shared" si="150"/>
        <v>40833.200474537036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6"/>
        <v>40778.770011574074</v>
      </c>
      <c r="P1861" t="str">
        <f t="shared" si="147"/>
        <v>music</v>
      </c>
      <c r="Q1861" t="str">
        <f t="shared" si="148"/>
        <v>rock</v>
      </c>
      <c r="R1861">
        <f t="shared" si="149"/>
        <v>2011</v>
      </c>
      <c r="S1861" s="15">
        <f t="shared" si="150"/>
        <v>40778.770011574074</v>
      </c>
      <c r="T1861" s="16">
        <f t="shared" si="150"/>
        <v>40778.770011574074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6"/>
        <v>41655.709305555552</v>
      </c>
      <c r="P1862" t="str">
        <f t="shared" si="147"/>
        <v>music</v>
      </c>
      <c r="Q1862" t="str">
        <f t="shared" si="148"/>
        <v>rock</v>
      </c>
      <c r="R1862">
        <f t="shared" si="149"/>
        <v>2014</v>
      </c>
      <c r="S1862" s="15">
        <f t="shared" si="150"/>
        <v>41655.709305555552</v>
      </c>
      <c r="T1862" s="16">
        <f t="shared" si="150"/>
        <v>41655.709305555552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6"/>
        <v>42000.300243055557</v>
      </c>
      <c r="P1863" t="str">
        <f t="shared" si="147"/>
        <v>games</v>
      </c>
      <c r="Q1863" t="str">
        <f t="shared" si="148"/>
        <v>mobile games</v>
      </c>
      <c r="R1863">
        <f t="shared" si="149"/>
        <v>2014</v>
      </c>
      <c r="S1863" s="15">
        <f t="shared" si="150"/>
        <v>42000.300243055557</v>
      </c>
      <c r="T1863" s="16">
        <f t="shared" si="150"/>
        <v>42000.300243055557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6"/>
        <v>42755.492754629624</v>
      </c>
      <c r="P1864" t="str">
        <f t="shared" si="147"/>
        <v>games</v>
      </c>
      <c r="Q1864" t="str">
        <f t="shared" si="148"/>
        <v>mobile games</v>
      </c>
      <c r="R1864">
        <f t="shared" si="149"/>
        <v>2017</v>
      </c>
      <c r="S1864" s="15">
        <f t="shared" si="150"/>
        <v>42755.492754629624</v>
      </c>
      <c r="T1864" s="16">
        <f t="shared" si="150"/>
        <v>42755.492754629624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6"/>
        <v>41772.797280092593</v>
      </c>
      <c r="P1865" t="str">
        <f t="shared" si="147"/>
        <v>games</v>
      </c>
      <c r="Q1865" t="str">
        <f t="shared" si="148"/>
        <v>mobile games</v>
      </c>
      <c r="R1865">
        <f t="shared" si="149"/>
        <v>2014</v>
      </c>
      <c r="S1865" s="15">
        <f t="shared" si="150"/>
        <v>41772.797280092593</v>
      </c>
      <c r="T1865" s="16">
        <f t="shared" si="150"/>
        <v>41772.797280092593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6"/>
        <v>41733.716435185182</v>
      </c>
      <c r="P1866" t="str">
        <f t="shared" si="147"/>
        <v>games</v>
      </c>
      <c r="Q1866" t="str">
        <f t="shared" si="148"/>
        <v>mobile games</v>
      </c>
      <c r="R1866">
        <f t="shared" si="149"/>
        <v>2014</v>
      </c>
      <c r="S1866" s="15">
        <f t="shared" si="150"/>
        <v>41733.716435185182</v>
      </c>
      <c r="T1866" s="16">
        <f t="shared" si="150"/>
        <v>41733.716435185182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6"/>
        <v>42645.367442129631</v>
      </c>
      <c r="P1867" t="str">
        <f t="shared" si="147"/>
        <v>games</v>
      </c>
      <c r="Q1867" t="str">
        <f t="shared" si="148"/>
        <v>mobile games</v>
      </c>
      <c r="R1867">
        <f t="shared" si="149"/>
        <v>2016</v>
      </c>
      <c r="S1867" s="15">
        <f t="shared" si="150"/>
        <v>42645.367442129631</v>
      </c>
      <c r="T1867" s="16">
        <f t="shared" si="150"/>
        <v>42645.367442129631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6"/>
        <v>42742.246493055558</v>
      </c>
      <c r="P1868" t="str">
        <f t="shared" si="147"/>
        <v>games</v>
      </c>
      <c r="Q1868" t="str">
        <f t="shared" si="148"/>
        <v>mobile games</v>
      </c>
      <c r="R1868">
        <f t="shared" si="149"/>
        <v>2017</v>
      </c>
      <c r="S1868" s="15">
        <f t="shared" si="150"/>
        <v>42742.246493055558</v>
      </c>
      <c r="T1868" s="16">
        <f t="shared" si="150"/>
        <v>42742.246493055558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6"/>
        <v>42649.924907407403</v>
      </c>
      <c r="P1869" t="str">
        <f t="shared" si="147"/>
        <v>games</v>
      </c>
      <c r="Q1869" t="str">
        <f t="shared" si="148"/>
        <v>mobile games</v>
      </c>
      <c r="R1869">
        <f t="shared" si="149"/>
        <v>2016</v>
      </c>
      <c r="S1869" s="15">
        <f t="shared" si="150"/>
        <v>42649.924907407403</v>
      </c>
      <c r="T1869" s="16">
        <f t="shared" si="150"/>
        <v>42649.924907407403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6"/>
        <v>42328.779224537036</v>
      </c>
      <c r="P1870" t="str">
        <f t="shared" si="147"/>
        <v>games</v>
      </c>
      <c r="Q1870" t="str">
        <f t="shared" si="148"/>
        <v>mobile games</v>
      </c>
      <c r="R1870">
        <f t="shared" si="149"/>
        <v>2015</v>
      </c>
      <c r="S1870" s="15">
        <f t="shared" si="150"/>
        <v>42328.779224537036</v>
      </c>
      <c r="T1870" s="16">
        <f t="shared" si="150"/>
        <v>42328.779224537036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6"/>
        <v>42709.002881944441</v>
      </c>
      <c r="P1871" t="str">
        <f t="shared" si="147"/>
        <v>games</v>
      </c>
      <c r="Q1871" t="str">
        <f t="shared" si="148"/>
        <v>mobile games</v>
      </c>
      <c r="R1871">
        <f t="shared" si="149"/>
        <v>2016</v>
      </c>
      <c r="S1871" s="15">
        <f t="shared" si="150"/>
        <v>42709.002881944441</v>
      </c>
      <c r="T1871" s="16">
        <f t="shared" si="150"/>
        <v>42709.002881944441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6"/>
        <v>42371.355729166666</v>
      </c>
      <c r="P1872" t="str">
        <f t="shared" si="147"/>
        <v>games</v>
      </c>
      <c r="Q1872" t="str">
        <f t="shared" si="148"/>
        <v>mobile games</v>
      </c>
      <c r="R1872">
        <f t="shared" si="149"/>
        <v>2016</v>
      </c>
      <c r="S1872" s="15">
        <f t="shared" si="150"/>
        <v>42371.355729166666</v>
      </c>
      <c r="T1872" s="16">
        <f t="shared" si="150"/>
        <v>42371.355729166666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6"/>
        <v>41923.783576388887</v>
      </c>
      <c r="P1873" t="str">
        <f t="shared" si="147"/>
        <v>games</v>
      </c>
      <c r="Q1873" t="str">
        <f t="shared" si="148"/>
        <v>mobile games</v>
      </c>
      <c r="R1873">
        <f t="shared" si="149"/>
        <v>2014</v>
      </c>
      <c r="S1873" s="15">
        <f t="shared" si="150"/>
        <v>41923.783576388887</v>
      </c>
      <c r="T1873" s="16">
        <f t="shared" si="150"/>
        <v>41923.783576388887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6"/>
        <v>42155.129652777774</v>
      </c>
      <c r="P1874" t="str">
        <f t="shared" si="147"/>
        <v>games</v>
      </c>
      <c r="Q1874" t="str">
        <f t="shared" si="148"/>
        <v>mobile games</v>
      </c>
      <c r="R1874">
        <f t="shared" si="149"/>
        <v>2015</v>
      </c>
      <c r="S1874" s="15">
        <f t="shared" si="150"/>
        <v>42155.129652777774</v>
      </c>
      <c r="T1874" s="16">
        <f t="shared" si="150"/>
        <v>42155.129652777774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6"/>
        <v>42164.615856481483</v>
      </c>
      <c r="P1875" t="str">
        <f t="shared" si="147"/>
        <v>games</v>
      </c>
      <c r="Q1875" t="str">
        <f t="shared" si="148"/>
        <v>mobile games</v>
      </c>
      <c r="R1875">
        <f t="shared" si="149"/>
        <v>2015</v>
      </c>
      <c r="S1875" s="15">
        <f t="shared" si="150"/>
        <v>42164.615856481483</v>
      </c>
      <c r="T1875" s="16">
        <f t="shared" si="150"/>
        <v>42164.615856481483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6"/>
        <v>42529.969131944439</v>
      </c>
      <c r="P1876" t="str">
        <f t="shared" si="147"/>
        <v>games</v>
      </c>
      <c r="Q1876" t="str">
        <f t="shared" si="148"/>
        <v>mobile games</v>
      </c>
      <c r="R1876">
        <f t="shared" si="149"/>
        <v>2016</v>
      </c>
      <c r="S1876" s="15">
        <f t="shared" si="150"/>
        <v>42529.969131944439</v>
      </c>
      <c r="T1876" s="16">
        <f t="shared" si="150"/>
        <v>42529.969131944439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6"/>
        <v>42528.899398148147</v>
      </c>
      <c r="P1877" t="str">
        <f t="shared" si="147"/>
        <v>games</v>
      </c>
      <c r="Q1877" t="str">
        <f t="shared" si="148"/>
        <v>mobile games</v>
      </c>
      <c r="R1877">
        <f t="shared" si="149"/>
        <v>2016</v>
      </c>
      <c r="S1877" s="15">
        <f t="shared" si="150"/>
        <v>42528.899398148147</v>
      </c>
      <c r="T1877" s="16">
        <f t="shared" si="150"/>
        <v>42528.899398148147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6"/>
        <v>41776.284780092588</v>
      </c>
      <c r="P1878" t="str">
        <f t="shared" si="147"/>
        <v>games</v>
      </c>
      <c r="Q1878" t="str">
        <f t="shared" si="148"/>
        <v>mobile games</v>
      </c>
      <c r="R1878">
        <f t="shared" si="149"/>
        <v>2014</v>
      </c>
      <c r="S1878" s="15">
        <f t="shared" si="150"/>
        <v>41776.284780092588</v>
      </c>
      <c r="T1878" s="16">
        <f t="shared" si="150"/>
        <v>41776.284780092588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6"/>
        <v>42035.029224537036</v>
      </c>
      <c r="P1879" t="str">
        <f t="shared" si="147"/>
        <v>games</v>
      </c>
      <c r="Q1879" t="str">
        <f t="shared" si="148"/>
        <v>mobile games</v>
      </c>
      <c r="R1879">
        <f t="shared" si="149"/>
        <v>2015</v>
      </c>
      <c r="S1879" s="15">
        <f t="shared" si="150"/>
        <v>42035.029224537036</v>
      </c>
      <c r="T1879" s="16">
        <f t="shared" si="150"/>
        <v>42035.029224537036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6"/>
        <v>41773.008738425924</v>
      </c>
      <c r="P1880" t="str">
        <f t="shared" si="147"/>
        <v>games</v>
      </c>
      <c r="Q1880" t="str">
        <f t="shared" si="148"/>
        <v>mobile games</v>
      </c>
      <c r="R1880">
        <f t="shared" si="149"/>
        <v>2014</v>
      </c>
      <c r="S1880" s="15">
        <f t="shared" si="150"/>
        <v>41773.008738425924</v>
      </c>
      <c r="T1880" s="16">
        <f t="shared" si="150"/>
        <v>41773.008738425924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6"/>
        <v>42413.649641203709</v>
      </c>
      <c r="P1881" t="str">
        <f t="shared" si="147"/>
        <v>games</v>
      </c>
      <c r="Q1881" t="str">
        <f t="shared" si="148"/>
        <v>mobile games</v>
      </c>
      <c r="R1881">
        <f t="shared" si="149"/>
        <v>2016</v>
      </c>
      <c r="S1881" s="15">
        <f t="shared" si="150"/>
        <v>42413.649641203709</v>
      </c>
      <c r="T1881" s="16">
        <f t="shared" si="150"/>
        <v>42413.649641203709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6"/>
        <v>42430.566898148143</v>
      </c>
      <c r="P1882" t="str">
        <f t="shared" si="147"/>
        <v>games</v>
      </c>
      <c r="Q1882" t="str">
        <f t="shared" si="148"/>
        <v>mobile games</v>
      </c>
      <c r="R1882">
        <f t="shared" si="149"/>
        <v>2016</v>
      </c>
      <c r="S1882" s="15">
        <f t="shared" si="150"/>
        <v>42430.566898148143</v>
      </c>
      <c r="T1882" s="16">
        <f t="shared" si="150"/>
        <v>42430.566898148143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6"/>
        <v>42043.152650462958</v>
      </c>
      <c r="P1883" t="str">
        <f t="shared" si="147"/>
        <v>music</v>
      </c>
      <c r="Q1883" t="str">
        <f t="shared" si="148"/>
        <v>indie rock</v>
      </c>
      <c r="R1883">
        <f t="shared" si="149"/>
        <v>2015</v>
      </c>
      <c r="S1883" s="15">
        <f t="shared" si="150"/>
        <v>42043.152650462958</v>
      </c>
      <c r="T1883" s="16">
        <f t="shared" si="150"/>
        <v>42043.152650462958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6"/>
        <v>41067.949212962965</v>
      </c>
      <c r="P1884" t="str">
        <f t="shared" si="147"/>
        <v>music</v>
      </c>
      <c r="Q1884" t="str">
        <f t="shared" si="148"/>
        <v>indie rock</v>
      </c>
      <c r="R1884">
        <f t="shared" si="149"/>
        <v>2012</v>
      </c>
      <c r="S1884" s="15">
        <f t="shared" si="150"/>
        <v>41067.949212962965</v>
      </c>
      <c r="T1884" s="16">
        <f t="shared" si="150"/>
        <v>41067.949212962965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6"/>
        <v>40977.948009259257</v>
      </c>
      <c r="P1885" t="str">
        <f t="shared" si="147"/>
        <v>music</v>
      </c>
      <c r="Q1885" t="str">
        <f t="shared" si="148"/>
        <v>indie rock</v>
      </c>
      <c r="R1885">
        <f t="shared" si="149"/>
        <v>2012</v>
      </c>
      <c r="S1885" s="15">
        <f t="shared" si="150"/>
        <v>40977.948009259257</v>
      </c>
      <c r="T1885" s="16">
        <f t="shared" si="150"/>
        <v>40977.948009259257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6"/>
        <v>41205.198321759257</v>
      </c>
      <c r="P1886" t="str">
        <f t="shared" si="147"/>
        <v>music</v>
      </c>
      <c r="Q1886" t="str">
        <f t="shared" si="148"/>
        <v>indie rock</v>
      </c>
      <c r="R1886">
        <f t="shared" si="149"/>
        <v>2012</v>
      </c>
      <c r="S1886" s="15">
        <f t="shared" si="150"/>
        <v>41205.198321759257</v>
      </c>
      <c r="T1886" s="16">
        <f t="shared" si="150"/>
        <v>41205.198321759257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6"/>
        <v>41099.093865740739</v>
      </c>
      <c r="P1887" t="str">
        <f t="shared" si="147"/>
        <v>music</v>
      </c>
      <c r="Q1887" t="str">
        <f t="shared" si="148"/>
        <v>indie rock</v>
      </c>
      <c r="R1887">
        <f t="shared" si="149"/>
        <v>2012</v>
      </c>
      <c r="S1887" s="15">
        <f t="shared" si="150"/>
        <v>41099.093865740739</v>
      </c>
      <c r="T1887" s="16">
        <f t="shared" si="150"/>
        <v>41099.093865740739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6"/>
        <v>41925.906689814816</v>
      </c>
      <c r="P1888" t="str">
        <f t="shared" si="147"/>
        <v>music</v>
      </c>
      <c r="Q1888" t="str">
        <f t="shared" si="148"/>
        <v>indie rock</v>
      </c>
      <c r="R1888">
        <f t="shared" si="149"/>
        <v>2014</v>
      </c>
      <c r="S1888" s="15">
        <f t="shared" si="150"/>
        <v>41925.906689814816</v>
      </c>
      <c r="T1888" s="16">
        <f t="shared" si="150"/>
        <v>41925.906689814816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6"/>
        <v>42323.800138888888</v>
      </c>
      <c r="P1889" t="str">
        <f t="shared" si="147"/>
        <v>music</v>
      </c>
      <c r="Q1889" t="str">
        <f t="shared" si="148"/>
        <v>indie rock</v>
      </c>
      <c r="R1889">
        <f t="shared" si="149"/>
        <v>2015</v>
      </c>
      <c r="S1889" s="15">
        <f t="shared" si="150"/>
        <v>42323.800138888888</v>
      </c>
      <c r="T1889" s="16">
        <f t="shared" si="150"/>
        <v>42323.800138888888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6"/>
        <v>40299.239953703705</v>
      </c>
      <c r="P1890" t="str">
        <f t="shared" si="147"/>
        <v>music</v>
      </c>
      <c r="Q1890" t="str">
        <f t="shared" si="148"/>
        <v>indie rock</v>
      </c>
      <c r="R1890">
        <f t="shared" si="149"/>
        <v>2010</v>
      </c>
      <c r="S1890" s="15">
        <f t="shared" si="150"/>
        <v>40299.239953703705</v>
      </c>
      <c r="T1890" s="16">
        <f t="shared" si="150"/>
        <v>40299.239953703705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6"/>
        <v>41299.793356481481</v>
      </c>
      <c r="P1891" t="str">
        <f t="shared" si="147"/>
        <v>music</v>
      </c>
      <c r="Q1891" t="str">
        <f t="shared" si="148"/>
        <v>indie rock</v>
      </c>
      <c r="R1891">
        <f t="shared" si="149"/>
        <v>2013</v>
      </c>
      <c r="S1891" s="15">
        <f t="shared" si="150"/>
        <v>41299.793356481481</v>
      </c>
      <c r="T1891" s="16">
        <f t="shared" si="150"/>
        <v>41299.793356481481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6"/>
        <v>41228.786203703705</v>
      </c>
      <c r="P1892" t="str">
        <f t="shared" si="147"/>
        <v>music</v>
      </c>
      <c r="Q1892" t="str">
        <f t="shared" si="148"/>
        <v>indie rock</v>
      </c>
      <c r="R1892">
        <f t="shared" si="149"/>
        <v>2012</v>
      </c>
      <c r="S1892" s="15">
        <f t="shared" si="150"/>
        <v>41228.786203703705</v>
      </c>
      <c r="T1892" s="16">
        <f t="shared" si="150"/>
        <v>41228.786203703705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6"/>
        <v>40335.798078703701</v>
      </c>
      <c r="P1893" t="str">
        <f t="shared" si="147"/>
        <v>music</v>
      </c>
      <c r="Q1893" t="str">
        <f t="shared" si="148"/>
        <v>indie rock</v>
      </c>
      <c r="R1893">
        <f t="shared" si="149"/>
        <v>2010</v>
      </c>
      <c r="S1893" s="15">
        <f t="shared" si="150"/>
        <v>40335.798078703701</v>
      </c>
      <c r="T1893" s="16">
        <f t="shared" si="150"/>
        <v>40335.798078703701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6"/>
        <v>40671.637511574074</v>
      </c>
      <c r="P1894" t="str">
        <f t="shared" si="147"/>
        <v>music</v>
      </c>
      <c r="Q1894" t="str">
        <f t="shared" si="148"/>
        <v>indie rock</v>
      </c>
      <c r="R1894">
        <f t="shared" si="149"/>
        <v>2011</v>
      </c>
      <c r="S1894" s="15">
        <f t="shared" si="150"/>
        <v>40671.637511574074</v>
      </c>
      <c r="T1894" s="16">
        <f t="shared" si="150"/>
        <v>40671.637511574074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6"/>
        <v>40632.94195601852</v>
      </c>
      <c r="P1895" t="str">
        <f t="shared" si="147"/>
        <v>music</v>
      </c>
      <c r="Q1895" t="str">
        <f t="shared" si="148"/>
        <v>indie rock</v>
      </c>
      <c r="R1895">
        <f t="shared" si="149"/>
        <v>2011</v>
      </c>
      <c r="S1895" s="15">
        <f t="shared" si="150"/>
        <v>40632.94195601852</v>
      </c>
      <c r="T1895" s="16">
        <f t="shared" si="150"/>
        <v>40632.94195601852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6"/>
        <v>40920.904895833337</v>
      </c>
      <c r="P1896" t="str">
        <f t="shared" si="147"/>
        <v>music</v>
      </c>
      <c r="Q1896" t="str">
        <f t="shared" si="148"/>
        <v>indie rock</v>
      </c>
      <c r="R1896">
        <f t="shared" si="149"/>
        <v>2012</v>
      </c>
      <c r="S1896" s="15">
        <f t="shared" si="150"/>
        <v>40920.904895833337</v>
      </c>
      <c r="T1896" s="16">
        <f t="shared" si="150"/>
        <v>40920.904895833337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6"/>
        <v>42267.746782407412</v>
      </c>
      <c r="P1897" t="str">
        <f t="shared" si="147"/>
        <v>music</v>
      </c>
      <c r="Q1897" t="str">
        <f t="shared" si="148"/>
        <v>indie rock</v>
      </c>
      <c r="R1897">
        <f t="shared" si="149"/>
        <v>2015</v>
      </c>
      <c r="S1897" s="15">
        <f t="shared" si="150"/>
        <v>42267.746782407412</v>
      </c>
      <c r="T1897" s="16">
        <f t="shared" si="150"/>
        <v>42267.746782407412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6"/>
        <v>40981.710243055553</v>
      </c>
      <c r="P1898" t="str">
        <f t="shared" si="147"/>
        <v>music</v>
      </c>
      <c r="Q1898" t="str">
        <f t="shared" si="148"/>
        <v>indie rock</v>
      </c>
      <c r="R1898">
        <f t="shared" si="149"/>
        <v>2012</v>
      </c>
      <c r="S1898" s="15">
        <f t="shared" si="150"/>
        <v>40981.710243055553</v>
      </c>
      <c r="T1898" s="16">
        <f t="shared" si="150"/>
        <v>40981.710243055553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6"/>
        <v>41680.583402777782</v>
      </c>
      <c r="P1899" t="str">
        <f t="shared" si="147"/>
        <v>music</v>
      </c>
      <c r="Q1899" t="str">
        <f t="shared" si="148"/>
        <v>indie rock</v>
      </c>
      <c r="R1899">
        <f t="shared" si="149"/>
        <v>2014</v>
      </c>
      <c r="S1899" s="15">
        <f t="shared" si="150"/>
        <v>41680.583402777782</v>
      </c>
      <c r="T1899" s="16">
        <f t="shared" si="150"/>
        <v>41680.583402777782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6"/>
        <v>42366.192974537036</v>
      </c>
      <c r="P1900" t="str">
        <f t="shared" si="147"/>
        <v>music</v>
      </c>
      <c r="Q1900" t="str">
        <f t="shared" si="148"/>
        <v>indie rock</v>
      </c>
      <c r="R1900">
        <f t="shared" si="149"/>
        <v>2015</v>
      </c>
      <c r="S1900" s="15">
        <f t="shared" si="150"/>
        <v>42366.192974537036</v>
      </c>
      <c r="T1900" s="16">
        <f t="shared" si="150"/>
        <v>42366.192974537036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6"/>
        <v>42058.941736111112</v>
      </c>
      <c r="P1901" t="str">
        <f t="shared" si="147"/>
        <v>music</v>
      </c>
      <c r="Q1901" t="str">
        <f t="shared" si="148"/>
        <v>indie rock</v>
      </c>
      <c r="R1901">
        <f t="shared" si="149"/>
        <v>2015</v>
      </c>
      <c r="S1901" s="15">
        <f t="shared" si="150"/>
        <v>42058.941736111112</v>
      </c>
      <c r="T1901" s="16">
        <f t="shared" si="150"/>
        <v>42058.941736111112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6"/>
        <v>41160.871886574074</v>
      </c>
      <c r="P1902" t="str">
        <f t="shared" si="147"/>
        <v>music</v>
      </c>
      <c r="Q1902" t="str">
        <f t="shared" si="148"/>
        <v>indie rock</v>
      </c>
      <c r="R1902">
        <f t="shared" si="149"/>
        <v>2012</v>
      </c>
      <c r="S1902" s="15">
        <f t="shared" si="150"/>
        <v>41160.871886574074</v>
      </c>
      <c r="T1902" s="16">
        <f t="shared" si="150"/>
        <v>41160.871886574074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6"/>
        <v>42116.54315972222</v>
      </c>
      <c r="P1903" t="str">
        <f t="shared" si="147"/>
        <v>technology</v>
      </c>
      <c r="Q1903" t="str">
        <f t="shared" si="148"/>
        <v>gadgets</v>
      </c>
      <c r="R1903">
        <f t="shared" si="149"/>
        <v>2015</v>
      </c>
      <c r="S1903" s="15">
        <f t="shared" si="150"/>
        <v>42116.54315972222</v>
      </c>
      <c r="T1903" s="16">
        <f t="shared" si="150"/>
        <v>42116.54315972222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6"/>
        <v>42037.789895833332</v>
      </c>
      <c r="P1904" t="str">
        <f t="shared" si="147"/>
        <v>technology</v>
      </c>
      <c r="Q1904" t="str">
        <f t="shared" si="148"/>
        <v>gadgets</v>
      </c>
      <c r="R1904">
        <f t="shared" si="149"/>
        <v>2015</v>
      </c>
      <c r="S1904" s="15">
        <f t="shared" si="150"/>
        <v>42037.789895833332</v>
      </c>
      <c r="T1904" s="16">
        <f t="shared" si="150"/>
        <v>42037.789895833332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6"/>
        <v>42702.770729166667</v>
      </c>
      <c r="P1905" t="str">
        <f t="shared" si="147"/>
        <v>technology</v>
      </c>
      <c r="Q1905" t="str">
        <f t="shared" si="148"/>
        <v>gadgets</v>
      </c>
      <c r="R1905">
        <f t="shared" si="149"/>
        <v>2016</v>
      </c>
      <c r="S1905" s="15">
        <f t="shared" si="150"/>
        <v>42702.770729166667</v>
      </c>
      <c r="T1905" s="16">
        <f t="shared" si="150"/>
        <v>42702.770729166667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6"/>
        <v>42326.685428240744</v>
      </c>
      <c r="P1906" t="str">
        <f t="shared" si="147"/>
        <v>technology</v>
      </c>
      <c r="Q1906" t="str">
        <f t="shared" si="148"/>
        <v>gadgets</v>
      </c>
      <c r="R1906">
        <f t="shared" si="149"/>
        <v>2015</v>
      </c>
      <c r="S1906" s="15">
        <f t="shared" si="150"/>
        <v>42326.685428240744</v>
      </c>
      <c r="T1906" s="16">
        <f t="shared" si="150"/>
        <v>42326.685428240744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6"/>
        <v>41859.925856481481</v>
      </c>
      <c r="P1907" t="str">
        <f t="shared" si="147"/>
        <v>technology</v>
      </c>
      <c r="Q1907" t="str">
        <f t="shared" si="148"/>
        <v>gadgets</v>
      </c>
      <c r="R1907">
        <f t="shared" si="149"/>
        <v>2014</v>
      </c>
      <c r="S1907" s="15">
        <f t="shared" si="150"/>
        <v>41859.925856481481</v>
      </c>
      <c r="T1907" s="16">
        <f t="shared" si="150"/>
        <v>41859.925856481481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6"/>
        <v>42514.671099537038</v>
      </c>
      <c r="P1908" t="str">
        <f t="shared" si="147"/>
        <v>technology</v>
      </c>
      <c r="Q1908" t="str">
        <f t="shared" si="148"/>
        <v>gadgets</v>
      </c>
      <c r="R1908">
        <f t="shared" si="149"/>
        <v>2016</v>
      </c>
      <c r="S1908" s="15">
        <f t="shared" si="150"/>
        <v>42514.671099537038</v>
      </c>
      <c r="T1908" s="16">
        <f t="shared" si="150"/>
        <v>42514.671099537038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6"/>
        <v>41767.587094907409</v>
      </c>
      <c r="P1909" t="str">
        <f t="shared" si="147"/>
        <v>technology</v>
      </c>
      <c r="Q1909" t="str">
        <f t="shared" si="148"/>
        <v>gadgets</v>
      </c>
      <c r="R1909">
        <f t="shared" si="149"/>
        <v>2014</v>
      </c>
      <c r="S1909" s="15">
        <f t="shared" si="150"/>
        <v>41767.587094907409</v>
      </c>
      <c r="T1909" s="16">
        <f t="shared" si="150"/>
        <v>41767.587094907409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6"/>
        <v>42703.917824074073</v>
      </c>
      <c r="P1910" t="str">
        <f t="shared" si="147"/>
        <v>technology</v>
      </c>
      <c r="Q1910" t="str">
        <f t="shared" si="148"/>
        <v>gadgets</v>
      </c>
      <c r="R1910">
        <f t="shared" si="149"/>
        <v>2016</v>
      </c>
      <c r="S1910" s="15">
        <f t="shared" si="150"/>
        <v>42703.917824074073</v>
      </c>
      <c r="T1910" s="16">
        <f t="shared" si="150"/>
        <v>42703.917824074073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6"/>
        <v>41905.429155092592</v>
      </c>
      <c r="P1911" t="str">
        <f t="shared" si="147"/>
        <v>technology</v>
      </c>
      <c r="Q1911" t="str">
        <f t="shared" si="148"/>
        <v>gadgets</v>
      </c>
      <c r="R1911">
        <f t="shared" si="149"/>
        <v>2014</v>
      </c>
      <c r="S1911" s="15">
        <f t="shared" si="150"/>
        <v>41905.429155092592</v>
      </c>
      <c r="T1911" s="16">
        <f t="shared" si="150"/>
        <v>41905.429155092592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6"/>
        <v>42264.963159722218</v>
      </c>
      <c r="P1912" t="str">
        <f t="shared" si="147"/>
        <v>technology</v>
      </c>
      <c r="Q1912" t="str">
        <f t="shared" si="148"/>
        <v>gadgets</v>
      </c>
      <c r="R1912">
        <f t="shared" si="149"/>
        <v>2015</v>
      </c>
      <c r="S1912" s="15">
        <f t="shared" si="150"/>
        <v>42264.963159722218</v>
      </c>
      <c r="T1912" s="16">
        <f t="shared" si="150"/>
        <v>42264.963159722218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6"/>
        <v>41830.033958333333</v>
      </c>
      <c r="P1913" t="str">
        <f t="shared" si="147"/>
        <v>technology</v>
      </c>
      <c r="Q1913" t="str">
        <f t="shared" si="148"/>
        <v>gadgets</v>
      </c>
      <c r="R1913">
        <f t="shared" si="149"/>
        <v>2014</v>
      </c>
      <c r="S1913" s="15">
        <f t="shared" si="150"/>
        <v>41830.033958333333</v>
      </c>
      <c r="T1913" s="16">
        <f t="shared" si="150"/>
        <v>41830.033958333333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6"/>
        <v>42129.226388888885</v>
      </c>
      <c r="P1914" t="str">
        <f t="shared" si="147"/>
        <v>technology</v>
      </c>
      <c r="Q1914" t="str">
        <f t="shared" si="148"/>
        <v>gadgets</v>
      </c>
      <c r="R1914">
        <f t="shared" si="149"/>
        <v>2015</v>
      </c>
      <c r="S1914" s="15">
        <f t="shared" si="150"/>
        <v>42129.226388888885</v>
      </c>
      <c r="T1914" s="16">
        <f t="shared" si="150"/>
        <v>42129.226388888885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6"/>
        <v>41890.511319444442</v>
      </c>
      <c r="P1915" t="str">
        <f t="shared" si="147"/>
        <v>technology</v>
      </c>
      <c r="Q1915" t="str">
        <f t="shared" si="148"/>
        <v>gadgets</v>
      </c>
      <c r="R1915">
        <f t="shared" si="149"/>
        <v>2014</v>
      </c>
      <c r="S1915" s="15">
        <f t="shared" si="150"/>
        <v>41890.511319444442</v>
      </c>
      <c r="T1915" s="16">
        <f t="shared" si="150"/>
        <v>41890.511319444442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6"/>
        <v>41929.174456018518</v>
      </c>
      <c r="P1916" t="str">
        <f t="shared" si="147"/>
        <v>technology</v>
      </c>
      <c r="Q1916" t="str">
        <f t="shared" si="148"/>
        <v>gadgets</v>
      </c>
      <c r="R1916">
        <f t="shared" si="149"/>
        <v>2014</v>
      </c>
      <c r="S1916" s="15">
        <f t="shared" si="150"/>
        <v>41929.174456018518</v>
      </c>
      <c r="T1916" s="16">
        <f t="shared" si="150"/>
        <v>41929.174456018518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6"/>
        <v>41864.04886574074</v>
      </c>
      <c r="P1917" t="str">
        <f t="shared" si="147"/>
        <v>technology</v>
      </c>
      <c r="Q1917" t="str">
        <f t="shared" si="148"/>
        <v>gadgets</v>
      </c>
      <c r="R1917">
        <f t="shared" si="149"/>
        <v>2014</v>
      </c>
      <c r="S1917" s="15">
        <f t="shared" si="150"/>
        <v>41864.04886574074</v>
      </c>
      <c r="T1917" s="16">
        <f t="shared" si="150"/>
        <v>41864.04886574074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6"/>
        <v>42656.717303240745</v>
      </c>
      <c r="P1918" t="str">
        <f t="shared" si="147"/>
        <v>technology</v>
      </c>
      <c r="Q1918" t="str">
        <f t="shared" si="148"/>
        <v>gadgets</v>
      </c>
      <c r="R1918">
        <f t="shared" si="149"/>
        <v>2016</v>
      </c>
      <c r="S1918" s="15">
        <f t="shared" si="150"/>
        <v>42656.717303240745</v>
      </c>
      <c r="T1918" s="16">
        <f t="shared" si="150"/>
        <v>42656.717303240745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6"/>
        <v>42746.270057870366</v>
      </c>
      <c r="P1919" t="str">
        <f t="shared" si="147"/>
        <v>technology</v>
      </c>
      <c r="Q1919" t="str">
        <f t="shared" si="148"/>
        <v>gadgets</v>
      </c>
      <c r="R1919">
        <f t="shared" si="149"/>
        <v>2017</v>
      </c>
      <c r="S1919" s="15">
        <f t="shared" si="150"/>
        <v>42746.270057870366</v>
      </c>
      <c r="T1919" s="16">
        <f t="shared" si="150"/>
        <v>42746.270057870366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6"/>
        <v>41828.789942129632</v>
      </c>
      <c r="P1920" t="str">
        <f t="shared" si="147"/>
        <v>technology</v>
      </c>
      <c r="Q1920" t="str">
        <f t="shared" si="148"/>
        <v>gadgets</v>
      </c>
      <c r="R1920">
        <f t="shared" si="149"/>
        <v>2014</v>
      </c>
      <c r="S1920" s="15">
        <f t="shared" si="150"/>
        <v>41828.789942129632</v>
      </c>
      <c r="T1920" s="16">
        <f t="shared" si="150"/>
        <v>41828.789942129632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6"/>
        <v>42113.875567129624</v>
      </c>
      <c r="P1921" t="str">
        <f t="shared" si="147"/>
        <v>technology</v>
      </c>
      <c r="Q1921" t="str">
        <f t="shared" si="148"/>
        <v>gadgets</v>
      </c>
      <c r="R1921">
        <f t="shared" si="149"/>
        <v>2015</v>
      </c>
      <c r="S1921" s="15">
        <f t="shared" si="150"/>
        <v>42113.875567129624</v>
      </c>
      <c r="T1921" s="16">
        <f t="shared" si="150"/>
        <v>42113.875567129624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51">(((J1922/60)/60)/24)+DATE(1970,1,1)</f>
        <v>42270.875706018516</v>
      </c>
      <c r="P1922" t="str">
        <f t="shared" ref="P1922:P1985" si="152">LEFT(N1922,SEARCH("/",N1922)-1)</f>
        <v>technology</v>
      </c>
      <c r="Q1922" t="str">
        <f t="shared" ref="Q1922:Q1985" si="153">RIGHT(N1922,LEN(N1922)-SEARCH("/",N1922))</f>
        <v>gadgets</v>
      </c>
      <c r="R1922">
        <f t="shared" si="149"/>
        <v>2015</v>
      </c>
      <c r="S1922" s="15">
        <f t="shared" si="150"/>
        <v>42270.875706018516</v>
      </c>
      <c r="T1922" s="16">
        <f t="shared" si="150"/>
        <v>42270.875706018516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51"/>
        <v>41074.221562500003</v>
      </c>
      <c r="P1923" t="str">
        <f t="shared" si="152"/>
        <v>music</v>
      </c>
      <c r="Q1923" t="str">
        <f t="shared" si="153"/>
        <v>indie rock</v>
      </c>
      <c r="R1923">
        <f t="shared" ref="R1923:S1986" si="154">YEAR($O1923)</f>
        <v>2012</v>
      </c>
      <c r="S1923" s="15">
        <f t="shared" ref="S1923:T1986" si="155">$O1923</f>
        <v>41074.221562500003</v>
      </c>
      <c r="T1923" s="16">
        <f t="shared" si="155"/>
        <v>41074.221562500003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1"/>
        <v>41590.255868055552</v>
      </c>
      <c r="P1924" t="str">
        <f t="shared" si="152"/>
        <v>music</v>
      </c>
      <c r="Q1924" t="str">
        <f t="shared" si="153"/>
        <v>indie rock</v>
      </c>
      <c r="R1924">
        <f t="shared" si="154"/>
        <v>2013</v>
      </c>
      <c r="S1924" s="15">
        <f t="shared" si="155"/>
        <v>41590.255868055552</v>
      </c>
      <c r="T1924" s="16">
        <f t="shared" si="155"/>
        <v>41590.255868055552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1"/>
        <v>40772.848749999997</v>
      </c>
      <c r="P1925" t="str">
        <f t="shared" si="152"/>
        <v>music</v>
      </c>
      <c r="Q1925" t="str">
        <f t="shared" si="153"/>
        <v>indie rock</v>
      </c>
      <c r="R1925">
        <f t="shared" si="154"/>
        <v>2011</v>
      </c>
      <c r="S1925" s="15">
        <f t="shared" si="155"/>
        <v>40772.848749999997</v>
      </c>
      <c r="T1925" s="16">
        <f t="shared" si="155"/>
        <v>40772.848749999997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1"/>
        <v>41626.761053240742</v>
      </c>
      <c r="P1926" t="str">
        <f t="shared" si="152"/>
        <v>music</v>
      </c>
      <c r="Q1926" t="str">
        <f t="shared" si="153"/>
        <v>indie rock</v>
      </c>
      <c r="R1926">
        <f t="shared" si="154"/>
        <v>2013</v>
      </c>
      <c r="S1926" s="15">
        <f t="shared" si="155"/>
        <v>41626.761053240742</v>
      </c>
      <c r="T1926" s="16">
        <f t="shared" si="155"/>
        <v>41626.761053240742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1"/>
        <v>41535.90148148148</v>
      </c>
      <c r="P1927" t="str">
        <f t="shared" si="152"/>
        <v>music</v>
      </c>
      <c r="Q1927" t="str">
        <f t="shared" si="153"/>
        <v>indie rock</v>
      </c>
      <c r="R1927">
        <f t="shared" si="154"/>
        <v>2013</v>
      </c>
      <c r="S1927" s="15">
        <f t="shared" si="155"/>
        <v>41535.90148148148</v>
      </c>
      <c r="T1927" s="16">
        <f t="shared" si="155"/>
        <v>41535.90148148148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1"/>
        <v>40456.954351851848</v>
      </c>
      <c r="P1928" t="str">
        <f t="shared" si="152"/>
        <v>music</v>
      </c>
      <c r="Q1928" t="str">
        <f t="shared" si="153"/>
        <v>indie rock</v>
      </c>
      <c r="R1928">
        <f t="shared" si="154"/>
        <v>2010</v>
      </c>
      <c r="S1928" s="15">
        <f t="shared" si="155"/>
        <v>40456.954351851848</v>
      </c>
      <c r="T1928" s="16">
        <f t="shared" si="155"/>
        <v>40456.954351851848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1"/>
        <v>40960.861562500002</v>
      </c>
      <c r="P1929" t="str">
        <f t="shared" si="152"/>
        <v>music</v>
      </c>
      <c r="Q1929" t="str">
        <f t="shared" si="153"/>
        <v>indie rock</v>
      </c>
      <c r="R1929">
        <f t="shared" si="154"/>
        <v>2012</v>
      </c>
      <c r="S1929" s="15">
        <f t="shared" si="155"/>
        <v>40960.861562500002</v>
      </c>
      <c r="T1929" s="16">
        <f t="shared" si="155"/>
        <v>40960.861562500002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1"/>
        <v>41371.648078703707</v>
      </c>
      <c r="P1930" t="str">
        <f t="shared" si="152"/>
        <v>music</v>
      </c>
      <c r="Q1930" t="str">
        <f t="shared" si="153"/>
        <v>indie rock</v>
      </c>
      <c r="R1930">
        <f t="shared" si="154"/>
        <v>2013</v>
      </c>
      <c r="S1930" s="15">
        <f t="shared" si="155"/>
        <v>41371.648078703707</v>
      </c>
      <c r="T1930" s="16">
        <f t="shared" si="155"/>
        <v>41371.648078703707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1"/>
        <v>40687.021597222221</v>
      </c>
      <c r="P1931" t="str">
        <f t="shared" si="152"/>
        <v>music</v>
      </c>
      <c r="Q1931" t="str">
        <f t="shared" si="153"/>
        <v>indie rock</v>
      </c>
      <c r="R1931">
        <f t="shared" si="154"/>
        <v>2011</v>
      </c>
      <c r="S1931" s="15">
        <f t="shared" si="155"/>
        <v>40687.021597222221</v>
      </c>
      <c r="T1931" s="16">
        <f t="shared" si="155"/>
        <v>40687.021597222221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1"/>
        <v>41402.558819444443</v>
      </c>
      <c r="P1932" t="str">
        <f t="shared" si="152"/>
        <v>music</v>
      </c>
      <c r="Q1932" t="str">
        <f t="shared" si="153"/>
        <v>indie rock</v>
      </c>
      <c r="R1932">
        <f t="shared" si="154"/>
        <v>2013</v>
      </c>
      <c r="S1932" s="15">
        <f t="shared" si="155"/>
        <v>41402.558819444443</v>
      </c>
      <c r="T1932" s="16">
        <f t="shared" si="155"/>
        <v>41402.558819444443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1"/>
        <v>41037.892465277779</v>
      </c>
      <c r="P1933" t="str">
        <f t="shared" si="152"/>
        <v>music</v>
      </c>
      <c r="Q1933" t="str">
        <f t="shared" si="153"/>
        <v>indie rock</v>
      </c>
      <c r="R1933">
        <f t="shared" si="154"/>
        <v>2012</v>
      </c>
      <c r="S1933" s="15">
        <f t="shared" si="155"/>
        <v>41037.892465277779</v>
      </c>
      <c r="T1933" s="16">
        <f t="shared" si="155"/>
        <v>41037.892465277779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1"/>
        <v>40911.809872685182</v>
      </c>
      <c r="P1934" t="str">
        <f t="shared" si="152"/>
        <v>music</v>
      </c>
      <c r="Q1934" t="str">
        <f t="shared" si="153"/>
        <v>indie rock</v>
      </c>
      <c r="R1934">
        <f t="shared" si="154"/>
        <v>2012</v>
      </c>
      <c r="S1934" s="15">
        <f t="shared" si="155"/>
        <v>40911.809872685182</v>
      </c>
      <c r="T1934" s="16">
        <f t="shared" si="155"/>
        <v>40911.809872685182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1"/>
        <v>41879.130868055552</v>
      </c>
      <c r="P1935" t="str">
        <f t="shared" si="152"/>
        <v>music</v>
      </c>
      <c r="Q1935" t="str">
        <f t="shared" si="153"/>
        <v>indie rock</v>
      </c>
      <c r="R1935">
        <f t="shared" si="154"/>
        <v>2014</v>
      </c>
      <c r="S1935" s="15">
        <f t="shared" si="155"/>
        <v>41879.130868055552</v>
      </c>
      <c r="T1935" s="16">
        <f t="shared" si="155"/>
        <v>41879.130868055552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1"/>
        <v>40865.867141203707</v>
      </c>
      <c r="P1936" t="str">
        <f t="shared" si="152"/>
        <v>music</v>
      </c>
      <c r="Q1936" t="str">
        <f t="shared" si="153"/>
        <v>indie rock</v>
      </c>
      <c r="R1936">
        <f t="shared" si="154"/>
        <v>2011</v>
      </c>
      <c r="S1936" s="15">
        <f t="shared" si="155"/>
        <v>40865.867141203707</v>
      </c>
      <c r="T1936" s="16">
        <f t="shared" si="155"/>
        <v>40865.867141203707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1"/>
        <v>41773.932534722226</v>
      </c>
      <c r="P1937" t="str">
        <f t="shared" si="152"/>
        <v>music</v>
      </c>
      <c r="Q1937" t="str">
        <f t="shared" si="153"/>
        <v>indie rock</v>
      </c>
      <c r="R1937">
        <f t="shared" si="154"/>
        <v>2014</v>
      </c>
      <c r="S1937" s="15">
        <f t="shared" si="155"/>
        <v>41773.932534722226</v>
      </c>
      <c r="T1937" s="16">
        <f t="shared" si="155"/>
        <v>41773.932534722226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1"/>
        <v>40852.889699074076</v>
      </c>
      <c r="P1938" t="str">
        <f t="shared" si="152"/>
        <v>music</v>
      </c>
      <c r="Q1938" t="str">
        <f t="shared" si="153"/>
        <v>indie rock</v>
      </c>
      <c r="R1938">
        <f t="shared" si="154"/>
        <v>2011</v>
      </c>
      <c r="S1938" s="15">
        <f t="shared" si="155"/>
        <v>40852.889699074076</v>
      </c>
      <c r="T1938" s="16">
        <f t="shared" si="155"/>
        <v>40852.889699074076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1"/>
        <v>41059.118993055556</v>
      </c>
      <c r="P1939" t="str">
        <f t="shared" si="152"/>
        <v>music</v>
      </c>
      <c r="Q1939" t="str">
        <f t="shared" si="153"/>
        <v>indie rock</v>
      </c>
      <c r="R1939">
        <f t="shared" si="154"/>
        <v>2012</v>
      </c>
      <c r="S1939" s="15">
        <f t="shared" si="155"/>
        <v>41059.118993055556</v>
      </c>
      <c r="T1939" s="16">
        <f t="shared" si="155"/>
        <v>41059.118993055556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1"/>
        <v>41426.259618055556</v>
      </c>
      <c r="P1940" t="str">
        <f t="shared" si="152"/>
        <v>music</v>
      </c>
      <c r="Q1940" t="str">
        <f t="shared" si="153"/>
        <v>indie rock</v>
      </c>
      <c r="R1940">
        <f t="shared" si="154"/>
        <v>2013</v>
      </c>
      <c r="S1940" s="15">
        <f t="shared" si="155"/>
        <v>41426.259618055556</v>
      </c>
      <c r="T1940" s="16">
        <f t="shared" si="155"/>
        <v>41426.259618055556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1"/>
        <v>41313.985046296293</v>
      </c>
      <c r="P1941" t="str">
        <f t="shared" si="152"/>
        <v>music</v>
      </c>
      <c r="Q1941" t="str">
        <f t="shared" si="153"/>
        <v>indie rock</v>
      </c>
      <c r="R1941">
        <f t="shared" si="154"/>
        <v>2013</v>
      </c>
      <c r="S1941" s="15">
        <f t="shared" si="155"/>
        <v>41313.985046296293</v>
      </c>
      <c r="T1941" s="16">
        <f t="shared" si="155"/>
        <v>41313.985046296293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1"/>
        <v>40670.507326388892</v>
      </c>
      <c r="P1942" t="str">
        <f t="shared" si="152"/>
        <v>music</v>
      </c>
      <c r="Q1942" t="str">
        <f t="shared" si="153"/>
        <v>indie rock</v>
      </c>
      <c r="R1942">
        <f t="shared" si="154"/>
        <v>2011</v>
      </c>
      <c r="S1942" s="15">
        <f t="shared" si="155"/>
        <v>40670.507326388892</v>
      </c>
      <c r="T1942" s="16">
        <f t="shared" si="155"/>
        <v>40670.507326388892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1"/>
        <v>41744.290868055556</v>
      </c>
      <c r="P1943" t="str">
        <f t="shared" si="152"/>
        <v>technology</v>
      </c>
      <c r="Q1943" t="str">
        <f t="shared" si="153"/>
        <v>hardware</v>
      </c>
      <c r="R1943">
        <f t="shared" si="154"/>
        <v>2014</v>
      </c>
      <c r="S1943" s="15">
        <f t="shared" si="155"/>
        <v>41744.290868055556</v>
      </c>
      <c r="T1943" s="16">
        <f t="shared" si="155"/>
        <v>41744.290868055556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1"/>
        <v>40638.828009259261</v>
      </c>
      <c r="P1944" t="str">
        <f t="shared" si="152"/>
        <v>technology</v>
      </c>
      <c r="Q1944" t="str">
        <f t="shared" si="153"/>
        <v>hardware</v>
      </c>
      <c r="R1944">
        <f t="shared" si="154"/>
        <v>2011</v>
      </c>
      <c r="S1944" s="15">
        <f t="shared" si="155"/>
        <v>40638.828009259261</v>
      </c>
      <c r="T1944" s="16">
        <f t="shared" si="155"/>
        <v>40638.828009259261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1"/>
        <v>42548.269861111112</v>
      </c>
      <c r="P1945" t="str">
        <f t="shared" si="152"/>
        <v>technology</v>
      </c>
      <c r="Q1945" t="str">
        <f t="shared" si="153"/>
        <v>hardware</v>
      </c>
      <c r="R1945">
        <f t="shared" si="154"/>
        <v>2016</v>
      </c>
      <c r="S1945" s="15">
        <f t="shared" si="155"/>
        <v>42548.269861111112</v>
      </c>
      <c r="T1945" s="16">
        <f t="shared" si="155"/>
        <v>42548.269861111112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1"/>
        <v>41730.584374999999</v>
      </c>
      <c r="P1946" t="str">
        <f t="shared" si="152"/>
        <v>technology</v>
      </c>
      <c r="Q1946" t="str">
        <f t="shared" si="153"/>
        <v>hardware</v>
      </c>
      <c r="R1946">
        <f t="shared" si="154"/>
        <v>2014</v>
      </c>
      <c r="S1946" s="15">
        <f t="shared" si="155"/>
        <v>41730.584374999999</v>
      </c>
      <c r="T1946" s="16">
        <f t="shared" si="155"/>
        <v>41730.584374999999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1"/>
        <v>42157.251828703709</v>
      </c>
      <c r="P1947" t="str">
        <f t="shared" si="152"/>
        <v>technology</v>
      </c>
      <c r="Q1947" t="str">
        <f t="shared" si="153"/>
        <v>hardware</v>
      </c>
      <c r="R1947">
        <f t="shared" si="154"/>
        <v>2015</v>
      </c>
      <c r="S1947" s="15">
        <f t="shared" si="155"/>
        <v>42157.251828703709</v>
      </c>
      <c r="T1947" s="16">
        <f t="shared" si="155"/>
        <v>42157.251828703709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1"/>
        <v>41689.150011574071</v>
      </c>
      <c r="P1948" t="str">
        <f t="shared" si="152"/>
        <v>technology</v>
      </c>
      <c r="Q1948" t="str">
        <f t="shared" si="153"/>
        <v>hardware</v>
      </c>
      <c r="R1948">
        <f t="shared" si="154"/>
        <v>2014</v>
      </c>
      <c r="S1948" s="15">
        <f t="shared" si="155"/>
        <v>41689.150011574071</v>
      </c>
      <c r="T1948" s="16">
        <f t="shared" si="155"/>
        <v>41689.150011574071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1"/>
        <v>40102.918055555558</v>
      </c>
      <c r="P1949" t="str">
        <f t="shared" si="152"/>
        <v>technology</v>
      </c>
      <c r="Q1949" t="str">
        <f t="shared" si="153"/>
        <v>hardware</v>
      </c>
      <c r="R1949">
        <f t="shared" si="154"/>
        <v>2009</v>
      </c>
      <c r="S1949" s="15">
        <f t="shared" si="155"/>
        <v>40102.918055555558</v>
      </c>
      <c r="T1949" s="16">
        <f t="shared" si="155"/>
        <v>40102.918055555558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1"/>
        <v>42473.604270833333</v>
      </c>
      <c r="P1950" t="str">
        <f t="shared" si="152"/>
        <v>technology</v>
      </c>
      <c r="Q1950" t="str">
        <f t="shared" si="153"/>
        <v>hardware</v>
      </c>
      <c r="R1950">
        <f t="shared" si="154"/>
        <v>2016</v>
      </c>
      <c r="S1950" s="15">
        <f t="shared" si="155"/>
        <v>42473.604270833333</v>
      </c>
      <c r="T1950" s="16">
        <f t="shared" si="155"/>
        <v>42473.604270833333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1"/>
        <v>41800.423043981478</v>
      </c>
      <c r="P1951" t="str">
        <f t="shared" si="152"/>
        <v>technology</v>
      </c>
      <c r="Q1951" t="str">
        <f t="shared" si="153"/>
        <v>hardware</v>
      </c>
      <c r="R1951">
        <f t="shared" si="154"/>
        <v>2014</v>
      </c>
      <c r="S1951" s="15">
        <f t="shared" si="155"/>
        <v>41800.423043981478</v>
      </c>
      <c r="T1951" s="16">
        <f t="shared" si="155"/>
        <v>41800.423043981478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1"/>
        <v>40624.181400462963</v>
      </c>
      <c r="P1952" t="str">
        <f t="shared" si="152"/>
        <v>technology</v>
      </c>
      <c r="Q1952" t="str">
        <f t="shared" si="153"/>
        <v>hardware</v>
      </c>
      <c r="R1952">
        <f t="shared" si="154"/>
        <v>2011</v>
      </c>
      <c r="S1952" s="15">
        <f t="shared" si="155"/>
        <v>40624.181400462963</v>
      </c>
      <c r="T1952" s="16">
        <f t="shared" si="155"/>
        <v>40624.181400462963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1"/>
        <v>42651.420567129629</v>
      </c>
      <c r="P1953" t="str">
        <f t="shared" si="152"/>
        <v>technology</v>
      </c>
      <c r="Q1953" t="str">
        <f t="shared" si="153"/>
        <v>hardware</v>
      </c>
      <c r="R1953">
        <f t="shared" si="154"/>
        <v>2016</v>
      </c>
      <c r="S1953" s="15">
        <f t="shared" si="155"/>
        <v>42651.420567129629</v>
      </c>
      <c r="T1953" s="16">
        <f t="shared" si="155"/>
        <v>42651.420567129629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1"/>
        <v>41526.60665509259</v>
      </c>
      <c r="P1954" t="str">
        <f t="shared" si="152"/>
        <v>technology</v>
      </c>
      <c r="Q1954" t="str">
        <f t="shared" si="153"/>
        <v>hardware</v>
      </c>
      <c r="R1954">
        <f t="shared" si="154"/>
        <v>2013</v>
      </c>
      <c r="S1954" s="15">
        <f t="shared" si="155"/>
        <v>41526.60665509259</v>
      </c>
      <c r="T1954" s="16">
        <f t="shared" si="155"/>
        <v>41526.60665509259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1"/>
        <v>40941.199826388889</v>
      </c>
      <c r="P1955" t="str">
        <f t="shared" si="152"/>
        <v>technology</v>
      </c>
      <c r="Q1955" t="str">
        <f t="shared" si="153"/>
        <v>hardware</v>
      </c>
      <c r="R1955">
        <f t="shared" si="154"/>
        <v>2012</v>
      </c>
      <c r="S1955" s="15">
        <f t="shared" si="155"/>
        <v>40941.199826388889</v>
      </c>
      <c r="T1955" s="16">
        <f t="shared" si="155"/>
        <v>40941.199826388889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1"/>
        <v>42394.580740740741</v>
      </c>
      <c r="P1956" t="str">
        <f t="shared" si="152"/>
        <v>technology</v>
      </c>
      <c r="Q1956" t="str">
        <f t="shared" si="153"/>
        <v>hardware</v>
      </c>
      <c r="R1956">
        <f t="shared" si="154"/>
        <v>2016</v>
      </c>
      <c r="S1956" s="15">
        <f t="shared" si="155"/>
        <v>42394.580740740741</v>
      </c>
      <c r="T1956" s="16">
        <f t="shared" si="155"/>
        <v>42394.580740740741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1"/>
        <v>41020.271770833337</v>
      </c>
      <c r="P1957" t="str">
        <f t="shared" si="152"/>
        <v>technology</v>
      </c>
      <c r="Q1957" t="str">
        <f t="shared" si="153"/>
        <v>hardware</v>
      </c>
      <c r="R1957">
        <f t="shared" si="154"/>
        <v>2012</v>
      </c>
      <c r="S1957" s="15">
        <f t="shared" si="155"/>
        <v>41020.271770833337</v>
      </c>
      <c r="T1957" s="16">
        <f t="shared" si="155"/>
        <v>41020.271770833337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1"/>
        <v>42067.923668981486</v>
      </c>
      <c r="P1958" t="str">
        <f t="shared" si="152"/>
        <v>technology</v>
      </c>
      <c r="Q1958" t="str">
        <f t="shared" si="153"/>
        <v>hardware</v>
      </c>
      <c r="R1958">
        <f t="shared" si="154"/>
        <v>2015</v>
      </c>
      <c r="S1958" s="15">
        <f t="shared" si="155"/>
        <v>42067.923668981486</v>
      </c>
      <c r="T1958" s="16">
        <f t="shared" si="155"/>
        <v>42067.923668981486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1"/>
        <v>41179.098530092589</v>
      </c>
      <c r="P1959" t="str">
        <f t="shared" si="152"/>
        <v>technology</v>
      </c>
      <c r="Q1959" t="str">
        <f t="shared" si="153"/>
        <v>hardware</v>
      </c>
      <c r="R1959">
        <f t="shared" si="154"/>
        <v>2012</v>
      </c>
      <c r="S1959" s="15">
        <f t="shared" si="155"/>
        <v>41179.098530092589</v>
      </c>
      <c r="T1959" s="16">
        <f t="shared" si="155"/>
        <v>41179.098530092589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1"/>
        <v>41326.987974537034</v>
      </c>
      <c r="P1960" t="str">
        <f t="shared" si="152"/>
        <v>technology</v>
      </c>
      <c r="Q1960" t="str">
        <f t="shared" si="153"/>
        <v>hardware</v>
      </c>
      <c r="R1960">
        <f t="shared" si="154"/>
        <v>2013</v>
      </c>
      <c r="S1960" s="15">
        <f t="shared" si="155"/>
        <v>41326.987974537034</v>
      </c>
      <c r="T1960" s="16">
        <f t="shared" si="155"/>
        <v>41326.987974537034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1"/>
        <v>41871.845601851855</v>
      </c>
      <c r="P1961" t="str">
        <f t="shared" si="152"/>
        <v>technology</v>
      </c>
      <c r="Q1961" t="str">
        <f t="shared" si="153"/>
        <v>hardware</v>
      </c>
      <c r="R1961">
        <f t="shared" si="154"/>
        <v>2014</v>
      </c>
      <c r="S1961" s="15">
        <f t="shared" si="155"/>
        <v>41871.845601851855</v>
      </c>
      <c r="T1961" s="16">
        <f t="shared" si="155"/>
        <v>41871.845601851855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1"/>
        <v>41964.362743055557</v>
      </c>
      <c r="P1962" t="str">
        <f t="shared" si="152"/>
        <v>technology</v>
      </c>
      <c r="Q1962" t="str">
        <f t="shared" si="153"/>
        <v>hardware</v>
      </c>
      <c r="R1962">
        <f t="shared" si="154"/>
        <v>2014</v>
      </c>
      <c r="S1962" s="15">
        <f t="shared" si="155"/>
        <v>41964.362743055557</v>
      </c>
      <c r="T1962" s="16">
        <f t="shared" si="155"/>
        <v>41964.362743055557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1"/>
        <v>41148.194641203707</v>
      </c>
      <c r="P1963" t="str">
        <f t="shared" si="152"/>
        <v>technology</v>
      </c>
      <c r="Q1963" t="str">
        <f t="shared" si="153"/>
        <v>hardware</v>
      </c>
      <c r="R1963">
        <f t="shared" si="154"/>
        <v>2012</v>
      </c>
      <c r="S1963" s="15">
        <f t="shared" si="155"/>
        <v>41148.194641203707</v>
      </c>
      <c r="T1963" s="16">
        <f t="shared" si="155"/>
        <v>41148.194641203707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1"/>
        <v>41742.780509259261</v>
      </c>
      <c r="P1964" t="str">
        <f t="shared" si="152"/>
        <v>technology</v>
      </c>
      <c r="Q1964" t="str">
        <f t="shared" si="153"/>
        <v>hardware</v>
      </c>
      <c r="R1964">
        <f t="shared" si="154"/>
        <v>2014</v>
      </c>
      <c r="S1964" s="15">
        <f t="shared" si="155"/>
        <v>41742.780509259261</v>
      </c>
      <c r="T1964" s="16">
        <f t="shared" si="155"/>
        <v>41742.780509259261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1"/>
        <v>41863.429791666669</v>
      </c>
      <c r="P1965" t="str">
        <f t="shared" si="152"/>
        <v>technology</v>
      </c>
      <c r="Q1965" t="str">
        <f t="shared" si="153"/>
        <v>hardware</v>
      </c>
      <c r="R1965">
        <f t="shared" si="154"/>
        <v>2014</v>
      </c>
      <c r="S1965" s="15">
        <f t="shared" si="155"/>
        <v>41863.429791666669</v>
      </c>
      <c r="T1965" s="16">
        <f t="shared" si="155"/>
        <v>41863.429791666669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1"/>
        <v>42452.272824074069</v>
      </c>
      <c r="P1966" t="str">
        <f t="shared" si="152"/>
        <v>technology</v>
      </c>
      <c r="Q1966" t="str">
        <f t="shared" si="153"/>
        <v>hardware</v>
      </c>
      <c r="R1966">
        <f t="shared" si="154"/>
        <v>2016</v>
      </c>
      <c r="S1966" s="15">
        <f t="shared" si="155"/>
        <v>42452.272824074069</v>
      </c>
      <c r="T1966" s="16">
        <f t="shared" si="155"/>
        <v>42452.272824074069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1"/>
        <v>40898.089236111111</v>
      </c>
      <c r="P1967" t="str">
        <f t="shared" si="152"/>
        <v>technology</v>
      </c>
      <c r="Q1967" t="str">
        <f t="shared" si="153"/>
        <v>hardware</v>
      </c>
      <c r="R1967">
        <f t="shared" si="154"/>
        <v>2011</v>
      </c>
      <c r="S1967" s="15">
        <f t="shared" si="155"/>
        <v>40898.089236111111</v>
      </c>
      <c r="T1967" s="16">
        <f t="shared" si="155"/>
        <v>40898.089236111111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1"/>
        <v>41835.540486111109</v>
      </c>
      <c r="P1968" t="str">
        <f t="shared" si="152"/>
        <v>technology</v>
      </c>
      <c r="Q1968" t="str">
        <f t="shared" si="153"/>
        <v>hardware</v>
      </c>
      <c r="R1968">
        <f t="shared" si="154"/>
        <v>2014</v>
      </c>
      <c r="S1968" s="15">
        <f t="shared" si="155"/>
        <v>41835.540486111109</v>
      </c>
      <c r="T1968" s="16">
        <f t="shared" si="155"/>
        <v>41835.540486111109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1"/>
        <v>41730.663530092592</v>
      </c>
      <c r="P1969" t="str">
        <f t="shared" si="152"/>
        <v>technology</v>
      </c>
      <c r="Q1969" t="str">
        <f t="shared" si="153"/>
        <v>hardware</v>
      </c>
      <c r="R1969">
        <f t="shared" si="154"/>
        <v>2014</v>
      </c>
      <c r="S1969" s="15">
        <f t="shared" si="155"/>
        <v>41730.663530092592</v>
      </c>
      <c r="T1969" s="16">
        <f t="shared" si="155"/>
        <v>41730.663530092592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1"/>
        <v>42676.586979166663</v>
      </c>
      <c r="P1970" t="str">
        <f t="shared" si="152"/>
        <v>technology</v>
      </c>
      <c r="Q1970" t="str">
        <f t="shared" si="153"/>
        <v>hardware</v>
      </c>
      <c r="R1970">
        <f t="shared" si="154"/>
        <v>2016</v>
      </c>
      <c r="S1970" s="15">
        <f t="shared" si="155"/>
        <v>42676.586979166663</v>
      </c>
      <c r="T1970" s="16">
        <f t="shared" si="155"/>
        <v>42676.586979166663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1"/>
        <v>42557.792453703703</v>
      </c>
      <c r="P1971" t="str">
        <f t="shared" si="152"/>
        <v>technology</v>
      </c>
      <c r="Q1971" t="str">
        <f t="shared" si="153"/>
        <v>hardware</v>
      </c>
      <c r="R1971">
        <f t="shared" si="154"/>
        <v>2016</v>
      </c>
      <c r="S1971" s="15">
        <f t="shared" si="155"/>
        <v>42557.792453703703</v>
      </c>
      <c r="T1971" s="16">
        <f t="shared" si="155"/>
        <v>42557.792453703703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1"/>
        <v>41324.193298611113</v>
      </c>
      <c r="P1972" t="str">
        <f t="shared" si="152"/>
        <v>technology</v>
      </c>
      <c r="Q1972" t="str">
        <f t="shared" si="153"/>
        <v>hardware</v>
      </c>
      <c r="R1972">
        <f t="shared" si="154"/>
        <v>2013</v>
      </c>
      <c r="S1972" s="15">
        <f t="shared" si="155"/>
        <v>41324.193298611113</v>
      </c>
      <c r="T1972" s="16">
        <f t="shared" si="155"/>
        <v>41324.193298611113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1"/>
        <v>41561.500706018516</v>
      </c>
      <c r="P1973" t="str">
        <f t="shared" si="152"/>
        <v>technology</v>
      </c>
      <c r="Q1973" t="str">
        <f t="shared" si="153"/>
        <v>hardware</v>
      </c>
      <c r="R1973">
        <f t="shared" si="154"/>
        <v>2013</v>
      </c>
      <c r="S1973" s="15">
        <f t="shared" si="155"/>
        <v>41561.500706018516</v>
      </c>
      <c r="T1973" s="16">
        <f t="shared" si="155"/>
        <v>41561.500706018516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1"/>
        <v>41201.012083333335</v>
      </c>
      <c r="P1974" t="str">
        <f t="shared" si="152"/>
        <v>technology</v>
      </c>
      <c r="Q1974" t="str">
        <f t="shared" si="153"/>
        <v>hardware</v>
      </c>
      <c r="R1974">
        <f t="shared" si="154"/>
        <v>2012</v>
      </c>
      <c r="S1974" s="15">
        <f t="shared" si="155"/>
        <v>41201.012083333335</v>
      </c>
      <c r="T1974" s="16">
        <f t="shared" si="155"/>
        <v>41201.012083333335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1"/>
        <v>42549.722962962958</v>
      </c>
      <c r="P1975" t="str">
        <f t="shared" si="152"/>
        <v>technology</v>
      </c>
      <c r="Q1975" t="str">
        <f t="shared" si="153"/>
        <v>hardware</v>
      </c>
      <c r="R1975">
        <f t="shared" si="154"/>
        <v>2016</v>
      </c>
      <c r="S1975" s="15">
        <f t="shared" si="155"/>
        <v>42549.722962962958</v>
      </c>
      <c r="T1975" s="16">
        <f t="shared" si="155"/>
        <v>42549.722962962958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1"/>
        <v>41445.334131944444</v>
      </c>
      <c r="P1976" t="str">
        <f t="shared" si="152"/>
        <v>technology</v>
      </c>
      <c r="Q1976" t="str">
        <f t="shared" si="153"/>
        <v>hardware</v>
      </c>
      <c r="R1976">
        <f t="shared" si="154"/>
        <v>2013</v>
      </c>
      <c r="S1976" s="15">
        <f t="shared" si="155"/>
        <v>41445.334131944444</v>
      </c>
      <c r="T1976" s="16">
        <f t="shared" si="155"/>
        <v>41445.334131944444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1"/>
        <v>41313.755219907405</v>
      </c>
      <c r="P1977" t="str">
        <f t="shared" si="152"/>
        <v>technology</v>
      </c>
      <c r="Q1977" t="str">
        <f t="shared" si="153"/>
        <v>hardware</v>
      </c>
      <c r="R1977">
        <f t="shared" si="154"/>
        <v>2013</v>
      </c>
      <c r="S1977" s="15">
        <f t="shared" si="155"/>
        <v>41313.755219907405</v>
      </c>
      <c r="T1977" s="16">
        <f t="shared" si="155"/>
        <v>41313.755219907405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1"/>
        <v>41438.899594907409</v>
      </c>
      <c r="P1978" t="str">
        <f t="shared" si="152"/>
        <v>technology</v>
      </c>
      <c r="Q1978" t="str">
        <f t="shared" si="153"/>
        <v>hardware</v>
      </c>
      <c r="R1978">
        <f t="shared" si="154"/>
        <v>2013</v>
      </c>
      <c r="S1978" s="15">
        <f t="shared" si="155"/>
        <v>41438.899594907409</v>
      </c>
      <c r="T1978" s="16">
        <f t="shared" si="155"/>
        <v>41438.899594907409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1"/>
        <v>42311.216898148152</v>
      </c>
      <c r="P1979" t="str">
        <f t="shared" si="152"/>
        <v>technology</v>
      </c>
      <c r="Q1979" t="str">
        <f t="shared" si="153"/>
        <v>hardware</v>
      </c>
      <c r="R1979">
        <f t="shared" si="154"/>
        <v>2015</v>
      </c>
      <c r="S1979" s="15">
        <f t="shared" si="155"/>
        <v>42311.216898148152</v>
      </c>
      <c r="T1979" s="16">
        <f t="shared" si="155"/>
        <v>42311.216898148152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1"/>
        <v>41039.225601851853</v>
      </c>
      <c r="P1980" t="str">
        <f t="shared" si="152"/>
        <v>technology</v>
      </c>
      <c r="Q1980" t="str">
        <f t="shared" si="153"/>
        <v>hardware</v>
      </c>
      <c r="R1980">
        <f t="shared" si="154"/>
        <v>2012</v>
      </c>
      <c r="S1980" s="15">
        <f t="shared" si="155"/>
        <v>41039.225601851853</v>
      </c>
      <c r="T1980" s="16">
        <f t="shared" si="155"/>
        <v>41039.225601851853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1"/>
        <v>42290.460023148145</v>
      </c>
      <c r="P1981" t="str">
        <f t="shared" si="152"/>
        <v>technology</v>
      </c>
      <c r="Q1981" t="str">
        <f t="shared" si="153"/>
        <v>hardware</v>
      </c>
      <c r="R1981">
        <f t="shared" si="154"/>
        <v>2015</v>
      </c>
      <c r="S1981" s="15">
        <f t="shared" si="155"/>
        <v>42290.460023148145</v>
      </c>
      <c r="T1981" s="16">
        <f t="shared" si="155"/>
        <v>42290.460023148145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1"/>
        <v>42423.542384259257</v>
      </c>
      <c r="P1982" t="str">
        <f t="shared" si="152"/>
        <v>technology</v>
      </c>
      <c r="Q1982" t="str">
        <f t="shared" si="153"/>
        <v>hardware</v>
      </c>
      <c r="R1982">
        <f t="shared" si="154"/>
        <v>2016</v>
      </c>
      <c r="S1982" s="15">
        <f t="shared" si="155"/>
        <v>42423.542384259257</v>
      </c>
      <c r="T1982" s="16">
        <f t="shared" si="155"/>
        <v>42423.542384259257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1"/>
        <v>41799.725289351853</v>
      </c>
      <c r="P1983" t="str">
        <f t="shared" si="152"/>
        <v>photography</v>
      </c>
      <c r="Q1983" t="str">
        <f t="shared" si="153"/>
        <v>people</v>
      </c>
      <c r="R1983">
        <f t="shared" si="154"/>
        <v>2014</v>
      </c>
      <c r="S1983" s="15">
        <f t="shared" si="155"/>
        <v>41799.725289351853</v>
      </c>
      <c r="T1983" s="16">
        <f t="shared" si="155"/>
        <v>41799.725289351853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1"/>
        <v>42678.586655092593</v>
      </c>
      <c r="P1984" t="str">
        <f t="shared" si="152"/>
        <v>photography</v>
      </c>
      <c r="Q1984" t="str">
        <f t="shared" si="153"/>
        <v>people</v>
      </c>
      <c r="R1984">
        <f t="shared" si="154"/>
        <v>2016</v>
      </c>
      <c r="S1984" s="15">
        <f t="shared" si="155"/>
        <v>42678.586655092593</v>
      </c>
      <c r="T1984" s="16">
        <f t="shared" si="155"/>
        <v>42678.586655092593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1"/>
        <v>42593.011782407411</v>
      </c>
      <c r="P1985" t="str">
        <f t="shared" si="152"/>
        <v>photography</v>
      </c>
      <c r="Q1985" t="str">
        <f t="shared" si="153"/>
        <v>people</v>
      </c>
      <c r="R1985">
        <f t="shared" si="154"/>
        <v>2016</v>
      </c>
      <c r="S1985" s="15">
        <f t="shared" si="155"/>
        <v>42593.011782407411</v>
      </c>
      <c r="T1985" s="16">
        <f t="shared" si="155"/>
        <v>42593.011782407411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56">(((J1986/60)/60)/24)+DATE(1970,1,1)</f>
        <v>41913.790289351848</v>
      </c>
      <c r="P1986" t="str">
        <f t="shared" ref="P1986:P2049" si="157">LEFT(N1986,SEARCH("/",N1986)-1)</f>
        <v>photography</v>
      </c>
      <c r="Q1986" t="str">
        <f t="shared" ref="Q1986:Q2049" si="158">RIGHT(N1986,LEN(N1986)-SEARCH("/",N1986))</f>
        <v>people</v>
      </c>
      <c r="R1986">
        <f t="shared" si="154"/>
        <v>2014</v>
      </c>
      <c r="S1986" s="15">
        <f t="shared" si="155"/>
        <v>41913.790289351848</v>
      </c>
      <c r="T1986" s="16">
        <f t="shared" si="155"/>
        <v>41913.790289351848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56"/>
        <v>42555.698738425926</v>
      </c>
      <c r="P1987" t="str">
        <f t="shared" si="157"/>
        <v>photography</v>
      </c>
      <c r="Q1987" t="str">
        <f t="shared" si="158"/>
        <v>people</v>
      </c>
      <c r="R1987">
        <f t="shared" ref="R1987:S2050" si="159">YEAR($O1987)</f>
        <v>2016</v>
      </c>
      <c r="S1987" s="15">
        <f t="shared" ref="S1987:T2050" si="160">$O1987</f>
        <v>42555.698738425926</v>
      </c>
      <c r="T1987" s="16">
        <f t="shared" si="160"/>
        <v>42555.698738425926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6"/>
        <v>42413.433831018512</v>
      </c>
      <c r="P1988" t="str">
        <f t="shared" si="157"/>
        <v>photography</v>
      </c>
      <c r="Q1988" t="str">
        <f t="shared" si="158"/>
        <v>people</v>
      </c>
      <c r="R1988">
        <f t="shared" si="159"/>
        <v>2016</v>
      </c>
      <c r="S1988" s="15">
        <f t="shared" si="160"/>
        <v>42413.433831018512</v>
      </c>
      <c r="T1988" s="16">
        <f t="shared" si="160"/>
        <v>42413.433831018512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6"/>
        <v>42034.639768518522</v>
      </c>
      <c r="P1989" t="str">
        <f t="shared" si="157"/>
        <v>photography</v>
      </c>
      <c r="Q1989" t="str">
        <f t="shared" si="158"/>
        <v>people</v>
      </c>
      <c r="R1989">
        <f t="shared" si="159"/>
        <v>2015</v>
      </c>
      <c r="S1989" s="15">
        <f t="shared" si="160"/>
        <v>42034.639768518522</v>
      </c>
      <c r="T1989" s="16">
        <f t="shared" si="160"/>
        <v>42034.639768518522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6"/>
        <v>42206.763217592597</v>
      </c>
      <c r="P1990" t="str">
        <f t="shared" si="157"/>
        <v>photography</v>
      </c>
      <c r="Q1990" t="str">
        <f t="shared" si="158"/>
        <v>people</v>
      </c>
      <c r="R1990">
        <f t="shared" si="159"/>
        <v>2015</v>
      </c>
      <c r="S1990" s="15">
        <f t="shared" si="160"/>
        <v>42206.763217592597</v>
      </c>
      <c r="T1990" s="16">
        <f t="shared" si="160"/>
        <v>42206.763217592597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6"/>
        <v>42685.680648148147</v>
      </c>
      <c r="P1991" t="str">
        <f t="shared" si="157"/>
        <v>photography</v>
      </c>
      <c r="Q1991" t="str">
        <f t="shared" si="158"/>
        <v>people</v>
      </c>
      <c r="R1991">
        <f t="shared" si="159"/>
        <v>2016</v>
      </c>
      <c r="S1991" s="15">
        <f t="shared" si="160"/>
        <v>42685.680648148147</v>
      </c>
      <c r="T1991" s="16">
        <f t="shared" si="160"/>
        <v>42685.680648148147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6"/>
        <v>42398.195972222224</v>
      </c>
      <c r="P1992" t="str">
        <f t="shared" si="157"/>
        <v>photography</v>
      </c>
      <c r="Q1992" t="str">
        <f t="shared" si="158"/>
        <v>people</v>
      </c>
      <c r="R1992">
        <f t="shared" si="159"/>
        <v>2016</v>
      </c>
      <c r="S1992" s="15">
        <f t="shared" si="160"/>
        <v>42398.195972222224</v>
      </c>
      <c r="T1992" s="16">
        <f t="shared" si="160"/>
        <v>42398.195972222224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6"/>
        <v>42167.89335648148</v>
      </c>
      <c r="P1993" t="str">
        <f t="shared" si="157"/>
        <v>photography</v>
      </c>
      <c r="Q1993" t="str">
        <f t="shared" si="158"/>
        <v>people</v>
      </c>
      <c r="R1993">
        <f t="shared" si="159"/>
        <v>2015</v>
      </c>
      <c r="S1993" s="15">
        <f t="shared" si="160"/>
        <v>42167.89335648148</v>
      </c>
      <c r="T1993" s="16">
        <f t="shared" si="160"/>
        <v>42167.89335648148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6"/>
        <v>42023.143414351856</v>
      </c>
      <c r="P1994" t="str">
        <f t="shared" si="157"/>
        <v>photography</v>
      </c>
      <c r="Q1994" t="str">
        <f t="shared" si="158"/>
        <v>people</v>
      </c>
      <c r="R1994">
        <f t="shared" si="159"/>
        <v>2015</v>
      </c>
      <c r="S1994" s="15">
        <f t="shared" si="160"/>
        <v>42023.143414351856</v>
      </c>
      <c r="T1994" s="16">
        <f t="shared" si="160"/>
        <v>42023.143414351856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6"/>
        <v>42329.58839120371</v>
      </c>
      <c r="P1995" t="str">
        <f t="shared" si="157"/>
        <v>photography</v>
      </c>
      <c r="Q1995" t="str">
        <f t="shared" si="158"/>
        <v>people</v>
      </c>
      <c r="R1995">
        <f t="shared" si="159"/>
        <v>2015</v>
      </c>
      <c r="S1995" s="15">
        <f t="shared" si="160"/>
        <v>42329.58839120371</v>
      </c>
      <c r="T1995" s="16">
        <f t="shared" si="160"/>
        <v>42329.58839120371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6"/>
        <v>42651.006273148145</v>
      </c>
      <c r="P1996" t="str">
        <f t="shared" si="157"/>
        <v>photography</v>
      </c>
      <c r="Q1996" t="str">
        <f t="shared" si="158"/>
        <v>people</v>
      </c>
      <c r="R1996">
        <f t="shared" si="159"/>
        <v>2016</v>
      </c>
      <c r="S1996" s="15">
        <f t="shared" si="160"/>
        <v>42651.006273148145</v>
      </c>
      <c r="T1996" s="16">
        <f t="shared" si="160"/>
        <v>42651.006273148145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6"/>
        <v>42181.902037037042</v>
      </c>
      <c r="P1997" t="str">
        <f t="shared" si="157"/>
        <v>photography</v>
      </c>
      <c r="Q1997" t="str">
        <f t="shared" si="158"/>
        <v>people</v>
      </c>
      <c r="R1997">
        <f t="shared" si="159"/>
        <v>2015</v>
      </c>
      <c r="S1997" s="15">
        <f t="shared" si="160"/>
        <v>42181.902037037042</v>
      </c>
      <c r="T1997" s="16">
        <f t="shared" si="160"/>
        <v>42181.902037037042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6"/>
        <v>41800.819571759261</v>
      </c>
      <c r="P1998" t="str">
        <f t="shared" si="157"/>
        <v>photography</v>
      </c>
      <c r="Q1998" t="str">
        <f t="shared" si="158"/>
        <v>people</v>
      </c>
      <c r="R1998">
        <f t="shared" si="159"/>
        <v>2014</v>
      </c>
      <c r="S1998" s="15">
        <f t="shared" si="160"/>
        <v>41800.819571759261</v>
      </c>
      <c r="T1998" s="16">
        <f t="shared" si="160"/>
        <v>41800.819571759261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6"/>
        <v>41847.930694444447</v>
      </c>
      <c r="P1999" t="str">
        <f t="shared" si="157"/>
        <v>photography</v>
      </c>
      <c r="Q1999" t="str">
        <f t="shared" si="158"/>
        <v>people</v>
      </c>
      <c r="R1999">
        <f t="shared" si="159"/>
        <v>2014</v>
      </c>
      <c r="S1999" s="15">
        <f t="shared" si="160"/>
        <v>41847.930694444447</v>
      </c>
      <c r="T1999" s="16">
        <f t="shared" si="160"/>
        <v>41847.930694444447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6"/>
        <v>41807.118495370371</v>
      </c>
      <c r="P2000" t="str">
        <f t="shared" si="157"/>
        <v>photography</v>
      </c>
      <c r="Q2000" t="str">
        <f t="shared" si="158"/>
        <v>people</v>
      </c>
      <c r="R2000">
        <f t="shared" si="159"/>
        <v>2014</v>
      </c>
      <c r="S2000" s="15">
        <f t="shared" si="160"/>
        <v>41807.118495370371</v>
      </c>
      <c r="T2000" s="16">
        <f t="shared" si="160"/>
        <v>41807.118495370371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6"/>
        <v>41926.482731481483</v>
      </c>
      <c r="P2001" t="str">
        <f t="shared" si="157"/>
        <v>photography</v>
      </c>
      <c r="Q2001" t="str">
        <f t="shared" si="158"/>
        <v>people</v>
      </c>
      <c r="R2001">
        <f t="shared" si="159"/>
        <v>2014</v>
      </c>
      <c r="S2001" s="15">
        <f t="shared" si="160"/>
        <v>41926.482731481483</v>
      </c>
      <c r="T2001" s="16">
        <f t="shared" si="160"/>
        <v>41926.482731481483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6"/>
        <v>42345.951539351852</v>
      </c>
      <c r="P2002" t="str">
        <f t="shared" si="157"/>
        <v>photography</v>
      </c>
      <c r="Q2002" t="str">
        <f t="shared" si="158"/>
        <v>people</v>
      </c>
      <c r="R2002">
        <f t="shared" si="159"/>
        <v>2015</v>
      </c>
      <c r="S2002" s="15">
        <f t="shared" si="160"/>
        <v>42345.951539351852</v>
      </c>
      <c r="T2002" s="16">
        <f t="shared" si="160"/>
        <v>42345.951539351852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6"/>
        <v>42136.209675925929</v>
      </c>
      <c r="P2003" t="str">
        <f t="shared" si="157"/>
        <v>technology</v>
      </c>
      <c r="Q2003" t="str">
        <f t="shared" si="158"/>
        <v>hardware</v>
      </c>
      <c r="R2003">
        <f t="shared" si="159"/>
        <v>2015</v>
      </c>
      <c r="S2003" s="15">
        <f t="shared" si="160"/>
        <v>42136.209675925929</v>
      </c>
      <c r="T2003" s="16">
        <f t="shared" si="160"/>
        <v>42136.209675925929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6"/>
        <v>42728.71230324074</v>
      </c>
      <c r="P2004" t="str">
        <f t="shared" si="157"/>
        <v>technology</v>
      </c>
      <c r="Q2004" t="str">
        <f t="shared" si="158"/>
        <v>hardware</v>
      </c>
      <c r="R2004">
        <f t="shared" si="159"/>
        <v>2016</v>
      </c>
      <c r="S2004" s="15">
        <f t="shared" si="160"/>
        <v>42728.71230324074</v>
      </c>
      <c r="T2004" s="16">
        <f t="shared" si="160"/>
        <v>42728.71230324074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6"/>
        <v>40347.125601851854</v>
      </c>
      <c r="P2005" t="str">
        <f t="shared" si="157"/>
        <v>technology</v>
      </c>
      <c r="Q2005" t="str">
        <f t="shared" si="158"/>
        <v>hardware</v>
      </c>
      <c r="R2005">
        <f t="shared" si="159"/>
        <v>2010</v>
      </c>
      <c r="S2005" s="15">
        <f t="shared" si="160"/>
        <v>40347.125601851854</v>
      </c>
      <c r="T2005" s="16">
        <f t="shared" si="160"/>
        <v>40347.125601851854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6"/>
        <v>41800.604895833334</v>
      </c>
      <c r="P2006" t="str">
        <f t="shared" si="157"/>
        <v>technology</v>
      </c>
      <c r="Q2006" t="str">
        <f t="shared" si="158"/>
        <v>hardware</v>
      </c>
      <c r="R2006">
        <f t="shared" si="159"/>
        <v>2014</v>
      </c>
      <c r="S2006" s="15">
        <f t="shared" si="160"/>
        <v>41800.604895833334</v>
      </c>
      <c r="T2006" s="16">
        <f t="shared" si="160"/>
        <v>41800.604895833334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6"/>
        <v>41535.812708333331</v>
      </c>
      <c r="P2007" t="str">
        <f t="shared" si="157"/>
        <v>technology</v>
      </c>
      <c r="Q2007" t="str">
        <f t="shared" si="158"/>
        <v>hardware</v>
      </c>
      <c r="R2007">
        <f t="shared" si="159"/>
        <v>2013</v>
      </c>
      <c r="S2007" s="15">
        <f t="shared" si="160"/>
        <v>41535.812708333331</v>
      </c>
      <c r="T2007" s="16">
        <f t="shared" si="160"/>
        <v>41535.812708333331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6"/>
        <v>41941.500520833331</v>
      </c>
      <c r="P2008" t="str">
        <f t="shared" si="157"/>
        <v>technology</v>
      </c>
      <c r="Q2008" t="str">
        <f t="shared" si="158"/>
        <v>hardware</v>
      </c>
      <c r="R2008">
        <f t="shared" si="159"/>
        <v>2014</v>
      </c>
      <c r="S2008" s="15">
        <f t="shared" si="160"/>
        <v>41941.500520833331</v>
      </c>
      <c r="T2008" s="16">
        <f t="shared" si="160"/>
        <v>41941.500520833331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6"/>
        <v>40347.837800925925</v>
      </c>
      <c r="P2009" t="str">
        <f t="shared" si="157"/>
        <v>technology</v>
      </c>
      <c r="Q2009" t="str">
        <f t="shared" si="158"/>
        <v>hardware</v>
      </c>
      <c r="R2009">
        <f t="shared" si="159"/>
        <v>2010</v>
      </c>
      <c r="S2009" s="15">
        <f t="shared" si="160"/>
        <v>40347.837800925925</v>
      </c>
      <c r="T2009" s="16">
        <f t="shared" si="160"/>
        <v>40347.837800925925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6"/>
        <v>40761.604421296295</v>
      </c>
      <c r="P2010" t="str">
        <f t="shared" si="157"/>
        <v>technology</v>
      </c>
      <c r="Q2010" t="str">
        <f t="shared" si="158"/>
        <v>hardware</v>
      </c>
      <c r="R2010">
        <f t="shared" si="159"/>
        <v>2011</v>
      </c>
      <c r="S2010" s="15">
        <f t="shared" si="160"/>
        <v>40761.604421296295</v>
      </c>
      <c r="T2010" s="16">
        <f t="shared" si="160"/>
        <v>40761.604421296295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6"/>
        <v>42661.323414351849</v>
      </c>
      <c r="P2011" t="str">
        <f t="shared" si="157"/>
        <v>technology</v>
      </c>
      <c r="Q2011" t="str">
        <f t="shared" si="158"/>
        <v>hardware</v>
      </c>
      <c r="R2011">
        <f t="shared" si="159"/>
        <v>2016</v>
      </c>
      <c r="S2011" s="15">
        <f t="shared" si="160"/>
        <v>42661.323414351849</v>
      </c>
      <c r="T2011" s="16">
        <f t="shared" si="160"/>
        <v>42661.323414351849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6"/>
        <v>42570.996423611112</v>
      </c>
      <c r="P2012" t="str">
        <f t="shared" si="157"/>
        <v>technology</v>
      </c>
      <c r="Q2012" t="str">
        <f t="shared" si="158"/>
        <v>hardware</v>
      </c>
      <c r="R2012">
        <f t="shared" si="159"/>
        <v>2016</v>
      </c>
      <c r="S2012" s="15">
        <f t="shared" si="160"/>
        <v>42570.996423611112</v>
      </c>
      <c r="T2012" s="16">
        <f t="shared" si="160"/>
        <v>42570.996423611112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6"/>
        <v>42347.358483796299</v>
      </c>
      <c r="P2013" t="str">
        <f t="shared" si="157"/>
        <v>technology</v>
      </c>
      <c r="Q2013" t="str">
        <f t="shared" si="158"/>
        <v>hardware</v>
      </c>
      <c r="R2013">
        <f t="shared" si="159"/>
        <v>2015</v>
      </c>
      <c r="S2013" s="15">
        <f t="shared" si="160"/>
        <v>42347.358483796299</v>
      </c>
      <c r="T2013" s="16">
        <f t="shared" si="160"/>
        <v>42347.358483796299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6"/>
        <v>42010.822233796294</v>
      </c>
      <c r="P2014" t="str">
        <f t="shared" si="157"/>
        <v>technology</v>
      </c>
      <c r="Q2014" t="str">
        <f t="shared" si="158"/>
        <v>hardware</v>
      </c>
      <c r="R2014">
        <f t="shared" si="159"/>
        <v>2015</v>
      </c>
      <c r="S2014" s="15">
        <f t="shared" si="160"/>
        <v>42010.822233796294</v>
      </c>
      <c r="T2014" s="16">
        <f t="shared" si="160"/>
        <v>42010.822233796294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6"/>
        <v>42499.960810185185</v>
      </c>
      <c r="P2015" t="str">
        <f t="shared" si="157"/>
        <v>technology</v>
      </c>
      <c r="Q2015" t="str">
        <f t="shared" si="158"/>
        <v>hardware</v>
      </c>
      <c r="R2015">
        <f t="shared" si="159"/>
        <v>2016</v>
      </c>
      <c r="S2015" s="15">
        <f t="shared" si="160"/>
        <v>42499.960810185185</v>
      </c>
      <c r="T2015" s="16">
        <f t="shared" si="160"/>
        <v>42499.960810185185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6"/>
        <v>41324.214571759258</v>
      </c>
      <c r="P2016" t="str">
        <f t="shared" si="157"/>
        <v>technology</v>
      </c>
      <c r="Q2016" t="str">
        <f t="shared" si="158"/>
        <v>hardware</v>
      </c>
      <c r="R2016">
        <f t="shared" si="159"/>
        <v>2013</v>
      </c>
      <c r="S2016" s="15">
        <f t="shared" si="160"/>
        <v>41324.214571759258</v>
      </c>
      <c r="T2016" s="16">
        <f t="shared" si="160"/>
        <v>41324.214571759258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6"/>
        <v>40765.876886574071</v>
      </c>
      <c r="P2017" t="str">
        <f t="shared" si="157"/>
        <v>technology</v>
      </c>
      <c r="Q2017" t="str">
        <f t="shared" si="158"/>
        <v>hardware</v>
      </c>
      <c r="R2017">
        <f t="shared" si="159"/>
        <v>2011</v>
      </c>
      <c r="S2017" s="15">
        <f t="shared" si="160"/>
        <v>40765.876886574071</v>
      </c>
      <c r="T2017" s="16">
        <f t="shared" si="160"/>
        <v>40765.876886574071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6"/>
        <v>41312.88077546296</v>
      </c>
      <c r="P2018" t="str">
        <f t="shared" si="157"/>
        <v>technology</v>
      </c>
      <c r="Q2018" t="str">
        <f t="shared" si="158"/>
        <v>hardware</v>
      </c>
      <c r="R2018">
        <f t="shared" si="159"/>
        <v>2013</v>
      </c>
      <c r="S2018" s="15">
        <f t="shared" si="160"/>
        <v>41312.88077546296</v>
      </c>
      <c r="T2018" s="16">
        <f t="shared" si="160"/>
        <v>41312.88077546296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6"/>
        <v>40961.057349537034</v>
      </c>
      <c r="P2019" t="str">
        <f t="shared" si="157"/>
        <v>technology</v>
      </c>
      <c r="Q2019" t="str">
        <f t="shared" si="158"/>
        <v>hardware</v>
      </c>
      <c r="R2019">
        <f t="shared" si="159"/>
        <v>2012</v>
      </c>
      <c r="S2019" s="15">
        <f t="shared" si="160"/>
        <v>40961.057349537034</v>
      </c>
      <c r="T2019" s="16">
        <f t="shared" si="160"/>
        <v>40961.057349537034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6"/>
        <v>42199.365844907406</v>
      </c>
      <c r="P2020" t="str">
        <f t="shared" si="157"/>
        <v>technology</v>
      </c>
      <c r="Q2020" t="str">
        <f t="shared" si="158"/>
        <v>hardware</v>
      </c>
      <c r="R2020">
        <f t="shared" si="159"/>
        <v>2015</v>
      </c>
      <c r="S2020" s="15">
        <f t="shared" si="160"/>
        <v>42199.365844907406</v>
      </c>
      <c r="T2020" s="16">
        <f t="shared" si="160"/>
        <v>42199.365844907406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6"/>
        <v>42605.70857638889</v>
      </c>
      <c r="P2021" t="str">
        <f t="shared" si="157"/>
        <v>technology</v>
      </c>
      <c r="Q2021" t="str">
        <f t="shared" si="158"/>
        <v>hardware</v>
      </c>
      <c r="R2021">
        <f t="shared" si="159"/>
        <v>2016</v>
      </c>
      <c r="S2021" s="15">
        <f t="shared" si="160"/>
        <v>42605.70857638889</v>
      </c>
      <c r="T2021" s="16">
        <f t="shared" si="160"/>
        <v>42605.70857638889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6"/>
        <v>41737.097499999996</v>
      </c>
      <c r="P2022" t="str">
        <f t="shared" si="157"/>
        <v>technology</v>
      </c>
      <c r="Q2022" t="str">
        <f t="shared" si="158"/>
        <v>hardware</v>
      </c>
      <c r="R2022">
        <f t="shared" si="159"/>
        <v>2014</v>
      </c>
      <c r="S2022" s="15">
        <f t="shared" si="160"/>
        <v>41737.097499999996</v>
      </c>
      <c r="T2022" s="16">
        <f t="shared" si="160"/>
        <v>41737.097499999996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6"/>
        <v>41861.070567129631</v>
      </c>
      <c r="P2023" t="str">
        <f t="shared" si="157"/>
        <v>technology</v>
      </c>
      <c r="Q2023" t="str">
        <f t="shared" si="158"/>
        <v>hardware</v>
      </c>
      <c r="R2023">
        <f t="shared" si="159"/>
        <v>2014</v>
      </c>
      <c r="S2023" s="15">
        <f t="shared" si="160"/>
        <v>41861.070567129631</v>
      </c>
      <c r="T2023" s="16">
        <f t="shared" si="160"/>
        <v>41861.070567129631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6"/>
        <v>42502.569120370375</v>
      </c>
      <c r="P2024" t="str">
        <f t="shared" si="157"/>
        <v>technology</v>
      </c>
      <c r="Q2024" t="str">
        <f t="shared" si="158"/>
        <v>hardware</v>
      </c>
      <c r="R2024">
        <f t="shared" si="159"/>
        <v>2016</v>
      </c>
      <c r="S2024" s="15">
        <f t="shared" si="160"/>
        <v>42502.569120370375</v>
      </c>
      <c r="T2024" s="16">
        <f t="shared" si="160"/>
        <v>42502.569120370375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6"/>
        <v>42136.420752314814</v>
      </c>
      <c r="P2025" t="str">
        <f t="shared" si="157"/>
        <v>technology</v>
      </c>
      <c r="Q2025" t="str">
        <f t="shared" si="158"/>
        <v>hardware</v>
      </c>
      <c r="R2025">
        <f t="shared" si="159"/>
        <v>2015</v>
      </c>
      <c r="S2025" s="15">
        <f t="shared" si="160"/>
        <v>42136.420752314814</v>
      </c>
      <c r="T2025" s="16">
        <f t="shared" si="160"/>
        <v>42136.420752314814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6"/>
        <v>41099.966944444444</v>
      </c>
      <c r="P2026" t="str">
        <f t="shared" si="157"/>
        <v>technology</v>
      </c>
      <c r="Q2026" t="str">
        <f t="shared" si="158"/>
        <v>hardware</v>
      </c>
      <c r="R2026">
        <f t="shared" si="159"/>
        <v>2012</v>
      </c>
      <c r="S2026" s="15">
        <f t="shared" si="160"/>
        <v>41099.966944444444</v>
      </c>
      <c r="T2026" s="16">
        <f t="shared" si="160"/>
        <v>41099.966944444444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6"/>
        <v>42136.184560185182</v>
      </c>
      <c r="P2027" t="str">
        <f t="shared" si="157"/>
        <v>technology</v>
      </c>
      <c r="Q2027" t="str">
        <f t="shared" si="158"/>
        <v>hardware</v>
      </c>
      <c r="R2027">
        <f t="shared" si="159"/>
        <v>2015</v>
      </c>
      <c r="S2027" s="15">
        <f t="shared" si="160"/>
        <v>42136.184560185182</v>
      </c>
      <c r="T2027" s="16">
        <f t="shared" si="160"/>
        <v>42136.184560185182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6"/>
        <v>41704.735937500001</v>
      </c>
      <c r="P2028" t="str">
        <f t="shared" si="157"/>
        <v>technology</v>
      </c>
      <c r="Q2028" t="str">
        <f t="shared" si="158"/>
        <v>hardware</v>
      </c>
      <c r="R2028">
        <f t="shared" si="159"/>
        <v>2014</v>
      </c>
      <c r="S2028" s="15">
        <f t="shared" si="160"/>
        <v>41704.735937500001</v>
      </c>
      <c r="T2028" s="16">
        <f t="shared" si="160"/>
        <v>41704.735937500001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6"/>
        <v>42048.813877314817</v>
      </c>
      <c r="P2029" t="str">
        <f t="shared" si="157"/>
        <v>technology</v>
      </c>
      <c r="Q2029" t="str">
        <f t="shared" si="158"/>
        <v>hardware</v>
      </c>
      <c r="R2029">
        <f t="shared" si="159"/>
        <v>2015</v>
      </c>
      <c r="S2029" s="15">
        <f t="shared" si="160"/>
        <v>42048.813877314817</v>
      </c>
      <c r="T2029" s="16">
        <f t="shared" si="160"/>
        <v>42048.813877314817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6"/>
        <v>40215.919050925928</v>
      </c>
      <c r="P2030" t="str">
        <f t="shared" si="157"/>
        <v>technology</v>
      </c>
      <c r="Q2030" t="str">
        <f t="shared" si="158"/>
        <v>hardware</v>
      </c>
      <c r="R2030">
        <f t="shared" si="159"/>
        <v>2010</v>
      </c>
      <c r="S2030" s="15">
        <f t="shared" si="160"/>
        <v>40215.919050925928</v>
      </c>
      <c r="T2030" s="16">
        <f t="shared" si="160"/>
        <v>40215.919050925928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6"/>
        <v>41848.021770833337</v>
      </c>
      <c r="P2031" t="str">
        <f t="shared" si="157"/>
        <v>technology</v>
      </c>
      <c r="Q2031" t="str">
        <f t="shared" si="158"/>
        <v>hardware</v>
      </c>
      <c r="R2031">
        <f t="shared" si="159"/>
        <v>2014</v>
      </c>
      <c r="S2031" s="15">
        <f t="shared" si="160"/>
        <v>41848.021770833337</v>
      </c>
      <c r="T2031" s="16">
        <f t="shared" si="160"/>
        <v>41848.021770833337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6"/>
        <v>41212.996481481481</v>
      </c>
      <c r="P2032" t="str">
        <f t="shared" si="157"/>
        <v>technology</v>
      </c>
      <c r="Q2032" t="str">
        <f t="shared" si="158"/>
        <v>hardware</v>
      </c>
      <c r="R2032">
        <f t="shared" si="159"/>
        <v>2012</v>
      </c>
      <c r="S2032" s="15">
        <f t="shared" si="160"/>
        <v>41212.996481481481</v>
      </c>
      <c r="T2032" s="16">
        <f t="shared" si="160"/>
        <v>41212.996481481481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6"/>
        <v>41975.329317129625</v>
      </c>
      <c r="P2033" t="str">
        <f t="shared" si="157"/>
        <v>technology</v>
      </c>
      <c r="Q2033" t="str">
        <f t="shared" si="158"/>
        <v>hardware</v>
      </c>
      <c r="R2033">
        <f t="shared" si="159"/>
        <v>2014</v>
      </c>
      <c r="S2033" s="15">
        <f t="shared" si="160"/>
        <v>41975.329317129625</v>
      </c>
      <c r="T2033" s="16">
        <f t="shared" si="160"/>
        <v>41975.329317129625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6"/>
        <v>42689.565671296295</v>
      </c>
      <c r="P2034" t="str">
        <f t="shared" si="157"/>
        <v>technology</v>
      </c>
      <c r="Q2034" t="str">
        <f t="shared" si="158"/>
        <v>hardware</v>
      </c>
      <c r="R2034">
        <f t="shared" si="159"/>
        <v>2016</v>
      </c>
      <c r="S2034" s="15">
        <f t="shared" si="160"/>
        <v>42689.565671296295</v>
      </c>
      <c r="T2034" s="16">
        <f t="shared" si="160"/>
        <v>42689.565671296295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6"/>
        <v>41725.082384259258</v>
      </c>
      <c r="P2035" t="str">
        <f t="shared" si="157"/>
        <v>technology</v>
      </c>
      <c r="Q2035" t="str">
        <f t="shared" si="158"/>
        <v>hardware</v>
      </c>
      <c r="R2035">
        <f t="shared" si="159"/>
        <v>2014</v>
      </c>
      <c r="S2035" s="15">
        <f t="shared" si="160"/>
        <v>41725.082384259258</v>
      </c>
      <c r="T2035" s="16">
        <f t="shared" si="160"/>
        <v>41725.082384259258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6"/>
        <v>42076.130011574074</v>
      </c>
      <c r="P2036" t="str">
        <f t="shared" si="157"/>
        <v>technology</v>
      </c>
      <c r="Q2036" t="str">
        <f t="shared" si="158"/>
        <v>hardware</v>
      </c>
      <c r="R2036">
        <f t="shared" si="159"/>
        <v>2015</v>
      </c>
      <c r="S2036" s="15">
        <f t="shared" si="160"/>
        <v>42076.130011574074</v>
      </c>
      <c r="T2036" s="16">
        <f t="shared" si="160"/>
        <v>42076.130011574074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6"/>
        <v>42311.625081018516</v>
      </c>
      <c r="P2037" t="str">
        <f t="shared" si="157"/>
        <v>technology</v>
      </c>
      <c r="Q2037" t="str">
        <f t="shared" si="158"/>
        <v>hardware</v>
      </c>
      <c r="R2037">
        <f t="shared" si="159"/>
        <v>2015</v>
      </c>
      <c r="S2037" s="15">
        <f t="shared" si="160"/>
        <v>42311.625081018516</v>
      </c>
      <c r="T2037" s="16">
        <f t="shared" si="160"/>
        <v>42311.625081018516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6"/>
        <v>41738.864803240744</v>
      </c>
      <c r="P2038" t="str">
        <f t="shared" si="157"/>
        <v>technology</v>
      </c>
      <c r="Q2038" t="str">
        <f t="shared" si="158"/>
        <v>hardware</v>
      </c>
      <c r="R2038">
        <f t="shared" si="159"/>
        <v>2014</v>
      </c>
      <c r="S2038" s="15">
        <f t="shared" si="160"/>
        <v>41738.864803240744</v>
      </c>
      <c r="T2038" s="16">
        <f t="shared" si="160"/>
        <v>41738.864803240744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6"/>
        <v>41578.210104166668</v>
      </c>
      <c r="P2039" t="str">
        <f t="shared" si="157"/>
        <v>technology</v>
      </c>
      <c r="Q2039" t="str">
        <f t="shared" si="158"/>
        <v>hardware</v>
      </c>
      <c r="R2039">
        <f t="shared" si="159"/>
        <v>2013</v>
      </c>
      <c r="S2039" s="15">
        <f t="shared" si="160"/>
        <v>41578.210104166668</v>
      </c>
      <c r="T2039" s="16">
        <f t="shared" si="160"/>
        <v>41578.210104166668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6"/>
        <v>41424.27107638889</v>
      </c>
      <c r="P2040" t="str">
        <f t="shared" si="157"/>
        <v>technology</v>
      </c>
      <c r="Q2040" t="str">
        <f t="shared" si="158"/>
        <v>hardware</v>
      </c>
      <c r="R2040">
        <f t="shared" si="159"/>
        <v>2013</v>
      </c>
      <c r="S2040" s="15">
        <f t="shared" si="160"/>
        <v>41424.27107638889</v>
      </c>
      <c r="T2040" s="16">
        <f t="shared" si="160"/>
        <v>41424.27107638889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6"/>
        <v>42675.438946759255</v>
      </c>
      <c r="P2041" t="str">
        <f t="shared" si="157"/>
        <v>technology</v>
      </c>
      <c r="Q2041" t="str">
        <f t="shared" si="158"/>
        <v>hardware</v>
      </c>
      <c r="R2041">
        <f t="shared" si="159"/>
        <v>2016</v>
      </c>
      <c r="S2041" s="15">
        <f t="shared" si="160"/>
        <v>42675.438946759255</v>
      </c>
      <c r="T2041" s="16">
        <f t="shared" si="160"/>
        <v>42675.438946759255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6"/>
        <v>41578.927118055559</v>
      </c>
      <c r="P2042" t="str">
        <f t="shared" si="157"/>
        <v>technology</v>
      </c>
      <c r="Q2042" t="str">
        <f t="shared" si="158"/>
        <v>hardware</v>
      </c>
      <c r="R2042">
        <f t="shared" si="159"/>
        <v>2013</v>
      </c>
      <c r="S2042" s="15">
        <f t="shared" si="160"/>
        <v>41578.927118055559</v>
      </c>
      <c r="T2042" s="16">
        <f t="shared" si="160"/>
        <v>41578.927118055559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6"/>
        <v>42654.525775462964</v>
      </c>
      <c r="P2043" t="str">
        <f t="shared" si="157"/>
        <v>technology</v>
      </c>
      <c r="Q2043" t="str">
        <f t="shared" si="158"/>
        <v>hardware</v>
      </c>
      <c r="R2043">
        <f t="shared" si="159"/>
        <v>2016</v>
      </c>
      <c r="S2043" s="15">
        <f t="shared" si="160"/>
        <v>42654.525775462964</v>
      </c>
      <c r="T2043" s="16">
        <f t="shared" si="160"/>
        <v>42654.525775462964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6"/>
        <v>42331.708032407405</v>
      </c>
      <c r="P2044" t="str">
        <f t="shared" si="157"/>
        <v>technology</v>
      </c>
      <c r="Q2044" t="str">
        <f t="shared" si="158"/>
        <v>hardware</v>
      </c>
      <c r="R2044">
        <f t="shared" si="159"/>
        <v>2015</v>
      </c>
      <c r="S2044" s="15">
        <f t="shared" si="160"/>
        <v>42331.708032407405</v>
      </c>
      <c r="T2044" s="16">
        <f t="shared" si="160"/>
        <v>42331.708032407405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6"/>
        <v>42661.176817129628</v>
      </c>
      <c r="P2045" t="str">
        <f t="shared" si="157"/>
        <v>technology</v>
      </c>
      <c r="Q2045" t="str">
        <f t="shared" si="158"/>
        <v>hardware</v>
      </c>
      <c r="R2045">
        <f t="shared" si="159"/>
        <v>2016</v>
      </c>
      <c r="S2045" s="15">
        <f t="shared" si="160"/>
        <v>42661.176817129628</v>
      </c>
      <c r="T2045" s="16">
        <f t="shared" si="160"/>
        <v>42661.176817129628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6"/>
        <v>42138.684189814812</v>
      </c>
      <c r="P2046" t="str">
        <f t="shared" si="157"/>
        <v>technology</v>
      </c>
      <c r="Q2046" t="str">
        <f t="shared" si="158"/>
        <v>hardware</v>
      </c>
      <c r="R2046">
        <f t="shared" si="159"/>
        <v>2015</v>
      </c>
      <c r="S2046" s="15">
        <f t="shared" si="160"/>
        <v>42138.684189814812</v>
      </c>
      <c r="T2046" s="16">
        <f t="shared" si="160"/>
        <v>42138.684189814812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6"/>
        <v>41069.088506944441</v>
      </c>
      <c r="P2047" t="str">
        <f t="shared" si="157"/>
        <v>technology</v>
      </c>
      <c r="Q2047" t="str">
        <f t="shared" si="158"/>
        <v>hardware</v>
      </c>
      <c r="R2047">
        <f t="shared" si="159"/>
        <v>2012</v>
      </c>
      <c r="S2047" s="15">
        <f t="shared" si="160"/>
        <v>41069.088506944441</v>
      </c>
      <c r="T2047" s="16">
        <f t="shared" si="160"/>
        <v>41069.088506944441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6"/>
        <v>41387.171805555554</v>
      </c>
      <c r="P2048" t="str">
        <f t="shared" si="157"/>
        <v>technology</v>
      </c>
      <c r="Q2048" t="str">
        <f t="shared" si="158"/>
        <v>hardware</v>
      </c>
      <c r="R2048">
        <f t="shared" si="159"/>
        <v>2013</v>
      </c>
      <c r="S2048" s="15">
        <f t="shared" si="160"/>
        <v>41387.171805555554</v>
      </c>
      <c r="T2048" s="16">
        <f t="shared" si="160"/>
        <v>41387.171805555554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6"/>
        <v>42081.903587962966</v>
      </c>
      <c r="P2049" t="str">
        <f t="shared" si="157"/>
        <v>technology</v>
      </c>
      <c r="Q2049" t="str">
        <f t="shared" si="158"/>
        <v>hardware</v>
      </c>
      <c r="R2049">
        <f t="shared" si="159"/>
        <v>2015</v>
      </c>
      <c r="S2049" s="15">
        <f t="shared" si="160"/>
        <v>42081.903587962966</v>
      </c>
      <c r="T2049" s="16">
        <f t="shared" si="160"/>
        <v>42081.903587962966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61">(((J2050/60)/60)/24)+DATE(1970,1,1)</f>
        <v>41387.651516203703</v>
      </c>
      <c r="P2050" t="str">
        <f t="shared" ref="P2050:P2113" si="162">LEFT(N2050,SEARCH("/",N2050)-1)</f>
        <v>technology</v>
      </c>
      <c r="Q2050" t="str">
        <f t="shared" ref="Q2050:Q2113" si="163">RIGHT(N2050,LEN(N2050)-SEARCH("/",N2050))</f>
        <v>hardware</v>
      </c>
      <c r="R2050">
        <f t="shared" si="159"/>
        <v>2013</v>
      </c>
      <c r="S2050" s="15">
        <f t="shared" si="160"/>
        <v>41387.651516203703</v>
      </c>
      <c r="T2050" s="16">
        <f t="shared" si="160"/>
        <v>41387.651516203703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61"/>
        <v>41575.527349537035</v>
      </c>
      <c r="P2051" t="str">
        <f t="shared" si="162"/>
        <v>technology</v>
      </c>
      <c r="Q2051" t="str">
        <f t="shared" si="163"/>
        <v>hardware</v>
      </c>
      <c r="R2051">
        <f t="shared" ref="R2051:S2114" si="164">YEAR($O2051)</f>
        <v>2013</v>
      </c>
      <c r="S2051" s="15">
        <f t="shared" ref="S2051:T2114" si="165">$O2051</f>
        <v>41575.527349537035</v>
      </c>
      <c r="T2051" s="16">
        <f t="shared" si="165"/>
        <v>41575.527349537035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1"/>
        <v>42115.071504629625</v>
      </c>
      <c r="P2052" t="str">
        <f t="shared" si="162"/>
        <v>technology</v>
      </c>
      <c r="Q2052" t="str">
        <f t="shared" si="163"/>
        <v>hardware</v>
      </c>
      <c r="R2052">
        <f t="shared" si="164"/>
        <v>2015</v>
      </c>
      <c r="S2052" s="15">
        <f t="shared" si="165"/>
        <v>42115.071504629625</v>
      </c>
      <c r="T2052" s="16">
        <f t="shared" si="165"/>
        <v>42115.071504629625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1"/>
        <v>41604.022418981483</v>
      </c>
      <c r="P2053" t="str">
        <f t="shared" si="162"/>
        <v>technology</v>
      </c>
      <c r="Q2053" t="str">
        <f t="shared" si="163"/>
        <v>hardware</v>
      </c>
      <c r="R2053">
        <f t="shared" si="164"/>
        <v>2013</v>
      </c>
      <c r="S2053" s="15">
        <f t="shared" si="165"/>
        <v>41604.022418981483</v>
      </c>
      <c r="T2053" s="16">
        <f t="shared" si="165"/>
        <v>41604.022418981483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1"/>
        <v>42375.08394675926</v>
      </c>
      <c r="P2054" t="str">
        <f t="shared" si="162"/>
        <v>technology</v>
      </c>
      <c r="Q2054" t="str">
        <f t="shared" si="163"/>
        <v>hardware</v>
      </c>
      <c r="R2054">
        <f t="shared" si="164"/>
        <v>2016</v>
      </c>
      <c r="S2054" s="15">
        <f t="shared" si="165"/>
        <v>42375.08394675926</v>
      </c>
      <c r="T2054" s="16">
        <f t="shared" si="165"/>
        <v>42375.08394675926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1"/>
        <v>42303.617488425924</v>
      </c>
      <c r="P2055" t="str">
        <f t="shared" si="162"/>
        <v>technology</v>
      </c>
      <c r="Q2055" t="str">
        <f t="shared" si="163"/>
        <v>hardware</v>
      </c>
      <c r="R2055">
        <f t="shared" si="164"/>
        <v>2015</v>
      </c>
      <c r="S2055" s="15">
        <f t="shared" si="165"/>
        <v>42303.617488425924</v>
      </c>
      <c r="T2055" s="16">
        <f t="shared" si="165"/>
        <v>42303.617488425924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1"/>
        <v>41731.520949074074</v>
      </c>
      <c r="P2056" t="str">
        <f t="shared" si="162"/>
        <v>technology</v>
      </c>
      <c r="Q2056" t="str">
        <f t="shared" si="163"/>
        <v>hardware</v>
      </c>
      <c r="R2056">
        <f t="shared" si="164"/>
        <v>2014</v>
      </c>
      <c r="S2056" s="15">
        <f t="shared" si="165"/>
        <v>41731.520949074074</v>
      </c>
      <c r="T2056" s="16">
        <f t="shared" si="165"/>
        <v>41731.520949074074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1"/>
        <v>41946.674108796295</v>
      </c>
      <c r="P2057" t="str">
        <f t="shared" si="162"/>
        <v>technology</v>
      </c>
      <c r="Q2057" t="str">
        <f t="shared" si="163"/>
        <v>hardware</v>
      </c>
      <c r="R2057">
        <f t="shared" si="164"/>
        <v>2014</v>
      </c>
      <c r="S2057" s="15">
        <f t="shared" si="165"/>
        <v>41946.674108796295</v>
      </c>
      <c r="T2057" s="16">
        <f t="shared" si="165"/>
        <v>41946.674108796295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1"/>
        <v>41351.76090277778</v>
      </c>
      <c r="P2058" t="str">
        <f t="shared" si="162"/>
        <v>technology</v>
      </c>
      <c r="Q2058" t="str">
        <f t="shared" si="163"/>
        <v>hardware</v>
      </c>
      <c r="R2058">
        <f t="shared" si="164"/>
        <v>2013</v>
      </c>
      <c r="S2058" s="15">
        <f t="shared" si="165"/>
        <v>41351.76090277778</v>
      </c>
      <c r="T2058" s="16">
        <f t="shared" si="165"/>
        <v>41351.76090277778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1"/>
        <v>42396.494583333333</v>
      </c>
      <c r="P2059" t="str">
        <f t="shared" si="162"/>
        <v>technology</v>
      </c>
      <c r="Q2059" t="str">
        <f t="shared" si="163"/>
        <v>hardware</v>
      </c>
      <c r="R2059">
        <f t="shared" si="164"/>
        <v>2016</v>
      </c>
      <c r="S2059" s="15">
        <f t="shared" si="165"/>
        <v>42396.494583333333</v>
      </c>
      <c r="T2059" s="16">
        <f t="shared" si="165"/>
        <v>42396.494583333333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1"/>
        <v>42026.370717592596</v>
      </c>
      <c r="P2060" t="str">
        <f t="shared" si="162"/>
        <v>technology</v>
      </c>
      <c r="Q2060" t="str">
        <f t="shared" si="163"/>
        <v>hardware</v>
      </c>
      <c r="R2060">
        <f t="shared" si="164"/>
        <v>2015</v>
      </c>
      <c r="S2060" s="15">
        <f t="shared" si="165"/>
        <v>42026.370717592596</v>
      </c>
      <c r="T2060" s="16">
        <f t="shared" si="165"/>
        <v>42026.370717592596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1"/>
        <v>42361.602476851855</v>
      </c>
      <c r="P2061" t="str">
        <f t="shared" si="162"/>
        <v>technology</v>
      </c>
      <c r="Q2061" t="str">
        <f t="shared" si="163"/>
        <v>hardware</v>
      </c>
      <c r="R2061">
        <f t="shared" si="164"/>
        <v>2015</v>
      </c>
      <c r="S2061" s="15">
        <f t="shared" si="165"/>
        <v>42361.602476851855</v>
      </c>
      <c r="T2061" s="16">
        <f t="shared" si="165"/>
        <v>42361.602476851855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1"/>
        <v>41783.642939814818</v>
      </c>
      <c r="P2062" t="str">
        <f t="shared" si="162"/>
        <v>technology</v>
      </c>
      <c r="Q2062" t="str">
        <f t="shared" si="163"/>
        <v>hardware</v>
      </c>
      <c r="R2062">
        <f t="shared" si="164"/>
        <v>2014</v>
      </c>
      <c r="S2062" s="15">
        <f t="shared" si="165"/>
        <v>41783.642939814818</v>
      </c>
      <c r="T2062" s="16">
        <f t="shared" si="165"/>
        <v>41783.642939814818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1"/>
        <v>42705.764513888891</v>
      </c>
      <c r="P2063" t="str">
        <f t="shared" si="162"/>
        <v>technology</v>
      </c>
      <c r="Q2063" t="str">
        <f t="shared" si="163"/>
        <v>hardware</v>
      </c>
      <c r="R2063">
        <f t="shared" si="164"/>
        <v>2016</v>
      </c>
      <c r="S2063" s="15">
        <f t="shared" si="165"/>
        <v>42705.764513888891</v>
      </c>
      <c r="T2063" s="16">
        <f t="shared" si="165"/>
        <v>42705.764513888891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1"/>
        <v>42423.3830787037</v>
      </c>
      <c r="P2064" t="str">
        <f t="shared" si="162"/>
        <v>technology</v>
      </c>
      <c r="Q2064" t="str">
        <f t="shared" si="163"/>
        <v>hardware</v>
      </c>
      <c r="R2064">
        <f t="shared" si="164"/>
        <v>2016</v>
      </c>
      <c r="S2064" s="15">
        <f t="shared" si="165"/>
        <v>42423.3830787037</v>
      </c>
      <c r="T2064" s="16">
        <f t="shared" si="165"/>
        <v>42423.3830787037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1"/>
        <v>42472.73265046296</v>
      </c>
      <c r="P2065" t="str">
        <f t="shared" si="162"/>
        <v>technology</v>
      </c>
      <c r="Q2065" t="str">
        <f t="shared" si="163"/>
        <v>hardware</v>
      </c>
      <c r="R2065">
        <f t="shared" si="164"/>
        <v>2016</v>
      </c>
      <c r="S2065" s="15">
        <f t="shared" si="165"/>
        <v>42472.73265046296</v>
      </c>
      <c r="T2065" s="16">
        <f t="shared" si="165"/>
        <v>42472.73265046296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1"/>
        <v>41389.364849537036</v>
      </c>
      <c r="P2066" t="str">
        <f t="shared" si="162"/>
        <v>technology</v>
      </c>
      <c r="Q2066" t="str">
        <f t="shared" si="163"/>
        <v>hardware</v>
      </c>
      <c r="R2066">
        <f t="shared" si="164"/>
        <v>2013</v>
      </c>
      <c r="S2066" s="15">
        <f t="shared" si="165"/>
        <v>41389.364849537036</v>
      </c>
      <c r="T2066" s="16">
        <f t="shared" si="165"/>
        <v>41389.364849537036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1"/>
        <v>41603.333668981482</v>
      </c>
      <c r="P2067" t="str">
        <f t="shared" si="162"/>
        <v>technology</v>
      </c>
      <c r="Q2067" t="str">
        <f t="shared" si="163"/>
        <v>hardware</v>
      </c>
      <c r="R2067">
        <f t="shared" si="164"/>
        <v>2013</v>
      </c>
      <c r="S2067" s="15">
        <f t="shared" si="165"/>
        <v>41603.333668981482</v>
      </c>
      <c r="T2067" s="16">
        <f t="shared" si="165"/>
        <v>41603.333668981482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1"/>
        <v>41844.771793981483</v>
      </c>
      <c r="P2068" t="str">
        <f t="shared" si="162"/>
        <v>technology</v>
      </c>
      <c r="Q2068" t="str">
        <f t="shared" si="163"/>
        <v>hardware</v>
      </c>
      <c r="R2068">
        <f t="shared" si="164"/>
        <v>2014</v>
      </c>
      <c r="S2068" s="15">
        <f t="shared" si="165"/>
        <v>41844.771793981483</v>
      </c>
      <c r="T2068" s="16">
        <f t="shared" si="165"/>
        <v>41844.771793981483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1"/>
        <v>42115.853888888887</v>
      </c>
      <c r="P2069" t="str">
        <f t="shared" si="162"/>
        <v>technology</v>
      </c>
      <c r="Q2069" t="str">
        <f t="shared" si="163"/>
        <v>hardware</v>
      </c>
      <c r="R2069">
        <f t="shared" si="164"/>
        <v>2015</v>
      </c>
      <c r="S2069" s="15">
        <f t="shared" si="165"/>
        <v>42115.853888888887</v>
      </c>
      <c r="T2069" s="16">
        <f t="shared" si="165"/>
        <v>42115.853888888887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1"/>
        <v>42633.841608796298</v>
      </c>
      <c r="P2070" t="str">
        <f t="shared" si="162"/>
        <v>technology</v>
      </c>
      <c r="Q2070" t="str">
        <f t="shared" si="163"/>
        <v>hardware</v>
      </c>
      <c r="R2070">
        <f t="shared" si="164"/>
        <v>2016</v>
      </c>
      <c r="S2070" s="15">
        <f t="shared" si="165"/>
        <v>42633.841608796298</v>
      </c>
      <c r="T2070" s="16">
        <f t="shared" si="165"/>
        <v>42633.841608796298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1"/>
        <v>42340.972118055557</v>
      </c>
      <c r="P2071" t="str">
        <f t="shared" si="162"/>
        <v>technology</v>
      </c>
      <c r="Q2071" t="str">
        <f t="shared" si="163"/>
        <v>hardware</v>
      </c>
      <c r="R2071">
        <f t="shared" si="164"/>
        <v>2015</v>
      </c>
      <c r="S2071" s="15">
        <f t="shared" si="165"/>
        <v>42340.972118055557</v>
      </c>
      <c r="T2071" s="16">
        <f t="shared" si="165"/>
        <v>42340.972118055557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1"/>
        <v>42519.6565162037</v>
      </c>
      <c r="P2072" t="str">
        <f t="shared" si="162"/>
        <v>technology</v>
      </c>
      <c r="Q2072" t="str">
        <f t="shared" si="163"/>
        <v>hardware</v>
      </c>
      <c r="R2072">
        <f t="shared" si="164"/>
        <v>2016</v>
      </c>
      <c r="S2072" s="15">
        <f t="shared" si="165"/>
        <v>42519.6565162037</v>
      </c>
      <c r="T2072" s="16">
        <f t="shared" si="165"/>
        <v>42519.6565162037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1"/>
        <v>42600.278749999998</v>
      </c>
      <c r="P2073" t="str">
        <f t="shared" si="162"/>
        <v>technology</v>
      </c>
      <c r="Q2073" t="str">
        <f t="shared" si="163"/>
        <v>hardware</v>
      </c>
      <c r="R2073">
        <f t="shared" si="164"/>
        <v>2016</v>
      </c>
      <c r="S2073" s="15">
        <f t="shared" si="165"/>
        <v>42600.278749999998</v>
      </c>
      <c r="T2073" s="16">
        <f t="shared" si="165"/>
        <v>42600.278749999998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1"/>
        <v>42467.581388888888</v>
      </c>
      <c r="P2074" t="str">
        <f t="shared" si="162"/>
        <v>technology</v>
      </c>
      <c r="Q2074" t="str">
        <f t="shared" si="163"/>
        <v>hardware</v>
      </c>
      <c r="R2074">
        <f t="shared" si="164"/>
        <v>2016</v>
      </c>
      <c r="S2074" s="15">
        <f t="shared" si="165"/>
        <v>42467.581388888888</v>
      </c>
      <c r="T2074" s="16">
        <f t="shared" si="165"/>
        <v>42467.581388888888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1"/>
        <v>42087.668032407411</v>
      </c>
      <c r="P2075" t="str">
        <f t="shared" si="162"/>
        <v>technology</v>
      </c>
      <c r="Q2075" t="str">
        <f t="shared" si="163"/>
        <v>hardware</v>
      </c>
      <c r="R2075">
        <f t="shared" si="164"/>
        <v>2015</v>
      </c>
      <c r="S2075" s="15">
        <f t="shared" si="165"/>
        <v>42087.668032407411</v>
      </c>
      <c r="T2075" s="16">
        <f t="shared" si="165"/>
        <v>42087.668032407411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1"/>
        <v>42466.826180555552</v>
      </c>
      <c r="P2076" t="str">
        <f t="shared" si="162"/>
        <v>technology</v>
      </c>
      <c r="Q2076" t="str">
        <f t="shared" si="163"/>
        <v>hardware</v>
      </c>
      <c r="R2076">
        <f t="shared" si="164"/>
        <v>2016</v>
      </c>
      <c r="S2076" s="15">
        <f t="shared" si="165"/>
        <v>42466.826180555552</v>
      </c>
      <c r="T2076" s="16">
        <f t="shared" si="165"/>
        <v>42466.826180555552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1"/>
        <v>41450.681574074071</v>
      </c>
      <c r="P2077" t="str">
        <f t="shared" si="162"/>
        <v>technology</v>
      </c>
      <c r="Q2077" t="str">
        <f t="shared" si="163"/>
        <v>hardware</v>
      </c>
      <c r="R2077">
        <f t="shared" si="164"/>
        <v>2013</v>
      </c>
      <c r="S2077" s="15">
        <f t="shared" si="165"/>
        <v>41450.681574074071</v>
      </c>
      <c r="T2077" s="16">
        <f t="shared" si="165"/>
        <v>41450.681574074071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1"/>
        <v>41803.880659722221</v>
      </c>
      <c r="P2078" t="str">
        <f t="shared" si="162"/>
        <v>technology</v>
      </c>
      <c r="Q2078" t="str">
        <f t="shared" si="163"/>
        <v>hardware</v>
      </c>
      <c r="R2078">
        <f t="shared" si="164"/>
        <v>2014</v>
      </c>
      <c r="S2078" s="15">
        <f t="shared" si="165"/>
        <v>41803.880659722221</v>
      </c>
      <c r="T2078" s="16">
        <f t="shared" si="165"/>
        <v>41803.880659722221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1"/>
        <v>42103.042546296296</v>
      </c>
      <c r="P2079" t="str">
        <f t="shared" si="162"/>
        <v>technology</v>
      </c>
      <c r="Q2079" t="str">
        <f t="shared" si="163"/>
        <v>hardware</v>
      </c>
      <c r="R2079">
        <f t="shared" si="164"/>
        <v>2015</v>
      </c>
      <c r="S2079" s="15">
        <f t="shared" si="165"/>
        <v>42103.042546296296</v>
      </c>
      <c r="T2079" s="16">
        <f t="shared" si="165"/>
        <v>42103.042546296296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1"/>
        <v>42692.771493055552</v>
      </c>
      <c r="P2080" t="str">
        <f t="shared" si="162"/>
        <v>technology</v>
      </c>
      <c r="Q2080" t="str">
        <f t="shared" si="163"/>
        <v>hardware</v>
      </c>
      <c r="R2080">
        <f t="shared" si="164"/>
        <v>2016</v>
      </c>
      <c r="S2080" s="15">
        <f t="shared" si="165"/>
        <v>42692.771493055552</v>
      </c>
      <c r="T2080" s="16">
        <f t="shared" si="165"/>
        <v>42692.771493055552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1"/>
        <v>42150.71056712963</v>
      </c>
      <c r="P2081" t="str">
        <f t="shared" si="162"/>
        <v>technology</v>
      </c>
      <c r="Q2081" t="str">
        <f t="shared" si="163"/>
        <v>hardware</v>
      </c>
      <c r="R2081">
        <f t="shared" si="164"/>
        <v>2015</v>
      </c>
      <c r="S2081" s="15">
        <f t="shared" si="165"/>
        <v>42150.71056712963</v>
      </c>
      <c r="T2081" s="16">
        <f t="shared" si="165"/>
        <v>42150.71056712963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1"/>
        <v>42289.957175925927</v>
      </c>
      <c r="P2082" t="str">
        <f t="shared" si="162"/>
        <v>technology</v>
      </c>
      <c r="Q2082" t="str">
        <f t="shared" si="163"/>
        <v>hardware</v>
      </c>
      <c r="R2082">
        <f t="shared" si="164"/>
        <v>2015</v>
      </c>
      <c r="S2082" s="15">
        <f t="shared" si="165"/>
        <v>42289.957175925927</v>
      </c>
      <c r="T2082" s="16">
        <f t="shared" si="165"/>
        <v>42289.957175925927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1"/>
        <v>41004.156886574077</v>
      </c>
      <c r="P2083" t="str">
        <f t="shared" si="162"/>
        <v>music</v>
      </c>
      <c r="Q2083" t="str">
        <f t="shared" si="163"/>
        <v>indie rock</v>
      </c>
      <c r="R2083">
        <f t="shared" si="164"/>
        <v>2012</v>
      </c>
      <c r="S2083" s="15">
        <f t="shared" si="165"/>
        <v>41004.156886574077</v>
      </c>
      <c r="T2083" s="16">
        <f t="shared" si="165"/>
        <v>41004.156886574077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1"/>
        <v>40811.120324074072</v>
      </c>
      <c r="P2084" t="str">
        <f t="shared" si="162"/>
        <v>music</v>
      </c>
      <c r="Q2084" t="str">
        <f t="shared" si="163"/>
        <v>indie rock</v>
      </c>
      <c r="R2084">
        <f t="shared" si="164"/>
        <v>2011</v>
      </c>
      <c r="S2084" s="15">
        <f t="shared" si="165"/>
        <v>40811.120324074072</v>
      </c>
      <c r="T2084" s="16">
        <f t="shared" si="165"/>
        <v>40811.120324074072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1"/>
        <v>41034.72216435185</v>
      </c>
      <c r="P2085" t="str">
        <f t="shared" si="162"/>
        <v>music</v>
      </c>
      <c r="Q2085" t="str">
        <f t="shared" si="163"/>
        <v>indie rock</v>
      </c>
      <c r="R2085">
        <f t="shared" si="164"/>
        <v>2012</v>
      </c>
      <c r="S2085" s="15">
        <f t="shared" si="165"/>
        <v>41034.72216435185</v>
      </c>
      <c r="T2085" s="16">
        <f t="shared" si="165"/>
        <v>41034.72216435185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1"/>
        <v>41731.833124999997</v>
      </c>
      <c r="P2086" t="str">
        <f t="shared" si="162"/>
        <v>music</v>
      </c>
      <c r="Q2086" t="str">
        <f t="shared" si="163"/>
        <v>indie rock</v>
      </c>
      <c r="R2086">
        <f t="shared" si="164"/>
        <v>2014</v>
      </c>
      <c r="S2086" s="15">
        <f t="shared" si="165"/>
        <v>41731.833124999997</v>
      </c>
      <c r="T2086" s="16">
        <f t="shared" si="165"/>
        <v>41731.833124999997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1"/>
        <v>41075.835497685184</v>
      </c>
      <c r="P2087" t="str">
        <f t="shared" si="162"/>
        <v>music</v>
      </c>
      <c r="Q2087" t="str">
        <f t="shared" si="163"/>
        <v>indie rock</v>
      </c>
      <c r="R2087">
        <f t="shared" si="164"/>
        <v>2012</v>
      </c>
      <c r="S2087" s="15">
        <f t="shared" si="165"/>
        <v>41075.835497685184</v>
      </c>
      <c r="T2087" s="16">
        <f t="shared" si="165"/>
        <v>41075.835497685184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1"/>
        <v>40860.67050925926</v>
      </c>
      <c r="P2088" t="str">
        <f t="shared" si="162"/>
        <v>music</v>
      </c>
      <c r="Q2088" t="str">
        <f t="shared" si="163"/>
        <v>indie rock</v>
      </c>
      <c r="R2088">
        <f t="shared" si="164"/>
        <v>2011</v>
      </c>
      <c r="S2088" s="15">
        <f t="shared" si="165"/>
        <v>40860.67050925926</v>
      </c>
      <c r="T2088" s="16">
        <f t="shared" si="165"/>
        <v>40860.67050925926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1"/>
        <v>40764.204375000001</v>
      </c>
      <c r="P2089" t="str">
        <f t="shared" si="162"/>
        <v>music</v>
      </c>
      <c r="Q2089" t="str">
        <f t="shared" si="163"/>
        <v>indie rock</v>
      </c>
      <c r="R2089">
        <f t="shared" si="164"/>
        <v>2011</v>
      </c>
      <c r="S2089" s="15">
        <f t="shared" si="165"/>
        <v>40764.204375000001</v>
      </c>
      <c r="T2089" s="16">
        <f t="shared" si="165"/>
        <v>40764.204375000001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1"/>
        <v>40395.714722222219</v>
      </c>
      <c r="P2090" t="str">
        <f t="shared" si="162"/>
        <v>music</v>
      </c>
      <c r="Q2090" t="str">
        <f t="shared" si="163"/>
        <v>indie rock</v>
      </c>
      <c r="R2090">
        <f t="shared" si="164"/>
        <v>2010</v>
      </c>
      <c r="S2090" s="15">
        <f t="shared" si="165"/>
        <v>40395.714722222219</v>
      </c>
      <c r="T2090" s="16">
        <f t="shared" si="165"/>
        <v>40395.714722222219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1"/>
        <v>41453.076319444444</v>
      </c>
      <c r="P2091" t="str">
        <f t="shared" si="162"/>
        <v>music</v>
      </c>
      <c r="Q2091" t="str">
        <f t="shared" si="163"/>
        <v>indie rock</v>
      </c>
      <c r="R2091">
        <f t="shared" si="164"/>
        <v>2013</v>
      </c>
      <c r="S2091" s="15">
        <f t="shared" si="165"/>
        <v>41453.076319444444</v>
      </c>
      <c r="T2091" s="16">
        <f t="shared" si="165"/>
        <v>41453.076319444444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1"/>
        <v>41299.381423611114</v>
      </c>
      <c r="P2092" t="str">
        <f t="shared" si="162"/>
        <v>music</v>
      </c>
      <c r="Q2092" t="str">
        <f t="shared" si="163"/>
        <v>indie rock</v>
      </c>
      <c r="R2092">
        <f t="shared" si="164"/>
        <v>2013</v>
      </c>
      <c r="S2092" s="15">
        <f t="shared" si="165"/>
        <v>41299.381423611114</v>
      </c>
      <c r="T2092" s="16">
        <f t="shared" si="165"/>
        <v>41299.381423611114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1"/>
        <v>40555.322662037033</v>
      </c>
      <c r="P2093" t="str">
        <f t="shared" si="162"/>
        <v>music</v>
      </c>
      <c r="Q2093" t="str">
        <f t="shared" si="163"/>
        <v>indie rock</v>
      </c>
      <c r="R2093">
        <f t="shared" si="164"/>
        <v>2011</v>
      </c>
      <c r="S2093" s="15">
        <f t="shared" si="165"/>
        <v>40555.322662037033</v>
      </c>
      <c r="T2093" s="16">
        <f t="shared" si="165"/>
        <v>40555.322662037033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1"/>
        <v>40763.707546296297</v>
      </c>
      <c r="P2094" t="str">
        <f t="shared" si="162"/>
        <v>music</v>
      </c>
      <c r="Q2094" t="str">
        <f t="shared" si="163"/>
        <v>indie rock</v>
      </c>
      <c r="R2094">
        <f t="shared" si="164"/>
        <v>2011</v>
      </c>
      <c r="S2094" s="15">
        <f t="shared" si="165"/>
        <v>40763.707546296297</v>
      </c>
      <c r="T2094" s="16">
        <f t="shared" si="165"/>
        <v>40763.707546296297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1"/>
        <v>41205.854537037041</v>
      </c>
      <c r="P2095" t="str">
        <f t="shared" si="162"/>
        <v>music</v>
      </c>
      <c r="Q2095" t="str">
        <f t="shared" si="163"/>
        <v>indie rock</v>
      </c>
      <c r="R2095">
        <f t="shared" si="164"/>
        <v>2012</v>
      </c>
      <c r="S2095" s="15">
        <f t="shared" si="165"/>
        <v>41205.854537037041</v>
      </c>
      <c r="T2095" s="16">
        <f t="shared" si="165"/>
        <v>41205.854537037041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1"/>
        <v>40939.02002314815</v>
      </c>
      <c r="P2096" t="str">
        <f t="shared" si="162"/>
        <v>music</v>
      </c>
      <c r="Q2096" t="str">
        <f t="shared" si="163"/>
        <v>indie rock</v>
      </c>
      <c r="R2096">
        <f t="shared" si="164"/>
        <v>2012</v>
      </c>
      <c r="S2096" s="15">
        <f t="shared" si="165"/>
        <v>40939.02002314815</v>
      </c>
      <c r="T2096" s="16">
        <f t="shared" si="165"/>
        <v>40939.02002314815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1"/>
        <v>40758.733483796292</v>
      </c>
      <c r="P2097" t="str">
        <f t="shared" si="162"/>
        <v>music</v>
      </c>
      <c r="Q2097" t="str">
        <f t="shared" si="163"/>
        <v>indie rock</v>
      </c>
      <c r="R2097">
        <f t="shared" si="164"/>
        <v>2011</v>
      </c>
      <c r="S2097" s="15">
        <f t="shared" si="165"/>
        <v>40758.733483796292</v>
      </c>
      <c r="T2097" s="16">
        <f t="shared" si="165"/>
        <v>40758.733483796292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1"/>
        <v>41192.758506944447</v>
      </c>
      <c r="P2098" t="str">
        <f t="shared" si="162"/>
        <v>music</v>
      </c>
      <c r="Q2098" t="str">
        <f t="shared" si="163"/>
        <v>indie rock</v>
      </c>
      <c r="R2098">
        <f t="shared" si="164"/>
        <v>2012</v>
      </c>
      <c r="S2098" s="15">
        <f t="shared" si="165"/>
        <v>41192.758506944447</v>
      </c>
      <c r="T2098" s="16">
        <f t="shared" si="165"/>
        <v>41192.758506944447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1"/>
        <v>40818.58489583333</v>
      </c>
      <c r="P2099" t="str">
        <f t="shared" si="162"/>
        <v>music</v>
      </c>
      <c r="Q2099" t="str">
        <f t="shared" si="163"/>
        <v>indie rock</v>
      </c>
      <c r="R2099">
        <f t="shared" si="164"/>
        <v>2011</v>
      </c>
      <c r="S2099" s="15">
        <f t="shared" si="165"/>
        <v>40818.58489583333</v>
      </c>
      <c r="T2099" s="16">
        <f t="shared" si="165"/>
        <v>40818.58489583333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1"/>
        <v>40946.11383101852</v>
      </c>
      <c r="P2100" t="str">
        <f t="shared" si="162"/>
        <v>music</v>
      </c>
      <c r="Q2100" t="str">
        <f t="shared" si="163"/>
        <v>indie rock</v>
      </c>
      <c r="R2100">
        <f t="shared" si="164"/>
        <v>2012</v>
      </c>
      <c r="S2100" s="15">
        <f t="shared" si="165"/>
        <v>40946.11383101852</v>
      </c>
      <c r="T2100" s="16">
        <f t="shared" si="165"/>
        <v>40946.11383101852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1"/>
        <v>42173.746342592596</v>
      </c>
      <c r="P2101" t="str">
        <f t="shared" si="162"/>
        <v>music</v>
      </c>
      <c r="Q2101" t="str">
        <f t="shared" si="163"/>
        <v>indie rock</v>
      </c>
      <c r="R2101">
        <f t="shared" si="164"/>
        <v>2015</v>
      </c>
      <c r="S2101" s="15">
        <f t="shared" si="165"/>
        <v>42173.746342592596</v>
      </c>
      <c r="T2101" s="16">
        <f t="shared" si="165"/>
        <v>42173.746342592596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1"/>
        <v>41074.834965277776</v>
      </c>
      <c r="P2102" t="str">
        <f t="shared" si="162"/>
        <v>music</v>
      </c>
      <c r="Q2102" t="str">
        <f t="shared" si="163"/>
        <v>indie rock</v>
      </c>
      <c r="R2102">
        <f t="shared" si="164"/>
        <v>2012</v>
      </c>
      <c r="S2102" s="15">
        <f t="shared" si="165"/>
        <v>41074.834965277776</v>
      </c>
      <c r="T2102" s="16">
        <f t="shared" si="165"/>
        <v>41074.834965277776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1"/>
        <v>40892.149467592593</v>
      </c>
      <c r="P2103" t="str">
        <f t="shared" si="162"/>
        <v>music</v>
      </c>
      <c r="Q2103" t="str">
        <f t="shared" si="163"/>
        <v>indie rock</v>
      </c>
      <c r="R2103">
        <f t="shared" si="164"/>
        <v>2011</v>
      </c>
      <c r="S2103" s="15">
        <f t="shared" si="165"/>
        <v>40892.149467592593</v>
      </c>
      <c r="T2103" s="16">
        <f t="shared" si="165"/>
        <v>40892.149467592593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1"/>
        <v>40638.868611111109</v>
      </c>
      <c r="P2104" t="str">
        <f t="shared" si="162"/>
        <v>music</v>
      </c>
      <c r="Q2104" t="str">
        <f t="shared" si="163"/>
        <v>indie rock</v>
      </c>
      <c r="R2104">
        <f t="shared" si="164"/>
        <v>2011</v>
      </c>
      <c r="S2104" s="15">
        <f t="shared" si="165"/>
        <v>40638.868611111109</v>
      </c>
      <c r="T2104" s="16">
        <f t="shared" si="165"/>
        <v>40638.868611111109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1"/>
        <v>41192.754942129628</v>
      </c>
      <c r="P2105" t="str">
        <f t="shared" si="162"/>
        <v>music</v>
      </c>
      <c r="Q2105" t="str">
        <f t="shared" si="163"/>
        <v>indie rock</v>
      </c>
      <c r="R2105">
        <f t="shared" si="164"/>
        <v>2012</v>
      </c>
      <c r="S2105" s="15">
        <f t="shared" si="165"/>
        <v>41192.754942129628</v>
      </c>
      <c r="T2105" s="16">
        <f t="shared" si="165"/>
        <v>41192.754942129628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1"/>
        <v>41394.074467592596</v>
      </c>
      <c r="P2106" t="str">
        <f t="shared" si="162"/>
        <v>music</v>
      </c>
      <c r="Q2106" t="str">
        <f t="shared" si="163"/>
        <v>indie rock</v>
      </c>
      <c r="R2106">
        <f t="shared" si="164"/>
        <v>2013</v>
      </c>
      <c r="S2106" s="15">
        <f t="shared" si="165"/>
        <v>41394.074467592596</v>
      </c>
      <c r="T2106" s="16">
        <f t="shared" si="165"/>
        <v>41394.074467592596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1"/>
        <v>41951.788807870369</v>
      </c>
      <c r="P2107" t="str">
        <f t="shared" si="162"/>
        <v>music</v>
      </c>
      <c r="Q2107" t="str">
        <f t="shared" si="163"/>
        <v>indie rock</v>
      </c>
      <c r="R2107">
        <f t="shared" si="164"/>
        <v>2014</v>
      </c>
      <c r="S2107" s="15">
        <f t="shared" si="165"/>
        <v>41951.788807870369</v>
      </c>
      <c r="T2107" s="16">
        <f t="shared" si="165"/>
        <v>41951.788807870369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1"/>
        <v>41270.21497685185</v>
      </c>
      <c r="P2108" t="str">
        <f t="shared" si="162"/>
        <v>music</v>
      </c>
      <c r="Q2108" t="str">
        <f t="shared" si="163"/>
        <v>indie rock</v>
      </c>
      <c r="R2108">
        <f t="shared" si="164"/>
        <v>2012</v>
      </c>
      <c r="S2108" s="15">
        <f t="shared" si="165"/>
        <v>41270.21497685185</v>
      </c>
      <c r="T2108" s="16">
        <f t="shared" si="165"/>
        <v>41270.21497685185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1"/>
        <v>41934.71056712963</v>
      </c>
      <c r="P2109" t="str">
        <f t="shared" si="162"/>
        <v>music</v>
      </c>
      <c r="Q2109" t="str">
        <f t="shared" si="163"/>
        <v>indie rock</v>
      </c>
      <c r="R2109">
        <f t="shared" si="164"/>
        <v>2014</v>
      </c>
      <c r="S2109" s="15">
        <f t="shared" si="165"/>
        <v>41934.71056712963</v>
      </c>
      <c r="T2109" s="16">
        <f t="shared" si="165"/>
        <v>41934.71056712963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1"/>
        <v>41135.175694444442</v>
      </c>
      <c r="P2110" t="str">
        <f t="shared" si="162"/>
        <v>music</v>
      </c>
      <c r="Q2110" t="str">
        <f t="shared" si="163"/>
        <v>indie rock</v>
      </c>
      <c r="R2110">
        <f t="shared" si="164"/>
        <v>2012</v>
      </c>
      <c r="S2110" s="15">
        <f t="shared" si="165"/>
        <v>41135.175694444442</v>
      </c>
      <c r="T2110" s="16">
        <f t="shared" si="165"/>
        <v>41135.175694444442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1"/>
        <v>42160.708530092597</v>
      </c>
      <c r="P2111" t="str">
        <f t="shared" si="162"/>
        <v>music</v>
      </c>
      <c r="Q2111" t="str">
        <f t="shared" si="163"/>
        <v>indie rock</v>
      </c>
      <c r="R2111">
        <f t="shared" si="164"/>
        <v>2015</v>
      </c>
      <c r="S2111" s="15">
        <f t="shared" si="165"/>
        <v>42160.708530092597</v>
      </c>
      <c r="T2111" s="16">
        <f t="shared" si="165"/>
        <v>42160.708530092597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1"/>
        <v>41759.670937499999</v>
      </c>
      <c r="P2112" t="str">
        <f t="shared" si="162"/>
        <v>music</v>
      </c>
      <c r="Q2112" t="str">
        <f t="shared" si="163"/>
        <v>indie rock</v>
      </c>
      <c r="R2112">
        <f t="shared" si="164"/>
        <v>2014</v>
      </c>
      <c r="S2112" s="15">
        <f t="shared" si="165"/>
        <v>41759.670937499999</v>
      </c>
      <c r="T2112" s="16">
        <f t="shared" si="165"/>
        <v>41759.670937499999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1"/>
        <v>40703.197048611109</v>
      </c>
      <c r="P2113" t="str">
        <f t="shared" si="162"/>
        <v>music</v>
      </c>
      <c r="Q2113" t="str">
        <f t="shared" si="163"/>
        <v>indie rock</v>
      </c>
      <c r="R2113">
        <f t="shared" si="164"/>
        <v>2011</v>
      </c>
      <c r="S2113" s="15">
        <f t="shared" si="165"/>
        <v>40703.197048611109</v>
      </c>
      <c r="T2113" s="16">
        <f t="shared" si="165"/>
        <v>40703.197048611109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66">(((J2114/60)/60)/24)+DATE(1970,1,1)</f>
        <v>41365.928159722222</v>
      </c>
      <c r="P2114" t="str">
        <f t="shared" ref="P2114:P2177" si="167">LEFT(N2114,SEARCH("/",N2114)-1)</f>
        <v>music</v>
      </c>
      <c r="Q2114" t="str">
        <f t="shared" ref="Q2114:Q2177" si="168">RIGHT(N2114,LEN(N2114)-SEARCH("/",N2114))</f>
        <v>indie rock</v>
      </c>
      <c r="R2114">
        <f t="shared" si="164"/>
        <v>2013</v>
      </c>
      <c r="S2114" s="15">
        <f t="shared" si="165"/>
        <v>41365.928159722222</v>
      </c>
      <c r="T2114" s="16">
        <f t="shared" si="165"/>
        <v>41365.928159722222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66"/>
        <v>41870.86546296296</v>
      </c>
      <c r="P2115" t="str">
        <f t="shared" si="167"/>
        <v>music</v>
      </c>
      <c r="Q2115" t="str">
        <f t="shared" si="168"/>
        <v>indie rock</v>
      </c>
      <c r="R2115">
        <f t="shared" ref="R2115:S2178" si="169">YEAR($O2115)</f>
        <v>2014</v>
      </c>
      <c r="S2115" s="15">
        <f t="shared" ref="S2115:T2178" si="170">$O2115</f>
        <v>41870.86546296296</v>
      </c>
      <c r="T2115" s="16">
        <f t="shared" si="170"/>
        <v>41870.86546296296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6"/>
        <v>40458.815625000003</v>
      </c>
      <c r="P2116" t="str">
        <f t="shared" si="167"/>
        <v>music</v>
      </c>
      <c r="Q2116" t="str">
        <f t="shared" si="168"/>
        <v>indie rock</v>
      </c>
      <c r="R2116">
        <f t="shared" si="169"/>
        <v>2010</v>
      </c>
      <c r="S2116" s="15">
        <f t="shared" si="170"/>
        <v>40458.815625000003</v>
      </c>
      <c r="T2116" s="16">
        <f t="shared" si="170"/>
        <v>40458.815625000003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6"/>
        <v>40564.081030092595</v>
      </c>
      <c r="P2117" t="str">
        <f t="shared" si="167"/>
        <v>music</v>
      </c>
      <c r="Q2117" t="str">
        <f t="shared" si="168"/>
        <v>indie rock</v>
      </c>
      <c r="R2117">
        <f t="shared" si="169"/>
        <v>2011</v>
      </c>
      <c r="S2117" s="15">
        <f t="shared" si="170"/>
        <v>40564.081030092595</v>
      </c>
      <c r="T2117" s="16">
        <f t="shared" si="170"/>
        <v>40564.081030092595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6"/>
        <v>41136.777812500004</v>
      </c>
      <c r="P2118" t="str">
        <f t="shared" si="167"/>
        <v>music</v>
      </c>
      <c r="Q2118" t="str">
        <f t="shared" si="168"/>
        <v>indie rock</v>
      </c>
      <c r="R2118">
        <f t="shared" si="169"/>
        <v>2012</v>
      </c>
      <c r="S2118" s="15">
        <f t="shared" si="170"/>
        <v>41136.777812500004</v>
      </c>
      <c r="T2118" s="16">
        <f t="shared" si="170"/>
        <v>41136.777812500004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6"/>
        <v>42290.059594907405</v>
      </c>
      <c r="P2119" t="str">
        <f t="shared" si="167"/>
        <v>music</v>
      </c>
      <c r="Q2119" t="str">
        <f t="shared" si="168"/>
        <v>indie rock</v>
      </c>
      <c r="R2119">
        <f t="shared" si="169"/>
        <v>2015</v>
      </c>
      <c r="S2119" s="15">
        <f t="shared" si="170"/>
        <v>42290.059594907405</v>
      </c>
      <c r="T2119" s="16">
        <f t="shared" si="170"/>
        <v>42290.059594907405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6"/>
        <v>40718.839537037034</v>
      </c>
      <c r="P2120" t="str">
        <f t="shared" si="167"/>
        <v>music</v>
      </c>
      <c r="Q2120" t="str">
        <f t="shared" si="168"/>
        <v>indie rock</v>
      </c>
      <c r="R2120">
        <f t="shared" si="169"/>
        <v>2011</v>
      </c>
      <c r="S2120" s="15">
        <f t="shared" si="170"/>
        <v>40718.839537037034</v>
      </c>
      <c r="T2120" s="16">
        <f t="shared" si="170"/>
        <v>40718.839537037034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6"/>
        <v>41107.130150462966</v>
      </c>
      <c r="P2121" t="str">
        <f t="shared" si="167"/>
        <v>music</v>
      </c>
      <c r="Q2121" t="str">
        <f t="shared" si="168"/>
        <v>indie rock</v>
      </c>
      <c r="R2121">
        <f t="shared" si="169"/>
        <v>2012</v>
      </c>
      <c r="S2121" s="15">
        <f t="shared" si="170"/>
        <v>41107.130150462966</v>
      </c>
      <c r="T2121" s="16">
        <f t="shared" si="170"/>
        <v>41107.130150462966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6"/>
        <v>41591.964537037034</v>
      </c>
      <c r="P2122" t="str">
        <f t="shared" si="167"/>
        <v>music</v>
      </c>
      <c r="Q2122" t="str">
        <f t="shared" si="168"/>
        <v>indie rock</v>
      </c>
      <c r="R2122">
        <f t="shared" si="169"/>
        <v>2013</v>
      </c>
      <c r="S2122" s="15">
        <f t="shared" si="170"/>
        <v>41591.964537037034</v>
      </c>
      <c r="T2122" s="16">
        <f t="shared" si="170"/>
        <v>41591.964537037034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6"/>
        <v>42716.7424537037</v>
      </c>
      <c r="P2123" t="str">
        <f t="shared" si="167"/>
        <v>games</v>
      </c>
      <c r="Q2123" t="str">
        <f t="shared" si="168"/>
        <v>video games</v>
      </c>
      <c r="R2123">
        <f t="shared" si="169"/>
        <v>2016</v>
      </c>
      <c r="S2123" s="15">
        <f t="shared" si="170"/>
        <v>42716.7424537037</v>
      </c>
      <c r="T2123" s="16">
        <f t="shared" si="170"/>
        <v>42716.7424537037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6"/>
        <v>42712.300567129627</v>
      </c>
      <c r="P2124" t="str">
        <f t="shared" si="167"/>
        <v>games</v>
      </c>
      <c r="Q2124" t="str">
        <f t="shared" si="168"/>
        <v>video games</v>
      </c>
      <c r="R2124">
        <f t="shared" si="169"/>
        <v>2016</v>
      </c>
      <c r="S2124" s="15">
        <f t="shared" si="170"/>
        <v>42712.300567129627</v>
      </c>
      <c r="T2124" s="16">
        <f t="shared" si="170"/>
        <v>42712.300567129627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6"/>
        <v>40198.424849537041</v>
      </c>
      <c r="P2125" t="str">
        <f t="shared" si="167"/>
        <v>games</v>
      </c>
      <c r="Q2125" t="str">
        <f t="shared" si="168"/>
        <v>video games</v>
      </c>
      <c r="R2125">
        <f t="shared" si="169"/>
        <v>2010</v>
      </c>
      <c r="S2125" s="15">
        <f t="shared" si="170"/>
        <v>40198.424849537041</v>
      </c>
      <c r="T2125" s="16">
        <f t="shared" si="170"/>
        <v>40198.424849537041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6"/>
        <v>40464.028182870366</v>
      </c>
      <c r="P2126" t="str">
        <f t="shared" si="167"/>
        <v>games</v>
      </c>
      <c r="Q2126" t="str">
        <f t="shared" si="168"/>
        <v>video games</v>
      </c>
      <c r="R2126">
        <f t="shared" si="169"/>
        <v>2010</v>
      </c>
      <c r="S2126" s="15">
        <f t="shared" si="170"/>
        <v>40464.028182870366</v>
      </c>
      <c r="T2126" s="16">
        <f t="shared" si="170"/>
        <v>40464.028182870366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6"/>
        <v>42191.023530092592</v>
      </c>
      <c r="P2127" t="str">
        <f t="shared" si="167"/>
        <v>games</v>
      </c>
      <c r="Q2127" t="str">
        <f t="shared" si="168"/>
        <v>video games</v>
      </c>
      <c r="R2127">
        <f t="shared" si="169"/>
        <v>2015</v>
      </c>
      <c r="S2127" s="15">
        <f t="shared" si="170"/>
        <v>42191.023530092592</v>
      </c>
      <c r="T2127" s="16">
        <f t="shared" si="170"/>
        <v>42191.023530092592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6"/>
        <v>41951.973229166666</v>
      </c>
      <c r="P2128" t="str">
        <f t="shared" si="167"/>
        <v>games</v>
      </c>
      <c r="Q2128" t="str">
        <f t="shared" si="168"/>
        <v>video games</v>
      </c>
      <c r="R2128">
        <f t="shared" si="169"/>
        <v>2014</v>
      </c>
      <c r="S2128" s="15">
        <f t="shared" si="170"/>
        <v>41951.973229166666</v>
      </c>
      <c r="T2128" s="16">
        <f t="shared" si="170"/>
        <v>41951.973229166666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6"/>
        <v>42045.50535879629</v>
      </c>
      <c r="P2129" t="str">
        <f t="shared" si="167"/>
        <v>games</v>
      </c>
      <c r="Q2129" t="str">
        <f t="shared" si="168"/>
        <v>video games</v>
      </c>
      <c r="R2129">
        <f t="shared" si="169"/>
        <v>2015</v>
      </c>
      <c r="S2129" s="15">
        <f t="shared" si="170"/>
        <v>42045.50535879629</v>
      </c>
      <c r="T2129" s="16">
        <f t="shared" si="170"/>
        <v>42045.50535879629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6"/>
        <v>41843.772789351853</v>
      </c>
      <c r="P2130" t="str">
        <f t="shared" si="167"/>
        <v>games</v>
      </c>
      <c r="Q2130" t="str">
        <f t="shared" si="168"/>
        <v>video games</v>
      </c>
      <c r="R2130">
        <f t="shared" si="169"/>
        <v>2014</v>
      </c>
      <c r="S2130" s="15">
        <f t="shared" si="170"/>
        <v>41843.772789351853</v>
      </c>
      <c r="T2130" s="16">
        <f t="shared" si="170"/>
        <v>41843.772789351853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6"/>
        <v>42409.024305555555</v>
      </c>
      <c r="P2131" t="str">
        <f t="shared" si="167"/>
        <v>games</v>
      </c>
      <c r="Q2131" t="str">
        <f t="shared" si="168"/>
        <v>video games</v>
      </c>
      <c r="R2131">
        <f t="shared" si="169"/>
        <v>2016</v>
      </c>
      <c r="S2131" s="15">
        <f t="shared" si="170"/>
        <v>42409.024305555555</v>
      </c>
      <c r="T2131" s="16">
        <f t="shared" si="170"/>
        <v>42409.024305555555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6"/>
        <v>41832.086377314816</v>
      </c>
      <c r="P2132" t="str">
        <f t="shared" si="167"/>
        <v>games</v>
      </c>
      <c r="Q2132" t="str">
        <f t="shared" si="168"/>
        <v>video games</v>
      </c>
      <c r="R2132">
        <f t="shared" si="169"/>
        <v>2014</v>
      </c>
      <c r="S2132" s="15">
        <f t="shared" si="170"/>
        <v>41832.086377314816</v>
      </c>
      <c r="T2132" s="16">
        <f t="shared" si="170"/>
        <v>41832.086377314816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6"/>
        <v>42167.207071759258</v>
      </c>
      <c r="P2133" t="str">
        <f t="shared" si="167"/>
        <v>games</v>
      </c>
      <c r="Q2133" t="str">
        <f t="shared" si="168"/>
        <v>video games</v>
      </c>
      <c r="R2133">
        <f t="shared" si="169"/>
        <v>2015</v>
      </c>
      <c r="S2133" s="15">
        <f t="shared" si="170"/>
        <v>42167.207071759258</v>
      </c>
      <c r="T2133" s="16">
        <f t="shared" si="170"/>
        <v>42167.207071759258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6"/>
        <v>41643.487175925926</v>
      </c>
      <c r="P2134" t="str">
        <f t="shared" si="167"/>
        <v>games</v>
      </c>
      <c r="Q2134" t="str">
        <f t="shared" si="168"/>
        <v>video games</v>
      </c>
      <c r="R2134">
        <f t="shared" si="169"/>
        <v>2014</v>
      </c>
      <c r="S2134" s="15">
        <f t="shared" si="170"/>
        <v>41643.487175925926</v>
      </c>
      <c r="T2134" s="16">
        <f t="shared" si="170"/>
        <v>41643.487175925926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6"/>
        <v>40619.097210648149</v>
      </c>
      <c r="P2135" t="str">
        <f t="shared" si="167"/>
        <v>games</v>
      </c>
      <c r="Q2135" t="str">
        <f t="shared" si="168"/>
        <v>video games</v>
      </c>
      <c r="R2135">
        <f t="shared" si="169"/>
        <v>2011</v>
      </c>
      <c r="S2135" s="15">
        <f t="shared" si="170"/>
        <v>40619.097210648149</v>
      </c>
      <c r="T2135" s="16">
        <f t="shared" si="170"/>
        <v>40619.097210648149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6"/>
        <v>41361.886469907404</v>
      </c>
      <c r="P2136" t="str">
        <f t="shared" si="167"/>
        <v>games</v>
      </c>
      <c r="Q2136" t="str">
        <f t="shared" si="168"/>
        <v>video games</v>
      </c>
      <c r="R2136">
        <f t="shared" si="169"/>
        <v>2013</v>
      </c>
      <c r="S2136" s="15">
        <f t="shared" si="170"/>
        <v>41361.886469907404</v>
      </c>
      <c r="T2136" s="16">
        <f t="shared" si="170"/>
        <v>41361.886469907404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6"/>
        <v>41156.963344907403</v>
      </c>
      <c r="P2137" t="str">
        <f t="shared" si="167"/>
        <v>games</v>
      </c>
      <c r="Q2137" t="str">
        <f t="shared" si="168"/>
        <v>video games</v>
      </c>
      <c r="R2137">
        <f t="shared" si="169"/>
        <v>2012</v>
      </c>
      <c r="S2137" s="15">
        <f t="shared" si="170"/>
        <v>41156.963344907403</v>
      </c>
      <c r="T2137" s="16">
        <f t="shared" si="170"/>
        <v>41156.963344907403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6"/>
        <v>41536.509097222224</v>
      </c>
      <c r="P2138" t="str">
        <f t="shared" si="167"/>
        <v>games</v>
      </c>
      <c r="Q2138" t="str">
        <f t="shared" si="168"/>
        <v>video games</v>
      </c>
      <c r="R2138">
        <f t="shared" si="169"/>
        <v>2013</v>
      </c>
      <c r="S2138" s="15">
        <f t="shared" si="170"/>
        <v>41536.509097222224</v>
      </c>
      <c r="T2138" s="16">
        <f t="shared" si="170"/>
        <v>41536.509097222224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6"/>
        <v>41948.771168981482</v>
      </c>
      <c r="P2139" t="str">
        <f t="shared" si="167"/>
        <v>games</v>
      </c>
      <c r="Q2139" t="str">
        <f t="shared" si="168"/>
        <v>video games</v>
      </c>
      <c r="R2139">
        <f t="shared" si="169"/>
        <v>2014</v>
      </c>
      <c r="S2139" s="15">
        <f t="shared" si="170"/>
        <v>41948.771168981482</v>
      </c>
      <c r="T2139" s="16">
        <f t="shared" si="170"/>
        <v>41948.771168981482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6"/>
        <v>41557.013182870374</v>
      </c>
      <c r="P2140" t="str">
        <f t="shared" si="167"/>
        <v>games</v>
      </c>
      <c r="Q2140" t="str">
        <f t="shared" si="168"/>
        <v>video games</v>
      </c>
      <c r="R2140">
        <f t="shared" si="169"/>
        <v>2013</v>
      </c>
      <c r="S2140" s="15">
        <f t="shared" si="170"/>
        <v>41557.013182870374</v>
      </c>
      <c r="T2140" s="16">
        <f t="shared" si="170"/>
        <v>41557.013182870374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6"/>
        <v>42647.750092592592</v>
      </c>
      <c r="P2141" t="str">
        <f t="shared" si="167"/>
        <v>games</v>
      </c>
      <c r="Q2141" t="str">
        <f t="shared" si="168"/>
        <v>video games</v>
      </c>
      <c r="R2141">
        <f t="shared" si="169"/>
        <v>2016</v>
      </c>
      <c r="S2141" s="15">
        <f t="shared" si="170"/>
        <v>42647.750092592592</v>
      </c>
      <c r="T2141" s="16">
        <f t="shared" si="170"/>
        <v>42647.750092592592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6"/>
        <v>41255.833611111113</v>
      </c>
      <c r="P2142" t="str">
        <f t="shared" si="167"/>
        <v>games</v>
      </c>
      <c r="Q2142" t="str">
        <f t="shared" si="168"/>
        <v>video games</v>
      </c>
      <c r="R2142">
        <f t="shared" si="169"/>
        <v>2012</v>
      </c>
      <c r="S2142" s="15">
        <f t="shared" si="170"/>
        <v>41255.833611111113</v>
      </c>
      <c r="T2142" s="16">
        <f t="shared" si="170"/>
        <v>41255.833611111113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6"/>
        <v>41927.235636574071</v>
      </c>
      <c r="P2143" t="str">
        <f t="shared" si="167"/>
        <v>games</v>
      </c>
      <c r="Q2143" t="str">
        <f t="shared" si="168"/>
        <v>video games</v>
      </c>
      <c r="R2143">
        <f t="shared" si="169"/>
        <v>2014</v>
      </c>
      <c r="S2143" s="15">
        <f t="shared" si="170"/>
        <v>41927.235636574071</v>
      </c>
      <c r="T2143" s="16">
        <f t="shared" si="170"/>
        <v>41927.235636574071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6"/>
        <v>42340.701504629629</v>
      </c>
      <c r="P2144" t="str">
        <f t="shared" si="167"/>
        <v>games</v>
      </c>
      <c r="Q2144" t="str">
        <f t="shared" si="168"/>
        <v>video games</v>
      </c>
      <c r="R2144">
        <f t="shared" si="169"/>
        <v>2015</v>
      </c>
      <c r="S2144" s="15">
        <f t="shared" si="170"/>
        <v>42340.701504629629</v>
      </c>
      <c r="T2144" s="16">
        <f t="shared" si="170"/>
        <v>42340.701504629629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6"/>
        <v>40332.886712962965</v>
      </c>
      <c r="P2145" t="str">
        <f t="shared" si="167"/>
        <v>games</v>
      </c>
      <c r="Q2145" t="str">
        <f t="shared" si="168"/>
        <v>video games</v>
      </c>
      <c r="R2145">
        <f t="shared" si="169"/>
        <v>2010</v>
      </c>
      <c r="S2145" s="15">
        <f t="shared" si="170"/>
        <v>40332.886712962965</v>
      </c>
      <c r="T2145" s="16">
        <f t="shared" si="170"/>
        <v>40332.886712962965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6"/>
        <v>41499.546759259261</v>
      </c>
      <c r="P2146" t="str">
        <f t="shared" si="167"/>
        <v>games</v>
      </c>
      <c r="Q2146" t="str">
        <f t="shared" si="168"/>
        <v>video games</v>
      </c>
      <c r="R2146">
        <f t="shared" si="169"/>
        <v>2013</v>
      </c>
      <c r="S2146" s="15">
        <f t="shared" si="170"/>
        <v>41499.546759259261</v>
      </c>
      <c r="T2146" s="16">
        <f t="shared" si="170"/>
        <v>41499.546759259261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6"/>
        <v>41575.237430555557</v>
      </c>
      <c r="P2147" t="str">
        <f t="shared" si="167"/>
        <v>games</v>
      </c>
      <c r="Q2147" t="str">
        <f t="shared" si="168"/>
        <v>video games</v>
      </c>
      <c r="R2147">
        <f t="shared" si="169"/>
        <v>2013</v>
      </c>
      <c r="S2147" s="15">
        <f t="shared" si="170"/>
        <v>41575.237430555557</v>
      </c>
      <c r="T2147" s="16">
        <f t="shared" si="170"/>
        <v>41575.237430555557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6"/>
        <v>42397.679513888885</v>
      </c>
      <c r="P2148" t="str">
        <f t="shared" si="167"/>
        <v>games</v>
      </c>
      <c r="Q2148" t="str">
        <f t="shared" si="168"/>
        <v>video games</v>
      </c>
      <c r="R2148">
        <f t="shared" si="169"/>
        <v>2016</v>
      </c>
      <c r="S2148" s="15">
        <f t="shared" si="170"/>
        <v>42397.679513888885</v>
      </c>
      <c r="T2148" s="16">
        <f t="shared" si="170"/>
        <v>42397.679513888885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6"/>
        <v>41927.295694444445</v>
      </c>
      <c r="P2149" t="str">
        <f t="shared" si="167"/>
        <v>games</v>
      </c>
      <c r="Q2149" t="str">
        <f t="shared" si="168"/>
        <v>video games</v>
      </c>
      <c r="R2149">
        <f t="shared" si="169"/>
        <v>2014</v>
      </c>
      <c r="S2149" s="15">
        <f t="shared" si="170"/>
        <v>41927.295694444445</v>
      </c>
      <c r="T2149" s="16">
        <f t="shared" si="170"/>
        <v>41927.295694444445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6"/>
        <v>42066.733587962968</v>
      </c>
      <c r="P2150" t="str">
        <f t="shared" si="167"/>
        <v>games</v>
      </c>
      <c r="Q2150" t="str">
        <f t="shared" si="168"/>
        <v>video games</v>
      </c>
      <c r="R2150">
        <f t="shared" si="169"/>
        <v>2015</v>
      </c>
      <c r="S2150" s="15">
        <f t="shared" si="170"/>
        <v>42066.733587962968</v>
      </c>
      <c r="T2150" s="16">
        <f t="shared" si="170"/>
        <v>42066.733587962968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6"/>
        <v>40355.024953703702</v>
      </c>
      <c r="P2151" t="str">
        <f t="shared" si="167"/>
        <v>games</v>
      </c>
      <c r="Q2151" t="str">
        <f t="shared" si="168"/>
        <v>video games</v>
      </c>
      <c r="R2151">
        <f t="shared" si="169"/>
        <v>2010</v>
      </c>
      <c r="S2151" s="15">
        <f t="shared" si="170"/>
        <v>40355.024953703702</v>
      </c>
      <c r="T2151" s="16">
        <f t="shared" si="170"/>
        <v>40355.024953703702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6"/>
        <v>42534.284710648149</v>
      </c>
      <c r="P2152" t="str">
        <f t="shared" si="167"/>
        <v>games</v>
      </c>
      <c r="Q2152" t="str">
        <f t="shared" si="168"/>
        <v>video games</v>
      </c>
      <c r="R2152">
        <f t="shared" si="169"/>
        <v>2016</v>
      </c>
      <c r="S2152" s="15">
        <f t="shared" si="170"/>
        <v>42534.284710648149</v>
      </c>
      <c r="T2152" s="16">
        <f t="shared" si="170"/>
        <v>42534.284710648149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6"/>
        <v>42520.847384259265</v>
      </c>
      <c r="P2153" t="str">
        <f t="shared" si="167"/>
        <v>games</v>
      </c>
      <c r="Q2153" t="str">
        <f t="shared" si="168"/>
        <v>video games</v>
      </c>
      <c r="R2153">
        <f t="shared" si="169"/>
        <v>2016</v>
      </c>
      <c r="S2153" s="15">
        <f t="shared" si="170"/>
        <v>42520.847384259265</v>
      </c>
      <c r="T2153" s="16">
        <f t="shared" si="170"/>
        <v>42520.847384259265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6"/>
        <v>41683.832280092596</v>
      </c>
      <c r="P2154" t="str">
        <f t="shared" si="167"/>
        <v>games</v>
      </c>
      <c r="Q2154" t="str">
        <f t="shared" si="168"/>
        <v>video games</v>
      </c>
      <c r="R2154">
        <f t="shared" si="169"/>
        <v>2014</v>
      </c>
      <c r="S2154" s="15">
        <f t="shared" si="170"/>
        <v>41683.832280092596</v>
      </c>
      <c r="T2154" s="16">
        <f t="shared" si="170"/>
        <v>41683.832280092596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6"/>
        <v>41974.911087962959</v>
      </c>
      <c r="P2155" t="str">
        <f t="shared" si="167"/>
        <v>games</v>
      </c>
      <c r="Q2155" t="str">
        <f t="shared" si="168"/>
        <v>video games</v>
      </c>
      <c r="R2155">
        <f t="shared" si="169"/>
        <v>2014</v>
      </c>
      <c r="S2155" s="15">
        <f t="shared" si="170"/>
        <v>41974.911087962959</v>
      </c>
      <c r="T2155" s="16">
        <f t="shared" si="170"/>
        <v>41974.911087962959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6"/>
        <v>41647.632256944446</v>
      </c>
      <c r="P2156" t="str">
        <f t="shared" si="167"/>
        <v>games</v>
      </c>
      <c r="Q2156" t="str">
        <f t="shared" si="168"/>
        <v>video games</v>
      </c>
      <c r="R2156">
        <f t="shared" si="169"/>
        <v>2014</v>
      </c>
      <c r="S2156" s="15">
        <f t="shared" si="170"/>
        <v>41647.632256944446</v>
      </c>
      <c r="T2156" s="16">
        <f t="shared" si="170"/>
        <v>41647.632256944446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6"/>
        <v>42430.747511574074</v>
      </c>
      <c r="P2157" t="str">
        <f t="shared" si="167"/>
        <v>games</v>
      </c>
      <c r="Q2157" t="str">
        <f t="shared" si="168"/>
        <v>video games</v>
      </c>
      <c r="R2157">
        <f t="shared" si="169"/>
        <v>2016</v>
      </c>
      <c r="S2157" s="15">
        <f t="shared" si="170"/>
        <v>42430.747511574074</v>
      </c>
      <c r="T2157" s="16">
        <f t="shared" si="170"/>
        <v>42430.747511574074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6"/>
        <v>41488.85423611111</v>
      </c>
      <c r="P2158" t="str">
        <f t="shared" si="167"/>
        <v>games</v>
      </c>
      <c r="Q2158" t="str">
        <f t="shared" si="168"/>
        <v>video games</v>
      </c>
      <c r="R2158">
        <f t="shared" si="169"/>
        <v>2013</v>
      </c>
      <c r="S2158" s="15">
        <f t="shared" si="170"/>
        <v>41488.85423611111</v>
      </c>
      <c r="T2158" s="16">
        <f t="shared" si="170"/>
        <v>41488.85423611111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6"/>
        <v>42694.98128472222</v>
      </c>
      <c r="P2159" t="str">
        <f t="shared" si="167"/>
        <v>games</v>
      </c>
      <c r="Q2159" t="str">
        <f t="shared" si="168"/>
        <v>video games</v>
      </c>
      <c r="R2159">
        <f t="shared" si="169"/>
        <v>2016</v>
      </c>
      <c r="S2159" s="15">
        <f t="shared" si="170"/>
        <v>42694.98128472222</v>
      </c>
      <c r="T2159" s="16">
        <f t="shared" si="170"/>
        <v>42694.98128472222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6"/>
        <v>41264.853865740741</v>
      </c>
      <c r="P2160" t="str">
        <f t="shared" si="167"/>
        <v>games</v>
      </c>
      <c r="Q2160" t="str">
        <f t="shared" si="168"/>
        <v>video games</v>
      </c>
      <c r="R2160">
        <f t="shared" si="169"/>
        <v>2012</v>
      </c>
      <c r="S2160" s="15">
        <f t="shared" si="170"/>
        <v>41264.853865740741</v>
      </c>
      <c r="T2160" s="16">
        <f t="shared" si="170"/>
        <v>41264.853865740741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6"/>
        <v>40710.731180555551</v>
      </c>
      <c r="P2161" t="str">
        <f t="shared" si="167"/>
        <v>games</v>
      </c>
      <c r="Q2161" t="str">
        <f t="shared" si="168"/>
        <v>video games</v>
      </c>
      <c r="R2161">
        <f t="shared" si="169"/>
        <v>2011</v>
      </c>
      <c r="S2161" s="15">
        <f t="shared" si="170"/>
        <v>40710.731180555551</v>
      </c>
      <c r="T2161" s="16">
        <f t="shared" si="170"/>
        <v>40710.731180555551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6"/>
        <v>41018.711863425924</v>
      </c>
      <c r="P2162" t="str">
        <f t="shared" si="167"/>
        <v>games</v>
      </c>
      <c r="Q2162" t="str">
        <f t="shared" si="168"/>
        <v>video games</v>
      </c>
      <c r="R2162">
        <f t="shared" si="169"/>
        <v>2012</v>
      </c>
      <c r="S2162" s="15">
        <f t="shared" si="170"/>
        <v>41018.711863425924</v>
      </c>
      <c r="T2162" s="16">
        <f t="shared" si="170"/>
        <v>41018.711863425924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6"/>
        <v>42240.852534722217</v>
      </c>
      <c r="P2163" t="str">
        <f t="shared" si="167"/>
        <v>music</v>
      </c>
      <c r="Q2163" t="str">
        <f t="shared" si="168"/>
        <v>rock</v>
      </c>
      <c r="R2163">
        <f t="shared" si="169"/>
        <v>2015</v>
      </c>
      <c r="S2163" s="15">
        <f t="shared" si="170"/>
        <v>42240.852534722217</v>
      </c>
      <c r="T2163" s="16">
        <f t="shared" si="170"/>
        <v>42240.852534722217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6"/>
        <v>41813.766099537039</v>
      </c>
      <c r="P2164" t="str">
        <f t="shared" si="167"/>
        <v>music</v>
      </c>
      <c r="Q2164" t="str">
        <f t="shared" si="168"/>
        <v>rock</v>
      </c>
      <c r="R2164">
        <f t="shared" si="169"/>
        <v>2014</v>
      </c>
      <c r="S2164" s="15">
        <f t="shared" si="170"/>
        <v>41813.766099537039</v>
      </c>
      <c r="T2164" s="16">
        <f t="shared" si="170"/>
        <v>41813.766099537039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6"/>
        <v>42111.899537037039</v>
      </c>
      <c r="P2165" t="str">
        <f t="shared" si="167"/>
        <v>music</v>
      </c>
      <c r="Q2165" t="str">
        <f t="shared" si="168"/>
        <v>rock</v>
      </c>
      <c r="R2165">
        <f t="shared" si="169"/>
        <v>2015</v>
      </c>
      <c r="S2165" s="15">
        <f t="shared" si="170"/>
        <v>42111.899537037039</v>
      </c>
      <c r="T2165" s="16">
        <f t="shared" si="170"/>
        <v>42111.899537037039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6"/>
        <v>42515.71775462963</v>
      </c>
      <c r="P2166" t="str">
        <f t="shared" si="167"/>
        <v>music</v>
      </c>
      <c r="Q2166" t="str">
        <f t="shared" si="168"/>
        <v>rock</v>
      </c>
      <c r="R2166">
        <f t="shared" si="169"/>
        <v>2016</v>
      </c>
      <c r="S2166" s="15">
        <f t="shared" si="170"/>
        <v>42515.71775462963</v>
      </c>
      <c r="T2166" s="16">
        <f t="shared" si="170"/>
        <v>42515.71775462963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6"/>
        <v>42438.667071759264</v>
      </c>
      <c r="P2167" t="str">
        <f t="shared" si="167"/>
        <v>music</v>
      </c>
      <c r="Q2167" t="str">
        <f t="shared" si="168"/>
        <v>rock</v>
      </c>
      <c r="R2167">
        <f t="shared" si="169"/>
        <v>2016</v>
      </c>
      <c r="S2167" s="15">
        <f t="shared" si="170"/>
        <v>42438.667071759264</v>
      </c>
      <c r="T2167" s="16">
        <f t="shared" si="170"/>
        <v>42438.667071759264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6"/>
        <v>41933.838171296295</v>
      </c>
      <c r="P2168" t="str">
        <f t="shared" si="167"/>
        <v>music</v>
      </c>
      <c r="Q2168" t="str">
        <f t="shared" si="168"/>
        <v>rock</v>
      </c>
      <c r="R2168">
        <f t="shared" si="169"/>
        <v>2014</v>
      </c>
      <c r="S2168" s="15">
        <f t="shared" si="170"/>
        <v>41933.838171296295</v>
      </c>
      <c r="T2168" s="16">
        <f t="shared" si="170"/>
        <v>41933.838171296295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6"/>
        <v>41153.066400462965</v>
      </c>
      <c r="P2169" t="str">
        <f t="shared" si="167"/>
        <v>music</v>
      </c>
      <c r="Q2169" t="str">
        <f t="shared" si="168"/>
        <v>rock</v>
      </c>
      <c r="R2169">
        <f t="shared" si="169"/>
        <v>2012</v>
      </c>
      <c r="S2169" s="15">
        <f t="shared" si="170"/>
        <v>41153.066400462965</v>
      </c>
      <c r="T2169" s="16">
        <f t="shared" si="170"/>
        <v>41153.066400462965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6"/>
        <v>42745.600243055553</v>
      </c>
      <c r="P2170" t="str">
        <f t="shared" si="167"/>
        <v>music</v>
      </c>
      <c r="Q2170" t="str">
        <f t="shared" si="168"/>
        <v>rock</v>
      </c>
      <c r="R2170">
        <f t="shared" si="169"/>
        <v>2017</v>
      </c>
      <c r="S2170" s="15">
        <f t="shared" si="170"/>
        <v>42745.600243055553</v>
      </c>
      <c r="T2170" s="16">
        <f t="shared" si="170"/>
        <v>42745.600243055553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6"/>
        <v>42793.700821759259</v>
      </c>
      <c r="P2171" t="str">
        <f t="shared" si="167"/>
        <v>music</v>
      </c>
      <c r="Q2171" t="str">
        <f t="shared" si="168"/>
        <v>rock</v>
      </c>
      <c r="R2171">
        <f t="shared" si="169"/>
        <v>2017</v>
      </c>
      <c r="S2171" s="15">
        <f t="shared" si="170"/>
        <v>42793.700821759259</v>
      </c>
      <c r="T2171" s="16">
        <f t="shared" si="170"/>
        <v>42793.700821759259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6"/>
        <v>42198.750254629631</v>
      </c>
      <c r="P2172" t="str">
        <f t="shared" si="167"/>
        <v>music</v>
      </c>
      <c r="Q2172" t="str">
        <f t="shared" si="168"/>
        <v>rock</v>
      </c>
      <c r="R2172">
        <f t="shared" si="169"/>
        <v>2015</v>
      </c>
      <c r="S2172" s="15">
        <f t="shared" si="170"/>
        <v>42198.750254629631</v>
      </c>
      <c r="T2172" s="16">
        <f t="shared" si="170"/>
        <v>42198.750254629631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6"/>
        <v>42141.95711805555</v>
      </c>
      <c r="P2173" t="str">
        <f t="shared" si="167"/>
        <v>music</v>
      </c>
      <c r="Q2173" t="str">
        <f t="shared" si="168"/>
        <v>rock</v>
      </c>
      <c r="R2173">
        <f t="shared" si="169"/>
        <v>2015</v>
      </c>
      <c r="S2173" s="15">
        <f t="shared" si="170"/>
        <v>42141.95711805555</v>
      </c>
      <c r="T2173" s="16">
        <f t="shared" si="170"/>
        <v>42141.95711805555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6"/>
        <v>42082.580092592587</v>
      </c>
      <c r="P2174" t="str">
        <f t="shared" si="167"/>
        <v>music</v>
      </c>
      <c r="Q2174" t="str">
        <f t="shared" si="168"/>
        <v>rock</v>
      </c>
      <c r="R2174">
        <f t="shared" si="169"/>
        <v>2015</v>
      </c>
      <c r="S2174" s="15">
        <f t="shared" si="170"/>
        <v>42082.580092592587</v>
      </c>
      <c r="T2174" s="16">
        <f t="shared" si="170"/>
        <v>42082.580092592587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6"/>
        <v>41495.692627314813</v>
      </c>
      <c r="P2175" t="str">
        <f t="shared" si="167"/>
        <v>music</v>
      </c>
      <c r="Q2175" t="str">
        <f t="shared" si="168"/>
        <v>rock</v>
      </c>
      <c r="R2175">
        <f t="shared" si="169"/>
        <v>2013</v>
      </c>
      <c r="S2175" s="15">
        <f t="shared" si="170"/>
        <v>41495.692627314813</v>
      </c>
      <c r="T2175" s="16">
        <f t="shared" si="170"/>
        <v>41495.692627314813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6"/>
        <v>42465.542905092589</v>
      </c>
      <c r="P2176" t="str">
        <f t="shared" si="167"/>
        <v>music</v>
      </c>
      <c r="Q2176" t="str">
        <f t="shared" si="168"/>
        <v>rock</v>
      </c>
      <c r="R2176">
        <f t="shared" si="169"/>
        <v>2016</v>
      </c>
      <c r="S2176" s="15">
        <f t="shared" si="170"/>
        <v>42465.542905092589</v>
      </c>
      <c r="T2176" s="16">
        <f t="shared" si="170"/>
        <v>42465.542905092589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6"/>
        <v>42565.009097222224</v>
      </c>
      <c r="P2177" t="str">
        <f t="shared" si="167"/>
        <v>music</v>
      </c>
      <c r="Q2177" t="str">
        <f t="shared" si="168"/>
        <v>rock</v>
      </c>
      <c r="R2177">
        <f t="shared" si="169"/>
        <v>2016</v>
      </c>
      <c r="S2177" s="15">
        <f t="shared" si="170"/>
        <v>42565.009097222224</v>
      </c>
      <c r="T2177" s="16">
        <f t="shared" si="170"/>
        <v>42565.009097222224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71">(((J2178/60)/60)/24)+DATE(1970,1,1)</f>
        <v>42096.633206018523</v>
      </c>
      <c r="P2178" t="str">
        <f t="shared" ref="P2178:P2241" si="172">LEFT(N2178,SEARCH("/",N2178)-1)</f>
        <v>music</v>
      </c>
      <c r="Q2178" t="str">
        <f t="shared" ref="Q2178:Q2241" si="173">RIGHT(N2178,LEN(N2178)-SEARCH("/",N2178))</f>
        <v>rock</v>
      </c>
      <c r="R2178">
        <f t="shared" si="169"/>
        <v>2015</v>
      </c>
      <c r="S2178" s="15">
        <f t="shared" si="170"/>
        <v>42096.633206018523</v>
      </c>
      <c r="T2178" s="16">
        <f t="shared" si="170"/>
        <v>42096.633206018523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71"/>
        <v>42502.250775462962</v>
      </c>
      <c r="P2179" t="str">
        <f t="shared" si="172"/>
        <v>music</v>
      </c>
      <c r="Q2179" t="str">
        <f t="shared" si="173"/>
        <v>rock</v>
      </c>
      <c r="R2179">
        <f t="shared" ref="R2179:S2242" si="174">YEAR($O2179)</f>
        <v>2016</v>
      </c>
      <c r="S2179" s="15">
        <f t="shared" ref="S2179:T2242" si="175">$O2179</f>
        <v>42502.250775462962</v>
      </c>
      <c r="T2179" s="16">
        <f t="shared" si="175"/>
        <v>42502.250775462962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1"/>
        <v>42723.63653935185</v>
      </c>
      <c r="P2180" t="str">
        <f t="shared" si="172"/>
        <v>music</v>
      </c>
      <c r="Q2180" t="str">
        <f t="shared" si="173"/>
        <v>rock</v>
      </c>
      <c r="R2180">
        <f t="shared" si="174"/>
        <v>2016</v>
      </c>
      <c r="S2180" s="15">
        <f t="shared" si="175"/>
        <v>42723.63653935185</v>
      </c>
      <c r="T2180" s="16">
        <f t="shared" si="175"/>
        <v>42723.63653935185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1"/>
        <v>42075.171203703707</v>
      </c>
      <c r="P2181" t="str">
        <f t="shared" si="172"/>
        <v>music</v>
      </c>
      <c r="Q2181" t="str">
        <f t="shared" si="173"/>
        <v>rock</v>
      </c>
      <c r="R2181">
        <f t="shared" si="174"/>
        <v>2015</v>
      </c>
      <c r="S2181" s="15">
        <f t="shared" si="175"/>
        <v>42075.171203703707</v>
      </c>
      <c r="T2181" s="16">
        <f t="shared" si="175"/>
        <v>42075.171203703707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1"/>
        <v>42279.669768518521</v>
      </c>
      <c r="P2182" t="str">
        <f t="shared" si="172"/>
        <v>music</v>
      </c>
      <c r="Q2182" t="str">
        <f t="shared" si="173"/>
        <v>rock</v>
      </c>
      <c r="R2182">
        <f t="shared" si="174"/>
        <v>2015</v>
      </c>
      <c r="S2182" s="15">
        <f t="shared" si="175"/>
        <v>42279.669768518521</v>
      </c>
      <c r="T2182" s="16">
        <f t="shared" si="175"/>
        <v>42279.669768518521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1"/>
        <v>42773.005243055552</v>
      </c>
      <c r="P2183" t="str">
        <f t="shared" si="172"/>
        <v>games</v>
      </c>
      <c r="Q2183" t="str">
        <f t="shared" si="173"/>
        <v>tabletop games</v>
      </c>
      <c r="R2183">
        <f t="shared" si="174"/>
        <v>2017</v>
      </c>
      <c r="S2183" s="15">
        <f t="shared" si="175"/>
        <v>42773.005243055552</v>
      </c>
      <c r="T2183" s="16">
        <f t="shared" si="175"/>
        <v>42773.005243055552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1"/>
        <v>41879.900752314818</v>
      </c>
      <c r="P2184" t="str">
        <f t="shared" si="172"/>
        <v>games</v>
      </c>
      <c r="Q2184" t="str">
        <f t="shared" si="173"/>
        <v>tabletop games</v>
      </c>
      <c r="R2184">
        <f t="shared" si="174"/>
        <v>2014</v>
      </c>
      <c r="S2184" s="15">
        <f t="shared" si="175"/>
        <v>41879.900752314818</v>
      </c>
      <c r="T2184" s="16">
        <f t="shared" si="175"/>
        <v>41879.900752314818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1"/>
        <v>42745.365474537044</v>
      </c>
      <c r="P2185" t="str">
        <f t="shared" si="172"/>
        <v>games</v>
      </c>
      <c r="Q2185" t="str">
        <f t="shared" si="173"/>
        <v>tabletop games</v>
      </c>
      <c r="R2185">
        <f t="shared" si="174"/>
        <v>2017</v>
      </c>
      <c r="S2185" s="15">
        <f t="shared" si="175"/>
        <v>42745.365474537044</v>
      </c>
      <c r="T2185" s="16">
        <f t="shared" si="175"/>
        <v>42745.365474537044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1"/>
        <v>42380.690289351856</v>
      </c>
      <c r="P2186" t="str">
        <f t="shared" si="172"/>
        <v>games</v>
      </c>
      <c r="Q2186" t="str">
        <f t="shared" si="173"/>
        <v>tabletop games</v>
      </c>
      <c r="R2186">
        <f t="shared" si="174"/>
        <v>2016</v>
      </c>
      <c r="S2186" s="15">
        <f t="shared" si="175"/>
        <v>42380.690289351856</v>
      </c>
      <c r="T2186" s="16">
        <f t="shared" si="175"/>
        <v>42380.690289351856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1"/>
        <v>41319.349988425929</v>
      </c>
      <c r="P2187" t="str">
        <f t="shared" si="172"/>
        <v>games</v>
      </c>
      <c r="Q2187" t="str">
        <f t="shared" si="173"/>
        <v>tabletop games</v>
      </c>
      <c r="R2187">
        <f t="shared" si="174"/>
        <v>2013</v>
      </c>
      <c r="S2187" s="15">
        <f t="shared" si="175"/>
        <v>41319.349988425929</v>
      </c>
      <c r="T2187" s="16">
        <f t="shared" si="175"/>
        <v>41319.349988425929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1"/>
        <v>42583.615081018521</v>
      </c>
      <c r="P2188" t="str">
        <f t="shared" si="172"/>
        <v>games</v>
      </c>
      <c r="Q2188" t="str">
        <f t="shared" si="173"/>
        <v>tabletop games</v>
      </c>
      <c r="R2188">
        <f t="shared" si="174"/>
        <v>2016</v>
      </c>
      <c r="S2188" s="15">
        <f t="shared" si="175"/>
        <v>42583.615081018521</v>
      </c>
      <c r="T2188" s="16">
        <f t="shared" si="175"/>
        <v>42583.615081018521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1"/>
        <v>42068.209097222221</v>
      </c>
      <c r="P2189" t="str">
        <f t="shared" si="172"/>
        <v>games</v>
      </c>
      <c r="Q2189" t="str">
        <f t="shared" si="173"/>
        <v>tabletop games</v>
      </c>
      <c r="R2189">
        <f t="shared" si="174"/>
        <v>2015</v>
      </c>
      <c r="S2189" s="15">
        <f t="shared" si="175"/>
        <v>42068.209097222221</v>
      </c>
      <c r="T2189" s="16">
        <f t="shared" si="175"/>
        <v>42068.209097222221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1"/>
        <v>42633.586122685185</v>
      </c>
      <c r="P2190" t="str">
        <f t="shared" si="172"/>
        <v>games</v>
      </c>
      <c r="Q2190" t="str">
        <f t="shared" si="173"/>
        <v>tabletop games</v>
      </c>
      <c r="R2190">
        <f t="shared" si="174"/>
        <v>2016</v>
      </c>
      <c r="S2190" s="15">
        <f t="shared" si="175"/>
        <v>42633.586122685185</v>
      </c>
      <c r="T2190" s="16">
        <f t="shared" si="175"/>
        <v>42633.586122685185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1"/>
        <v>42467.788194444445</v>
      </c>
      <c r="P2191" t="str">
        <f t="shared" si="172"/>
        <v>games</v>
      </c>
      <c r="Q2191" t="str">
        <f t="shared" si="173"/>
        <v>tabletop games</v>
      </c>
      <c r="R2191">
        <f t="shared" si="174"/>
        <v>2016</v>
      </c>
      <c r="S2191" s="15">
        <f t="shared" si="175"/>
        <v>42467.788194444445</v>
      </c>
      <c r="T2191" s="16">
        <f t="shared" si="175"/>
        <v>42467.788194444445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1"/>
        <v>42417.625046296293</v>
      </c>
      <c r="P2192" t="str">
        <f t="shared" si="172"/>
        <v>games</v>
      </c>
      <c r="Q2192" t="str">
        <f t="shared" si="173"/>
        <v>tabletop games</v>
      </c>
      <c r="R2192">
        <f t="shared" si="174"/>
        <v>2016</v>
      </c>
      <c r="S2192" s="15">
        <f t="shared" si="175"/>
        <v>42417.625046296293</v>
      </c>
      <c r="T2192" s="16">
        <f t="shared" si="175"/>
        <v>42417.625046296293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1"/>
        <v>42768.833645833336</v>
      </c>
      <c r="P2193" t="str">
        <f t="shared" si="172"/>
        <v>games</v>
      </c>
      <c r="Q2193" t="str">
        <f t="shared" si="173"/>
        <v>tabletop games</v>
      </c>
      <c r="R2193">
        <f t="shared" si="174"/>
        <v>2017</v>
      </c>
      <c r="S2193" s="15">
        <f t="shared" si="175"/>
        <v>42768.833645833336</v>
      </c>
      <c r="T2193" s="16">
        <f t="shared" si="175"/>
        <v>42768.833645833336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1"/>
        <v>42691.8512037037</v>
      </c>
      <c r="P2194" t="str">
        <f t="shared" si="172"/>
        <v>games</v>
      </c>
      <c r="Q2194" t="str">
        <f t="shared" si="173"/>
        <v>tabletop games</v>
      </c>
      <c r="R2194">
        <f t="shared" si="174"/>
        <v>2016</v>
      </c>
      <c r="S2194" s="15">
        <f t="shared" si="175"/>
        <v>42691.8512037037</v>
      </c>
      <c r="T2194" s="16">
        <f t="shared" si="175"/>
        <v>42691.8512037037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1"/>
        <v>42664.405925925923</v>
      </c>
      <c r="P2195" t="str">
        <f t="shared" si="172"/>
        <v>games</v>
      </c>
      <c r="Q2195" t="str">
        <f t="shared" si="173"/>
        <v>tabletop games</v>
      </c>
      <c r="R2195">
        <f t="shared" si="174"/>
        <v>2016</v>
      </c>
      <c r="S2195" s="15">
        <f t="shared" si="175"/>
        <v>42664.405925925923</v>
      </c>
      <c r="T2195" s="16">
        <f t="shared" si="175"/>
        <v>42664.405925925923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1"/>
        <v>42425.757986111115</v>
      </c>
      <c r="P2196" t="str">
        <f t="shared" si="172"/>
        <v>games</v>
      </c>
      <c r="Q2196" t="str">
        <f t="shared" si="173"/>
        <v>tabletop games</v>
      </c>
      <c r="R2196">
        <f t="shared" si="174"/>
        <v>2016</v>
      </c>
      <c r="S2196" s="15">
        <f t="shared" si="175"/>
        <v>42425.757986111115</v>
      </c>
      <c r="T2196" s="16">
        <f t="shared" si="175"/>
        <v>42425.757986111115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1"/>
        <v>42197.771990740745</v>
      </c>
      <c r="P2197" t="str">
        <f t="shared" si="172"/>
        <v>games</v>
      </c>
      <c r="Q2197" t="str">
        <f t="shared" si="173"/>
        <v>tabletop games</v>
      </c>
      <c r="R2197">
        <f t="shared" si="174"/>
        <v>2015</v>
      </c>
      <c r="S2197" s="15">
        <f t="shared" si="175"/>
        <v>42197.771990740745</v>
      </c>
      <c r="T2197" s="16">
        <f t="shared" si="175"/>
        <v>42197.771990740745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1"/>
        <v>42675.487291666665</v>
      </c>
      <c r="P2198" t="str">
        <f t="shared" si="172"/>
        <v>games</v>
      </c>
      <c r="Q2198" t="str">
        <f t="shared" si="173"/>
        <v>tabletop games</v>
      </c>
      <c r="R2198">
        <f t="shared" si="174"/>
        <v>2016</v>
      </c>
      <c r="S2198" s="15">
        <f t="shared" si="175"/>
        <v>42675.487291666665</v>
      </c>
      <c r="T2198" s="16">
        <f t="shared" si="175"/>
        <v>42675.487291666665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1"/>
        <v>42033.584016203706</v>
      </c>
      <c r="P2199" t="str">
        <f t="shared" si="172"/>
        <v>games</v>
      </c>
      <c r="Q2199" t="str">
        <f t="shared" si="173"/>
        <v>tabletop games</v>
      </c>
      <c r="R2199">
        <f t="shared" si="174"/>
        <v>2015</v>
      </c>
      <c r="S2199" s="15">
        <f t="shared" si="175"/>
        <v>42033.584016203706</v>
      </c>
      <c r="T2199" s="16">
        <f t="shared" si="175"/>
        <v>42033.584016203706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1"/>
        <v>42292.513888888891</v>
      </c>
      <c r="P2200" t="str">
        <f t="shared" si="172"/>
        <v>games</v>
      </c>
      <c r="Q2200" t="str">
        <f t="shared" si="173"/>
        <v>tabletop games</v>
      </c>
      <c r="R2200">
        <f t="shared" si="174"/>
        <v>2015</v>
      </c>
      <c r="S2200" s="15">
        <f t="shared" si="175"/>
        <v>42292.513888888891</v>
      </c>
      <c r="T2200" s="16">
        <f t="shared" si="175"/>
        <v>42292.513888888891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1"/>
        <v>42262.416643518518</v>
      </c>
      <c r="P2201" t="str">
        <f t="shared" si="172"/>
        <v>games</v>
      </c>
      <c r="Q2201" t="str">
        <f t="shared" si="173"/>
        <v>tabletop games</v>
      </c>
      <c r="R2201">
        <f t="shared" si="174"/>
        <v>2015</v>
      </c>
      <c r="S2201" s="15">
        <f t="shared" si="175"/>
        <v>42262.416643518518</v>
      </c>
      <c r="T2201" s="16">
        <f t="shared" si="175"/>
        <v>42262.416643518518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1"/>
        <v>42163.625787037032</v>
      </c>
      <c r="P2202" t="str">
        <f t="shared" si="172"/>
        <v>games</v>
      </c>
      <c r="Q2202" t="str">
        <f t="shared" si="173"/>
        <v>tabletop games</v>
      </c>
      <c r="R2202">
        <f t="shared" si="174"/>
        <v>2015</v>
      </c>
      <c r="S2202" s="15">
        <f t="shared" si="175"/>
        <v>42163.625787037032</v>
      </c>
      <c r="T2202" s="16">
        <f t="shared" si="175"/>
        <v>42163.625787037032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1"/>
        <v>41276.846817129634</v>
      </c>
      <c r="P2203" t="str">
        <f t="shared" si="172"/>
        <v>music</v>
      </c>
      <c r="Q2203" t="str">
        <f t="shared" si="173"/>
        <v>electronic music</v>
      </c>
      <c r="R2203">
        <f t="shared" si="174"/>
        <v>2013</v>
      </c>
      <c r="S2203" s="15">
        <f t="shared" si="175"/>
        <v>41276.846817129634</v>
      </c>
      <c r="T2203" s="16">
        <f t="shared" si="175"/>
        <v>41276.846817129634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1"/>
        <v>41184.849166666667</v>
      </c>
      <c r="P2204" t="str">
        <f t="shared" si="172"/>
        <v>music</v>
      </c>
      <c r="Q2204" t="str">
        <f t="shared" si="173"/>
        <v>electronic music</v>
      </c>
      <c r="R2204">
        <f t="shared" si="174"/>
        <v>2012</v>
      </c>
      <c r="S2204" s="15">
        <f t="shared" si="175"/>
        <v>41184.849166666667</v>
      </c>
      <c r="T2204" s="16">
        <f t="shared" si="175"/>
        <v>41184.849166666667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1"/>
        <v>42241.85974537037</v>
      </c>
      <c r="P2205" t="str">
        <f t="shared" si="172"/>
        <v>music</v>
      </c>
      <c r="Q2205" t="str">
        <f t="shared" si="173"/>
        <v>electronic music</v>
      </c>
      <c r="R2205">
        <f t="shared" si="174"/>
        <v>2015</v>
      </c>
      <c r="S2205" s="15">
        <f t="shared" si="175"/>
        <v>42241.85974537037</v>
      </c>
      <c r="T2205" s="16">
        <f t="shared" si="175"/>
        <v>42241.85974537037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1"/>
        <v>41312.311562499999</v>
      </c>
      <c r="P2206" t="str">
        <f t="shared" si="172"/>
        <v>music</v>
      </c>
      <c r="Q2206" t="str">
        <f t="shared" si="173"/>
        <v>electronic music</v>
      </c>
      <c r="R2206">
        <f t="shared" si="174"/>
        <v>2013</v>
      </c>
      <c r="S2206" s="15">
        <f t="shared" si="175"/>
        <v>41312.311562499999</v>
      </c>
      <c r="T2206" s="16">
        <f t="shared" si="175"/>
        <v>41312.311562499999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1"/>
        <v>41031.82163194444</v>
      </c>
      <c r="P2207" t="str">
        <f t="shared" si="172"/>
        <v>music</v>
      </c>
      <c r="Q2207" t="str">
        <f t="shared" si="173"/>
        <v>electronic music</v>
      </c>
      <c r="R2207">
        <f t="shared" si="174"/>
        <v>2012</v>
      </c>
      <c r="S2207" s="15">
        <f t="shared" si="175"/>
        <v>41031.82163194444</v>
      </c>
      <c r="T2207" s="16">
        <f t="shared" si="175"/>
        <v>41031.82163194444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1"/>
        <v>40997.257222222222</v>
      </c>
      <c r="P2208" t="str">
        <f t="shared" si="172"/>
        <v>music</v>
      </c>
      <c r="Q2208" t="str">
        <f t="shared" si="173"/>
        <v>electronic music</v>
      </c>
      <c r="R2208">
        <f t="shared" si="174"/>
        <v>2012</v>
      </c>
      <c r="S2208" s="15">
        <f t="shared" si="175"/>
        <v>40997.257222222222</v>
      </c>
      <c r="T2208" s="16">
        <f t="shared" si="175"/>
        <v>40997.257222222222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1"/>
        <v>41564.194131944445</v>
      </c>
      <c r="P2209" t="str">
        <f t="shared" si="172"/>
        <v>music</v>
      </c>
      <c r="Q2209" t="str">
        <f t="shared" si="173"/>
        <v>electronic music</v>
      </c>
      <c r="R2209">
        <f t="shared" si="174"/>
        <v>2013</v>
      </c>
      <c r="S2209" s="15">
        <f t="shared" si="175"/>
        <v>41564.194131944445</v>
      </c>
      <c r="T2209" s="16">
        <f t="shared" si="175"/>
        <v>41564.194131944445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1"/>
        <v>40946.882245370369</v>
      </c>
      <c r="P2210" t="str">
        <f t="shared" si="172"/>
        <v>music</v>
      </c>
      <c r="Q2210" t="str">
        <f t="shared" si="173"/>
        <v>electronic music</v>
      </c>
      <c r="R2210">
        <f t="shared" si="174"/>
        <v>2012</v>
      </c>
      <c r="S2210" s="15">
        <f t="shared" si="175"/>
        <v>40946.882245370369</v>
      </c>
      <c r="T2210" s="16">
        <f t="shared" si="175"/>
        <v>40946.882245370369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1"/>
        <v>41732.479675925926</v>
      </c>
      <c r="P2211" t="str">
        <f t="shared" si="172"/>
        <v>music</v>
      </c>
      <c r="Q2211" t="str">
        <f t="shared" si="173"/>
        <v>electronic music</v>
      </c>
      <c r="R2211">
        <f t="shared" si="174"/>
        <v>2014</v>
      </c>
      <c r="S2211" s="15">
        <f t="shared" si="175"/>
        <v>41732.479675925926</v>
      </c>
      <c r="T2211" s="16">
        <f t="shared" si="175"/>
        <v>41732.479675925926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1"/>
        <v>40956.066087962965</v>
      </c>
      <c r="P2212" t="str">
        <f t="shared" si="172"/>
        <v>music</v>
      </c>
      <c r="Q2212" t="str">
        <f t="shared" si="173"/>
        <v>electronic music</v>
      </c>
      <c r="R2212">
        <f t="shared" si="174"/>
        <v>2012</v>
      </c>
      <c r="S2212" s="15">
        <f t="shared" si="175"/>
        <v>40956.066087962965</v>
      </c>
      <c r="T2212" s="16">
        <f t="shared" si="175"/>
        <v>40956.066087962965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1"/>
        <v>41716.785011574073</v>
      </c>
      <c r="P2213" t="str">
        <f t="shared" si="172"/>
        <v>music</v>
      </c>
      <c r="Q2213" t="str">
        <f t="shared" si="173"/>
        <v>electronic music</v>
      </c>
      <c r="R2213">
        <f t="shared" si="174"/>
        <v>2014</v>
      </c>
      <c r="S2213" s="15">
        <f t="shared" si="175"/>
        <v>41716.785011574073</v>
      </c>
      <c r="T2213" s="16">
        <f t="shared" si="175"/>
        <v>41716.785011574073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1"/>
        <v>41548.747418981482</v>
      </c>
      <c r="P2214" t="str">
        <f t="shared" si="172"/>
        <v>music</v>
      </c>
      <c r="Q2214" t="str">
        <f t="shared" si="173"/>
        <v>electronic music</v>
      </c>
      <c r="R2214">
        <f t="shared" si="174"/>
        <v>2013</v>
      </c>
      <c r="S2214" s="15">
        <f t="shared" si="175"/>
        <v>41548.747418981482</v>
      </c>
      <c r="T2214" s="16">
        <f t="shared" si="175"/>
        <v>41548.747418981482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1"/>
        <v>42109.826145833329</v>
      </c>
      <c r="P2215" t="str">
        <f t="shared" si="172"/>
        <v>music</v>
      </c>
      <c r="Q2215" t="str">
        <f t="shared" si="173"/>
        <v>electronic music</v>
      </c>
      <c r="R2215">
        <f t="shared" si="174"/>
        <v>2015</v>
      </c>
      <c r="S2215" s="15">
        <f t="shared" si="175"/>
        <v>42109.826145833329</v>
      </c>
      <c r="T2215" s="16">
        <f t="shared" si="175"/>
        <v>42109.826145833329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1"/>
        <v>41646.792222222226</v>
      </c>
      <c r="P2216" t="str">
        <f t="shared" si="172"/>
        <v>music</v>
      </c>
      <c r="Q2216" t="str">
        <f t="shared" si="173"/>
        <v>electronic music</v>
      </c>
      <c r="R2216">
        <f t="shared" si="174"/>
        <v>2014</v>
      </c>
      <c r="S2216" s="15">
        <f t="shared" si="175"/>
        <v>41646.792222222226</v>
      </c>
      <c r="T2216" s="16">
        <f t="shared" si="175"/>
        <v>41646.792222222226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1"/>
        <v>40958.717268518521</v>
      </c>
      <c r="P2217" t="str">
        <f t="shared" si="172"/>
        <v>music</v>
      </c>
      <c r="Q2217" t="str">
        <f t="shared" si="173"/>
        <v>electronic music</v>
      </c>
      <c r="R2217">
        <f t="shared" si="174"/>
        <v>2012</v>
      </c>
      <c r="S2217" s="15">
        <f t="shared" si="175"/>
        <v>40958.717268518521</v>
      </c>
      <c r="T2217" s="16">
        <f t="shared" si="175"/>
        <v>40958.717268518521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1"/>
        <v>42194.751678240747</v>
      </c>
      <c r="P2218" t="str">
        <f t="shared" si="172"/>
        <v>music</v>
      </c>
      <c r="Q2218" t="str">
        <f t="shared" si="173"/>
        <v>electronic music</v>
      </c>
      <c r="R2218">
        <f t="shared" si="174"/>
        <v>2015</v>
      </c>
      <c r="S2218" s="15">
        <f t="shared" si="175"/>
        <v>42194.751678240747</v>
      </c>
      <c r="T2218" s="16">
        <f t="shared" si="175"/>
        <v>42194.751678240747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1"/>
        <v>42299.776770833334</v>
      </c>
      <c r="P2219" t="str">
        <f t="shared" si="172"/>
        <v>music</v>
      </c>
      <c r="Q2219" t="str">
        <f t="shared" si="173"/>
        <v>electronic music</v>
      </c>
      <c r="R2219">
        <f t="shared" si="174"/>
        <v>2015</v>
      </c>
      <c r="S2219" s="15">
        <f t="shared" si="175"/>
        <v>42299.776770833334</v>
      </c>
      <c r="T2219" s="16">
        <f t="shared" si="175"/>
        <v>42299.776770833334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1"/>
        <v>41127.812303240738</v>
      </c>
      <c r="P2220" t="str">
        <f t="shared" si="172"/>
        <v>music</v>
      </c>
      <c r="Q2220" t="str">
        <f t="shared" si="173"/>
        <v>electronic music</v>
      </c>
      <c r="R2220">
        <f t="shared" si="174"/>
        <v>2012</v>
      </c>
      <c r="S2220" s="15">
        <f t="shared" si="175"/>
        <v>41127.812303240738</v>
      </c>
      <c r="T2220" s="16">
        <f t="shared" si="175"/>
        <v>41127.812303240738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1"/>
        <v>42205.718888888892</v>
      </c>
      <c r="P2221" t="str">
        <f t="shared" si="172"/>
        <v>music</v>
      </c>
      <c r="Q2221" t="str">
        <f t="shared" si="173"/>
        <v>electronic music</v>
      </c>
      <c r="R2221">
        <f t="shared" si="174"/>
        <v>2015</v>
      </c>
      <c r="S2221" s="15">
        <f t="shared" si="175"/>
        <v>42205.718888888892</v>
      </c>
      <c r="T2221" s="16">
        <f t="shared" si="175"/>
        <v>42205.718888888892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1"/>
        <v>41452.060601851852</v>
      </c>
      <c r="P2222" t="str">
        <f t="shared" si="172"/>
        <v>music</v>
      </c>
      <c r="Q2222" t="str">
        <f t="shared" si="173"/>
        <v>electronic music</v>
      </c>
      <c r="R2222">
        <f t="shared" si="174"/>
        <v>2013</v>
      </c>
      <c r="S2222" s="15">
        <f t="shared" si="175"/>
        <v>41452.060601851852</v>
      </c>
      <c r="T2222" s="16">
        <f t="shared" si="175"/>
        <v>41452.060601851852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1"/>
        <v>42452.666770833333</v>
      </c>
      <c r="P2223" t="str">
        <f t="shared" si="172"/>
        <v>games</v>
      </c>
      <c r="Q2223" t="str">
        <f t="shared" si="173"/>
        <v>tabletop games</v>
      </c>
      <c r="R2223">
        <f t="shared" si="174"/>
        <v>2016</v>
      </c>
      <c r="S2223" s="15">
        <f t="shared" si="175"/>
        <v>42452.666770833333</v>
      </c>
      <c r="T2223" s="16">
        <f t="shared" si="175"/>
        <v>42452.666770833333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1"/>
        <v>40906.787581018521</v>
      </c>
      <c r="P2224" t="str">
        <f t="shared" si="172"/>
        <v>games</v>
      </c>
      <c r="Q2224" t="str">
        <f t="shared" si="173"/>
        <v>tabletop games</v>
      </c>
      <c r="R2224">
        <f t="shared" si="174"/>
        <v>2011</v>
      </c>
      <c r="S2224" s="15">
        <f t="shared" si="175"/>
        <v>40906.787581018521</v>
      </c>
      <c r="T2224" s="16">
        <f t="shared" si="175"/>
        <v>40906.787581018521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1"/>
        <v>42152.640833333338</v>
      </c>
      <c r="P2225" t="str">
        <f t="shared" si="172"/>
        <v>games</v>
      </c>
      <c r="Q2225" t="str">
        <f t="shared" si="173"/>
        <v>tabletop games</v>
      </c>
      <c r="R2225">
        <f t="shared" si="174"/>
        <v>2015</v>
      </c>
      <c r="S2225" s="15">
        <f t="shared" si="175"/>
        <v>42152.640833333338</v>
      </c>
      <c r="T2225" s="16">
        <f t="shared" si="175"/>
        <v>42152.640833333338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1"/>
        <v>42644.667534722219</v>
      </c>
      <c r="P2226" t="str">
        <f t="shared" si="172"/>
        <v>games</v>
      </c>
      <c r="Q2226" t="str">
        <f t="shared" si="173"/>
        <v>tabletop games</v>
      </c>
      <c r="R2226">
        <f t="shared" si="174"/>
        <v>2016</v>
      </c>
      <c r="S2226" s="15">
        <f t="shared" si="175"/>
        <v>42644.667534722219</v>
      </c>
      <c r="T2226" s="16">
        <f t="shared" si="175"/>
        <v>42644.667534722219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1"/>
        <v>41873.79184027778</v>
      </c>
      <c r="P2227" t="str">
        <f t="shared" si="172"/>
        <v>games</v>
      </c>
      <c r="Q2227" t="str">
        <f t="shared" si="173"/>
        <v>tabletop games</v>
      </c>
      <c r="R2227">
        <f t="shared" si="174"/>
        <v>2014</v>
      </c>
      <c r="S2227" s="15">
        <f t="shared" si="175"/>
        <v>41873.79184027778</v>
      </c>
      <c r="T2227" s="16">
        <f t="shared" si="175"/>
        <v>41873.79184027778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1"/>
        <v>42381.79886574074</v>
      </c>
      <c r="P2228" t="str">
        <f t="shared" si="172"/>
        <v>games</v>
      </c>
      <c r="Q2228" t="str">
        <f t="shared" si="173"/>
        <v>tabletop games</v>
      </c>
      <c r="R2228">
        <f t="shared" si="174"/>
        <v>2016</v>
      </c>
      <c r="S2228" s="15">
        <f t="shared" si="175"/>
        <v>42381.79886574074</v>
      </c>
      <c r="T2228" s="16">
        <f t="shared" si="175"/>
        <v>42381.79886574074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1"/>
        <v>41561.807349537034</v>
      </c>
      <c r="P2229" t="str">
        <f t="shared" si="172"/>
        <v>games</v>
      </c>
      <c r="Q2229" t="str">
        <f t="shared" si="173"/>
        <v>tabletop games</v>
      </c>
      <c r="R2229">
        <f t="shared" si="174"/>
        <v>2013</v>
      </c>
      <c r="S2229" s="15">
        <f t="shared" si="175"/>
        <v>41561.807349537034</v>
      </c>
      <c r="T2229" s="16">
        <f t="shared" si="175"/>
        <v>41561.807349537034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1"/>
        <v>42202.278194444443</v>
      </c>
      <c r="P2230" t="str">
        <f t="shared" si="172"/>
        <v>games</v>
      </c>
      <c r="Q2230" t="str">
        <f t="shared" si="173"/>
        <v>tabletop games</v>
      </c>
      <c r="R2230">
        <f t="shared" si="174"/>
        <v>2015</v>
      </c>
      <c r="S2230" s="15">
        <f t="shared" si="175"/>
        <v>42202.278194444443</v>
      </c>
      <c r="T2230" s="16">
        <f t="shared" si="175"/>
        <v>42202.278194444443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1"/>
        <v>41484.664247685185</v>
      </c>
      <c r="P2231" t="str">
        <f t="shared" si="172"/>
        <v>games</v>
      </c>
      <c r="Q2231" t="str">
        <f t="shared" si="173"/>
        <v>tabletop games</v>
      </c>
      <c r="R2231">
        <f t="shared" si="174"/>
        <v>2013</v>
      </c>
      <c r="S2231" s="15">
        <f t="shared" si="175"/>
        <v>41484.664247685185</v>
      </c>
      <c r="T2231" s="16">
        <f t="shared" si="175"/>
        <v>41484.664247685185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1"/>
        <v>41724.881099537037</v>
      </c>
      <c r="P2232" t="str">
        <f t="shared" si="172"/>
        <v>games</v>
      </c>
      <c r="Q2232" t="str">
        <f t="shared" si="173"/>
        <v>tabletop games</v>
      </c>
      <c r="R2232">
        <f t="shared" si="174"/>
        <v>2014</v>
      </c>
      <c r="S2232" s="15">
        <f t="shared" si="175"/>
        <v>41724.881099537037</v>
      </c>
      <c r="T2232" s="16">
        <f t="shared" si="175"/>
        <v>41724.881099537037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1"/>
        <v>41423.910891203705</v>
      </c>
      <c r="P2233" t="str">
        <f t="shared" si="172"/>
        <v>games</v>
      </c>
      <c r="Q2233" t="str">
        <f t="shared" si="173"/>
        <v>tabletop games</v>
      </c>
      <c r="R2233">
        <f t="shared" si="174"/>
        <v>2013</v>
      </c>
      <c r="S2233" s="15">
        <f t="shared" si="175"/>
        <v>41423.910891203705</v>
      </c>
      <c r="T2233" s="16">
        <f t="shared" si="175"/>
        <v>41423.910891203705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1"/>
        <v>41806.794074074074</v>
      </c>
      <c r="P2234" t="str">
        <f t="shared" si="172"/>
        <v>games</v>
      </c>
      <c r="Q2234" t="str">
        <f t="shared" si="173"/>
        <v>tabletop games</v>
      </c>
      <c r="R2234">
        <f t="shared" si="174"/>
        <v>2014</v>
      </c>
      <c r="S2234" s="15">
        <f t="shared" si="175"/>
        <v>41806.794074074074</v>
      </c>
      <c r="T2234" s="16">
        <f t="shared" si="175"/>
        <v>41806.794074074074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1"/>
        <v>42331.378923611104</v>
      </c>
      <c r="P2235" t="str">
        <f t="shared" si="172"/>
        <v>games</v>
      </c>
      <c r="Q2235" t="str">
        <f t="shared" si="173"/>
        <v>tabletop games</v>
      </c>
      <c r="R2235">
        <f t="shared" si="174"/>
        <v>2015</v>
      </c>
      <c r="S2235" s="15">
        <f t="shared" si="175"/>
        <v>42331.378923611104</v>
      </c>
      <c r="T2235" s="16">
        <f t="shared" si="175"/>
        <v>42331.378923611104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1"/>
        <v>42710.824618055558</v>
      </c>
      <c r="P2236" t="str">
        <f t="shared" si="172"/>
        <v>games</v>
      </c>
      <c r="Q2236" t="str">
        <f t="shared" si="173"/>
        <v>tabletop games</v>
      </c>
      <c r="R2236">
        <f t="shared" si="174"/>
        <v>2016</v>
      </c>
      <c r="S2236" s="15">
        <f t="shared" si="175"/>
        <v>42710.824618055558</v>
      </c>
      <c r="T2236" s="16">
        <f t="shared" si="175"/>
        <v>42710.824618055558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1"/>
        <v>42062.022118055553</v>
      </c>
      <c r="P2237" t="str">
        <f t="shared" si="172"/>
        <v>games</v>
      </c>
      <c r="Q2237" t="str">
        <f t="shared" si="173"/>
        <v>tabletop games</v>
      </c>
      <c r="R2237">
        <f t="shared" si="174"/>
        <v>2015</v>
      </c>
      <c r="S2237" s="15">
        <f t="shared" si="175"/>
        <v>42062.022118055553</v>
      </c>
      <c r="T2237" s="16">
        <f t="shared" si="175"/>
        <v>42062.022118055553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1"/>
        <v>42371.617164351846</v>
      </c>
      <c r="P2238" t="str">
        <f t="shared" si="172"/>
        <v>games</v>
      </c>
      <c r="Q2238" t="str">
        <f t="shared" si="173"/>
        <v>tabletop games</v>
      </c>
      <c r="R2238">
        <f t="shared" si="174"/>
        <v>2016</v>
      </c>
      <c r="S2238" s="15">
        <f t="shared" si="175"/>
        <v>42371.617164351846</v>
      </c>
      <c r="T2238" s="16">
        <f t="shared" si="175"/>
        <v>42371.617164351846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1"/>
        <v>41915.003275462965</v>
      </c>
      <c r="P2239" t="str">
        <f t="shared" si="172"/>
        <v>games</v>
      </c>
      <c r="Q2239" t="str">
        <f t="shared" si="173"/>
        <v>tabletop games</v>
      </c>
      <c r="R2239">
        <f t="shared" si="174"/>
        <v>2014</v>
      </c>
      <c r="S2239" s="15">
        <f t="shared" si="175"/>
        <v>41915.003275462965</v>
      </c>
      <c r="T2239" s="16">
        <f t="shared" si="175"/>
        <v>41915.003275462965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1"/>
        <v>42774.621712962966</v>
      </c>
      <c r="P2240" t="str">
        <f t="shared" si="172"/>
        <v>games</v>
      </c>
      <c r="Q2240" t="str">
        <f t="shared" si="173"/>
        <v>tabletop games</v>
      </c>
      <c r="R2240">
        <f t="shared" si="174"/>
        <v>2017</v>
      </c>
      <c r="S2240" s="15">
        <f t="shared" si="175"/>
        <v>42774.621712962966</v>
      </c>
      <c r="T2240" s="16">
        <f t="shared" si="175"/>
        <v>42774.621712962966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1"/>
        <v>41572.958495370374</v>
      </c>
      <c r="P2241" t="str">
        <f t="shared" si="172"/>
        <v>games</v>
      </c>
      <c r="Q2241" t="str">
        <f t="shared" si="173"/>
        <v>tabletop games</v>
      </c>
      <c r="R2241">
        <f t="shared" si="174"/>
        <v>2013</v>
      </c>
      <c r="S2241" s="15">
        <f t="shared" si="175"/>
        <v>41572.958495370374</v>
      </c>
      <c r="T2241" s="16">
        <f t="shared" si="175"/>
        <v>41572.958495370374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76">(((J2242/60)/60)/24)+DATE(1970,1,1)</f>
        <v>42452.825740740736</v>
      </c>
      <c r="P2242" t="str">
        <f t="shared" ref="P2242:P2305" si="177">LEFT(N2242,SEARCH("/",N2242)-1)</f>
        <v>games</v>
      </c>
      <c r="Q2242" t="str">
        <f t="shared" ref="Q2242:Q2305" si="178">RIGHT(N2242,LEN(N2242)-SEARCH("/",N2242))</f>
        <v>tabletop games</v>
      </c>
      <c r="R2242">
        <f t="shared" si="174"/>
        <v>2016</v>
      </c>
      <c r="S2242" s="15">
        <f t="shared" si="175"/>
        <v>42452.825740740736</v>
      </c>
      <c r="T2242" s="16">
        <f t="shared" si="175"/>
        <v>42452.825740740736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76"/>
        <v>42766.827546296292</v>
      </c>
      <c r="P2243" t="str">
        <f t="shared" si="177"/>
        <v>games</v>
      </c>
      <c r="Q2243" t="str">
        <f t="shared" si="178"/>
        <v>tabletop games</v>
      </c>
      <c r="R2243">
        <f t="shared" ref="R2243:S2306" si="179">YEAR($O2243)</f>
        <v>2017</v>
      </c>
      <c r="S2243" s="15">
        <f t="shared" ref="S2243:T2306" si="180">$O2243</f>
        <v>42766.827546296292</v>
      </c>
      <c r="T2243" s="16">
        <f t="shared" si="180"/>
        <v>42766.827546296292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6"/>
        <v>41569.575613425928</v>
      </c>
      <c r="P2244" t="str">
        <f t="shared" si="177"/>
        <v>games</v>
      </c>
      <c r="Q2244" t="str">
        <f t="shared" si="178"/>
        <v>tabletop games</v>
      </c>
      <c r="R2244">
        <f t="shared" si="179"/>
        <v>2013</v>
      </c>
      <c r="S2244" s="15">
        <f t="shared" si="180"/>
        <v>41569.575613425928</v>
      </c>
      <c r="T2244" s="16">
        <f t="shared" si="180"/>
        <v>41569.575613425928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6"/>
        <v>42800.751041666663</v>
      </c>
      <c r="P2245" t="str">
        <f t="shared" si="177"/>
        <v>games</v>
      </c>
      <c r="Q2245" t="str">
        <f t="shared" si="178"/>
        <v>tabletop games</v>
      </c>
      <c r="R2245">
        <f t="shared" si="179"/>
        <v>2017</v>
      </c>
      <c r="S2245" s="15">
        <f t="shared" si="180"/>
        <v>42800.751041666663</v>
      </c>
      <c r="T2245" s="16">
        <f t="shared" si="180"/>
        <v>42800.751041666663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6"/>
        <v>42647.818819444445</v>
      </c>
      <c r="P2246" t="str">
        <f t="shared" si="177"/>
        <v>games</v>
      </c>
      <c r="Q2246" t="str">
        <f t="shared" si="178"/>
        <v>tabletop games</v>
      </c>
      <c r="R2246">
        <f t="shared" si="179"/>
        <v>2016</v>
      </c>
      <c r="S2246" s="15">
        <f t="shared" si="180"/>
        <v>42647.818819444445</v>
      </c>
      <c r="T2246" s="16">
        <f t="shared" si="180"/>
        <v>42647.818819444445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6"/>
        <v>41660.708530092597</v>
      </c>
      <c r="P2247" t="str">
        <f t="shared" si="177"/>
        <v>games</v>
      </c>
      <c r="Q2247" t="str">
        <f t="shared" si="178"/>
        <v>tabletop games</v>
      </c>
      <c r="R2247">
        <f t="shared" si="179"/>
        <v>2014</v>
      </c>
      <c r="S2247" s="15">
        <f t="shared" si="180"/>
        <v>41660.708530092597</v>
      </c>
      <c r="T2247" s="16">
        <f t="shared" si="180"/>
        <v>41660.708530092597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6"/>
        <v>42221.79178240741</v>
      </c>
      <c r="P2248" t="str">
        <f t="shared" si="177"/>
        <v>games</v>
      </c>
      <c r="Q2248" t="str">
        <f t="shared" si="178"/>
        <v>tabletop games</v>
      </c>
      <c r="R2248">
        <f t="shared" si="179"/>
        <v>2015</v>
      </c>
      <c r="S2248" s="15">
        <f t="shared" si="180"/>
        <v>42221.79178240741</v>
      </c>
      <c r="T2248" s="16">
        <f t="shared" si="180"/>
        <v>42221.79178240741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6"/>
        <v>42200.666261574079</v>
      </c>
      <c r="P2249" t="str">
        <f t="shared" si="177"/>
        <v>games</v>
      </c>
      <c r="Q2249" t="str">
        <f t="shared" si="178"/>
        <v>tabletop games</v>
      </c>
      <c r="R2249">
        <f t="shared" si="179"/>
        <v>2015</v>
      </c>
      <c r="S2249" s="15">
        <f t="shared" si="180"/>
        <v>42200.666261574079</v>
      </c>
      <c r="T2249" s="16">
        <f t="shared" si="180"/>
        <v>42200.666261574079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6"/>
        <v>42688.875902777778</v>
      </c>
      <c r="P2250" t="str">
        <f t="shared" si="177"/>
        <v>games</v>
      </c>
      <c r="Q2250" t="str">
        <f t="shared" si="178"/>
        <v>tabletop games</v>
      </c>
      <c r="R2250">
        <f t="shared" si="179"/>
        <v>2016</v>
      </c>
      <c r="S2250" s="15">
        <f t="shared" si="180"/>
        <v>42688.875902777778</v>
      </c>
      <c r="T2250" s="16">
        <f t="shared" si="180"/>
        <v>42688.875902777778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6"/>
        <v>41336.703298611108</v>
      </c>
      <c r="P2251" t="str">
        <f t="shared" si="177"/>
        <v>games</v>
      </c>
      <c r="Q2251" t="str">
        <f t="shared" si="178"/>
        <v>tabletop games</v>
      </c>
      <c r="R2251">
        <f t="shared" si="179"/>
        <v>2013</v>
      </c>
      <c r="S2251" s="15">
        <f t="shared" si="180"/>
        <v>41336.703298611108</v>
      </c>
      <c r="T2251" s="16">
        <f t="shared" si="180"/>
        <v>41336.703298611108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6"/>
        <v>42677.005474537036</v>
      </c>
      <c r="P2252" t="str">
        <f t="shared" si="177"/>
        <v>games</v>
      </c>
      <c r="Q2252" t="str">
        <f t="shared" si="178"/>
        <v>tabletop games</v>
      </c>
      <c r="R2252">
        <f t="shared" si="179"/>
        <v>2016</v>
      </c>
      <c r="S2252" s="15">
        <f t="shared" si="180"/>
        <v>42677.005474537036</v>
      </c>
      <c r="T2252" s="16">
        <f t="shared" si="180"/>
        <v>42677.005474537036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6"/>
        <v>41846.34579861111</v>
      </c>
      <c r="P2253" t="str">
        <f t="shared" si="177"/>
        <v>games</v>
      </c>
      <c r="Q2253" t="str">
        <f t="shared" si="178"/>
        <v>tabletop games</v>
      </c>
      <c r="R2253">
        <f t="shared" si="179"/>
        <v>2014</v>
      </c>
      <c r="S2253" s="15">
        <f t="shared" si="180"/>
        <v>41846.34579861111</v>
      </c>
      <c r="T2253" s="16">
        <f t="shared" si="180"/>
        <v>41846.34579861111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6"/>
        <v>42573.327986111108</v>
      </c>
      <c r="P2254" t="str">
        <f t="shared" si="177"/>
        <v>games</v>
      </c>
      <c r="Q2254" t="str">
        <f t="shared" si="178"/>
        <v>tabletop games</v>
      </c>
      <c r="R2254">
        <f t="shared" si="179"/>
        <v>2016</v>
      </c>
      <c r="S2254" s="15">
        <f t="shared" si="180"/>
        <v>42573.327986111108</v>
      </c>
      <c r="T2254" s="16">
        <f t="shared" si="180"/>
        <v>42573.327986111108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6"/>
        <v>42296.631331018521</v>
      </c>
      <c r="P2255" t="str">
        <f t="shared" si="177"/>
        <v>games</v>
      </c>
      <c r="Q2255" t="str">
        <f t="shared" si="178"/>
        <v>tabletop games</v>
      </c>
      <c r="R2255">
        <f t="shared" si="179"/>
        <v>2015</v>
      </c>
      <c r="S2255" s="15">
        <f t="shared" si="180"/>
        <v>42296.631331018521</v>
      </c>
      <c r="T2255" s="16">
        <f t="shared" si="180"/>
        <v>42296.631331018521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6"/>
        <v>42752.647777777776</v>
      </c>
      <c r="P2256" t="str">
        <f t="shared" si="177"/>
        <v>games</v>
      </c>
      <c r="Q2256" t="str">
        <f t="shared" si="178"/>
        <v>tabletop games</v>
      </c>
      <c r="R2256">
        <f t="shared" si="179"/>
        <v>2017</v>
      </c>
      <c r="S2256" s="15">
        <f t="shared" si="180"/>
        <v>42752.647777777776</v>
      </c>
      <c r="T2256" s="16">
        <f t="shared" si="180"/>
        <v>42752.647777777776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6"/>
        <v>42467.951979166668</v>
      </c>
      <c r="P2257" t="str">
        <f t="shared" si="177"/>
        <v>games</v>
      </c>
      <c r="Q2257" t="str">
        <f t="shared" si="178"/>
        <v>tabletop games</v>
      </c>
      <c r="R2257">
        <f t="shared" si="179"/>
        <v>2016</v>
      </c>
      <c r="S2257" s="15">
        <f t="shared" si="180"/>
        <v>42467.951979166668</v>
      </c>
      <c r="T2257" s="16">
        <f t="shared" si="180"/>
        <v>42467.951979166668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6"/>
        <v>42682.451921296291</v>
      </c>
      <c r="P2258" t="str">
        <f t="shared" si="177"/>
        <v>games</v>
      </c>
      <c r="Q2258" t="str">
        <f t="shared" si="178"/>
        <v>tabletop games</v>
      </c>
      <c r="R2258">
        <f t="shared" si="179"/>
        <v>2016</v>
      </c>
      <c r="S2258" s="15">
        <f t="shared" si="180"/>
        <v>42682.451921296291</v>
      </c>
      <c r="T2258" s="16">
        <f t="shared" si="180"/>
        <v>42682.451921296291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6"/>
        <v>42505.936678240745</v>
      </c>
      <c r="P2259" t="str">
        <f t="shared" si="177"/>
        <v>games</v>
      </c>
      <c r="Q2259" t="str">
        <f t="shared" si="178"/>
        <v>tabletop games</v>
      </c>
      <c r="R2259">
        <f t="shared" si="179"/>
        <v>2016</v>
      </c>
      <c r="S2259" s="15">
        <f t="shared" si="180"/>
        <v>42505.936678240745</v>
      </c>
      <c r="T2259" s="16">
        <f t="shared" si="180"/>
        <v>42505.936678240745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6"/>
        <v>42136.75100694444</v>
      </c>
      <c r="P2260" t="str">
        <f t="shared" si="177"/>
        <v>games</v>
      </c>
      <c r="Q2260" t="str">
        <f t="shared" si="178"/>
        <v>tabletop games</v>
      </c>
      <c r="R2260">
        <f t="shared" si="179"/>
        <v>2015</v>
      </c>
      <c r="S2260" s="15">
        <f t="shared" si="180"/>
        <v>42136.75100694444</v>
      </c>
      <c r="T2260" s="16">
        <f t="shared" si="180"/>
        <v>42136.75100694444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6"/>
        <v>42702.804814814815</v>
      </c>
      <c r="P2261" t="str">
        <f t="shared" si="177"/>
        <v>games</v>
      </c>
      <c r="Q2261" t="str">
        <f t="shared" si="178"/>
        <v>tabletop games</v>
      </c>
      <c r="R2261">
        <f t="shared" si="179"/>
        <v>2016</v>
      </c>
      <c r="S2261" s="15">
        <f t="shared" si="180"/>
        <v>42702.804814814815</v>
      </c>
      <c r="T2261" s="16">
        <f t="shared" si="180"/>
        <v>42702.804814814815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6"/>
        <v>41695.016782407409</v>
      </c>
      <c r="P2262" t="str">
        <f t="shared" si="177"/>
        <v>games</v>
      </c>
      <c r="Q2262" t="str">
        <f t="shared" si="178"/>
        <v>tabletop games</v>
      </c>
      <c r="R2262">
        <f t="shared" si="179"/>
        <v>2014</v>
      </c>
      <c r="S2262" s="15">
        <f t="shared" si="180"/>
        <v>41695.016782407409</v>
      </c>
      <c r="T2262" s="16">
        <f t="shared" si="180"/>
        <v>41695.016782407409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6"/>
        <v>42759.724768518514</v>
      </c>
      <c r="P2263" t="str">
        <f t="shared" si="177"/>
        <v>games</v>
      </c>
      <c r="Q2263" t="str">
        <f t="shared" si="178"/>
        <v>tabletop games</v>
      </c>
      <c r="R2263">
        <f t="shared" si="179"/>
        <v>2017</v>
      </c>
      <c r="S2263" s="15">
        <f t="shared" si="180"/>
        <v>42759.724768518514</v>
      </c>
      <c r="T2263" s="16">
        <f t="shared" si="180"/>
        <v>42759.724768518514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6"/>
        <v>41926.585162037038</v>
      </c>
      <c r="P2264" t="str">
        <f t="shared" si="177"/>
        <v>games</v>
      </c>
      <c r="Q2264" t="str">
        <f t="shared" si="178"/>
        <v>tabletop games</v>
      </c>
      <c r="R2264">
        <f t="shared" si="179"/>
        <v>2014</v>
      </c>
      <c r="S2264" s="15">
        <f t="shared" si="180"/>
        <v>41926.585162037038</v>
      </c>
      <c r="T2264" s="16">
        <f t="shared" si="180"/>
        <v>41926.585162037038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6"/>
        <v>42014.832326388889</v>
      </c>
      <c r="P2265" t="str">
        <f t="shared" si="177"/>
        <v>games</v>
      </c>
      <c r="Q2265" t="str">
        <f t="shared" si="178"/>
        <v>tabletop games</v>
      </c>
      <c r="R2265">
        <f t="shared" si="179"/>
        <v>2015</v>
      </c>
      <c r="S2265" s="15">
        <f t="shared" si="180"/>
        <v>42014.832326388889</v>
      </c>
      <c r="T2265" s="16">
        <f t="shared" si="180"/>
        <v>42014.832326388889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6"/>
        <v>42496.582337962958</v>
      </c>
      <c r="P2266" t="str">
        <f t="shared" si="177"/>
        <v>games</v>
      </c>
      <c r="Q2266" t="str">
        <f t="shared" si="178"/>
        <v>tabletop games</v>
      </c>
      <c r="R2266">
        <f t="shared" si="179"/>
        <v>2016</v>
      </c>
      <c r="S2266" s="15">
        <f t="shared" si="180"/>
        <v>42496.582337962958</v>
      </c>
      <c r="T2266" s="16">
        <f t="shared" si="180"/>
        <v>42496.582337962958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6"/>
        <v>42689.853090277778</v>
      </c>
      <c r="P2267" t="str">
        <f t="shared" si="177"/>
        <v>games</v>
      </c>
      <c r="Q2267" t="str">
        <f t="shared" si="178"/>
        <v>tabletop games</v>
      </c>
      <c r="R2267">
        <f t="shared" si="179"/>
        <v>2016</v>
      </c>
      <c r="S2267" s="15">
        <f t="shared" si="180"/>
        <v>42689.853090277778</v>
      </c>
      <c r="T2267" s="16">
        <f t="shared" si="180"/>
        <v>42689.853090277778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6"/>
        <v>42469.874907407408</v>
      </c>
      <c r="P2268" t="str">
        <f t="shared" si="177"/>
        <v>games</v>
      </c>
      <c r="Q2268" t="str">
        <f t="shared" si="178"/>
        <v>tabletop games</v>
      </c>
      <c r="R2268">
        <f t="shared" si="179"/>
        <v>2016</v>
      </c>
      <c r="S2268" s="15">
        <f t="shared" si="180"/>
        <v>42469.874907407408</v>
      </c>
      <c r="T2268" s="16">
        <f t="shared" si="180"/>
        <v>42469.874907407408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6"/>
        <v>41968.829826388886</v>
      </c>
      <c r="P2269" t="str">
        <f t="shared" si="177"/>
        <v>games</v>
      </c>
      <c r="Q2269" t="str">
        <f t="shared" si="178"/>
        <v>tabletop games</v>
      </c>
      <c r="R2269">
        <f t="shared" si="179"/>
        <v>2014</v>
      </c>
      <c r="S2269" s="15">
        <f t="shared" si="180"/>
        <v>41968.829826388886</v>
      </c>
      <c r="T2269" s="16">
        <f t="shared" si="180"/>
        <v>41968.829826388886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6"/>
        <v>42776.082349537035</v>
      </c>
      <c r="P2270" t="str">
        <f t="shared" si="177"/>
        <v>games</v>
      </c>
      <c r="Q2270" t="str">
        <f t="shared" si="178"/>
        <v>tabletop games</v>
      </c>
      <c r="R2270">
        <f t="shared" si="179"/>
        <v>2017</v>
      </c>
      <c r="S2270" s="15">
        <f t="shared" si="180"/>
        <v>42776.082349537035</v>
      </c>
      <c r="T2270" s="16">
        <f t="shared" si="180"/>
        <v>42776.082349537035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6"/>
        <v>42776.704432870371</v>
      </c>
      <c r="P2271" t="str">
        <f t="shared" si="177"/>
        <v>games</v>
      </c>
      <c r="Q2271" t="str">
        <f t="shared" si="178"/>
        <v>tabletop games</v>
      </c>
      <c r="R2271">
        <f t="shared" si="179"/>
        <v>2017</v>
      </c>
      <c r="S2271" s="15">
        <f t="shared" si="180"/>
        <v>42776.704432870371</v>
      </c>
      <c r="T2271" s="16">
        <f t="shared" si="180"/>
        <v>42776.704432870371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6"/>
        <v>42725.869363425925</v>
      </c>
      <c r="P2272" t="str">
        <f t="shared" si="177"/>
        <v>games</v>
      </c>
      <c r="Q2272" t="str">
        <f t="shared" si="178"/>
        <v>tabletop games</v>
      </c>
      <c r="R2272">
        <f t="shared" si="179"/>
        <v>2016</v>
      </c>
      <c r="S2272" s="15">
        <f t="shared" si="180"/>
        <v>42725.869363425925</v>
      </c>
      <c r="T2272" s="16">
        <f t="shared" si="180"/>
        <v>42725.869363425925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6"/>
        <v>42684.000046296293</v>
      </c>
      <c r="P2273" t="str">
        <f t="shared" si="177"/>
        <v>games</v>
      </c>
      <c r="Q2273" t="str">
        <f t="shared" si="178"/>
        <v>tabletop games</v>
      </c>
      <c r="R2273">
        <f t="shared" si="179"/>
        <v>2016</v>
      </c>
      <c r="S2273" s="15">
        <f t="shared" si="180"/>
        <v>42684.000046296293</v>
      </c>
      <c r="T2273" s="16">
        <f t="shared" si="180"/>
        <v>42684.000046296293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6"/>
        <v>42315.699490740735</v>
      </c>
      <c r="P2274" t="str">
        <f t="shared" si="177"/>
        <v>games</v>
      </c>
      <c r="Q2274" t="str">
        <f t="shared" si="178"/>
        <v>tabletop games</v>
      </c>
      <c r="R2274">
        <f t="shared" si="179"/>
        <v>2015</v>
      </c>
      <c r="S2274" s="15">
        <f t="shared" si="180"/>
        <v>42315.699490740735</v>
      </c>
      <c r="T2274" s="16">
        <f t="shared" si="180"/>
        <v>42315.699490740735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6"/>
        <v>42781.549097222218</v>
      </c>
      <c r="P2275" t="str">
        <f t="shared" si="177"/>
        <v>games</v>
      </c>
      <c r="Q2275" t="str">
        <f t="shared" si="178"/>
        <v>tabletop games</v>
      </c>
      <c r="R2275">
        <f t="shared" si="179"/>
        <v>2017</v>
      </c>
      <c r="S2275" s="15">
        <f t="shared" si="180"/>
        <v>42781.549097222218</v>
      </c>
      <c r="T2275" s="16">
        <f t="shared" si="180"/>
        <v>42781.549097222218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6"/>
        <v>41663.500659722224</v>
      </c>
      <c r="P2276" t="str">
        <f t="shared" si="177"/>
        <v>games</v>
      </c>
      <c r="Q2276" t="str">
        <f t="shared" si="178"/>
        <v>tabletop games</v>
      </c>
      <c r="R2276">
        <f t="shared" si="179"/>
        <v>2014</v>
      </c>
      <c r="S2276" s="15">
        <f t="shared" si="180"/>
        <v>41663.500659722224</v>
      </c>
      <c r="T2276" s="16">
        <f t="shared" si="180"/>
        <v>41663.500659722224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6"/>
        <v>41965.616655092599</v>
      </c>
      <c r="P2277" t="str">
        <f t="shared" si="177"/>
        <v>games</v>
      </c>
      <c r="Q2277" t="str">
        <f t="shared" si="178"/>
        <v>tabletop games</v>
      </c>
      <c r="R2277">
        <f t="shared" si="179"/>
        <v>2014</v>
      </c>
      <c r="S2277" s="15">
        <f t="shared" si="180"/>
        <v>41965.616655092599</v>
      </c>
      <c r="T2277" s="16">
        <f t="shared" si="180"/>
        <v>41965.616655092599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6"/>
        <v>41614.651493055557</v>
      </c>
      <c r="P2278" t="str">
        <f t="shared" si="177"/>
        <v>games</v>
      </c>
      <c r="Q2278" t="str">
        <f t="shared" si="178"/>
        <v>tabletop games</v>
      </c>
      <c r="R2278">
        <f t="shared" si="179"/>
        <v>2013</v>
      </c>
      <c r="S2278" s="15">
        <f t="shared" si="180"/>
        <v>41614.651493055557</v>
      </c>
      <c r="T2278" s="16">
        <f t="shared" si="180"/>
        <v>41614.651493055557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6"/>
        <v>40936.678506944445</v>
      </c>
      <c r="P2279" t="str">
        <f t="shared" si="177"/>
        <v>games</v>
      </c>
      <c r="Q2279" t="str">
        <f t="shared" si="178"/>
        <v>tabletop games</v>
      </c>
      <c r="R2279">
        <f t="shared" si="179"/>
        <v>2012</v>
      </c>
      <c r="S2279" s="15">
        <f t="shared" si="180"/>
        <v>40936.678506944445</v>
      </c>
      <c r="T2279" s="16">
        <f t="shared" si="180"/>
        <v>40936.678506944445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6"/>
        <v>42338.709108796291</v>
      </c>
      <c r="P2280" t="str">
        <f t="shared" si="177"/>
        <v>games</v>
      </c>
      <c r="Q2280" t="str">
        <f t="shared" si="178"/>
        <v>tabletop games</v>
      </c>
      <c r="R2280">
        <f t="shared" si="179"/>
        <v>2015</v>
      </c>
      <c r="S2280" s="15">
        <f t="shared" si="180"/>
        <v>42338.709108796291</v>
      </c>
      <c r="T2280" s="16">
        <f t="shared" si="180"/>
        <v>42338.709108796291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6"/>
        <v>42020.806701388887</v>
      </c>
      <c r="P2281" t="str">
        <f t="shared" si="177"/>
        <v>games</v>
      </c>
      <c r="Q2281" t="str">
        <f t="shared" si="178"/>
        <v>tabletop games</v>
      </c>
      <c r="R2281">
        <f t="shared" si="179"/>
        <v>2015</v>
      </c>
      <c r="S2281" s="15">
        <f t="shared" si="180"/>
        <v>42020.806701388887</v>
      </c>
      <c r="T2281" s="16">
        <f t="shared" si="180"/>
        <v>42020.806701388887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6"/>
        <v>42234.624895833331</v>
      </c>
      <c r="P2282" t="str">
        <f t="shared" si="177"/>
        <v>games</v>
      </c>
      <c r="Q2282" t="str">
        <f t="shared" si="178"/>
        <v>tabletop games</v>
      </c>
      <c r="R2282">
        <f t="shared" si="179"/>
        <v>2015</v>
      </c>
      <c r="S2282" s="15">
        <f t="shared" si="180"/>
        <v>42234.624895833331</v>
      </c>
      <c r="T2282" s="16">
        <f t="shared" si="180"/>
        <v>42234.624895833331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6"/>
        <v>40687.285844907405</v>
      </c>
      <c r="P2283" t="str">
        <f t="shared" si="177"/>
        <v>music</v>
      </c>
      <c r="Q2283" t="str">
        <f t="shared" si="178"/>
        <v>rock</v>
      </c>
      <c r="R2283">
        <f t="shared" si="179"/>
        <v>2011</v>
      </c>
      <c r="S2283" s="15">
        <f t="shared" si="180"/>
        <v>40687.285844907405</v>
      </c>
      <c r="T2283" s="16">
        <f t="shared" si="180"/>
        <v>40687.285844907405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6"/>
        <v>42323.17460648148</v>
      </c>
      <c r="P2284" t="str">
        <f t="shared" si="177"/>
        <v>music</v>
      </c>
      <c r="Q2284" t="str">
        <f t="shared" si="178"/>
        <v>rock</v>
      </c>
      <c r="R2284">
        <f t="shared" si="179"/>
        <v>2015</v>
      </c>
      <c r="S2284" s="15">
        <f t="shared" si="180"/>
        <v>42323.17460648148</v>
      </c>
      <c r="T2284" s="16">
        <f t="shared" si="180"/>
        <v>42323.17460648148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6"/>
        <v>40978.125046296293</v>
      </c>
      <c r="P2285" t="str">
        <f t="shared" si="177"/>
        <v>music</v>
      </c>
      <c r="Q2285" t="str">
        <f t="shared" si="178"/>
        <v>rock</v>
      </c>
      <c r="R2285">
        <f t="shared" si="179"/>
        <v>2012</v>
      </c>
      <c r="S2285" s="15">
        <f t="shared" si="180"/>
        <v>40978.125046296293</v>
      </c>
      <c r="T2285" s="16">
        <f t="shared" si="180"/>
        <v>40978.125046296293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6"/>
        <v>40585.796817129631</v>
      </c>
      <c r="P2286" t="str">
        <f t="shared" si="177"/>
        <v>music</v>
      </c>
      <c r="Q2286" t="str">
        <f t="shared" si="178"/>
        <v>rock</v>
      </c>
      <c r="R2286">
        <f t="shared" si="179"/>
        <v>2011</v>
      </c>
      <c r="S2286" s="15">
        <f t="shared" si="180"/>
        <v>40585.796817129631</v>
      </c>
      <c r="T2286" s="16">
        <f t="shared" si="180"/>
        <v>40585.796817129631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6"/>
        <v>41059.185682870368</v>
      </c>
      <c r="P2287" t="str">
        <f t="shared" si="177"/>
        <v>music</v>
      </c>
      <c r="Q2287" t="str">
        <f t="shared" si="178"/>
        <v>rock</v>
      </c>
      <c r="R2287">
        <f t="shared" si="179"/>
        <v>2012</v>
      </c>
      <c r="S2287" s="15">
        <f t="shared" si="180"/>
        <v>41059.185682870368</v>
      </c>
      <c r="T2287" s="16">
        <f t="shared" si="180"/>
        <v>41059.185682870368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6"/>
        <v>41494.963587962964</v>
      </c>
      <c r="P2288" t="str">
        <f t="shared" si="177"/>
        <v>music</v>
      </c>
      <c r="Q2288" t="str">
        <f t="shared" si="178"/>
        <v>rock</v>
      </c>
      <c r="R2288">
        <f t="shared" si="179"/>
        <v>2013</v>
      </c>
      <c r="S2288" s="15">
        <f t="shared" si="180"/>
        <v>41494.963587962964</v>
      </c>
      <c r="T2288" s="16">
        <f t="shared" si="180"/>
        <v>41494.963587962964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6"/>
        <v>41792.667361111111</v>
      </c>
      <c r="P2289" t="str">
        <f t="shared" si="177"/>
        <v>music</v>
      </c>
      <c r="Q2289" t="str">
        <f t="shared" si="178"/>
        <v>rock</v>
      </c>
      <c r="R2289">
        <f t="shared" si="179"/>
        <v>2014</v>
      </c>
      <c r="S2289" s="15">
        <f t="shared" si="180"/>
        <v>41792.667361111111</v>
      </c>
      <c r="T2289" s="16">
        <f t="shared" si="180"/>
        <v>41792.667361111111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6"/>
        <v>41067.827418981484</v>
      </c>
      <c r="P2290" t="str">
        <f t="shared" si="177"/>
        <v>music</v>
      </c>
      <c r="Q2290" t="str">
        <f t="shared" si="178"/>
        <v>rock</v>
      </c>
      <c r="R2290">
        <f t="shared" si="179"/>
        <v>2012</v>
      </c>
      <c r="S2290" s="15">
        <f t="shared" si="180"/>
        <v>41067.827418981484</v>
      </c>
      <c r="T2290" s="16">
        <f t="shared" si="180"/>
        <v>41067.827418981484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6"/>
        <v>41571.998379629629</v>
      </c>
      <c r="P2291" t="str">
        <f t="shared" si="177"/>
        <v>music</v>
      </c>
      <c r="Q2291" t="str">
        <f t="shared" si="178"/>
        <v>rock</v>
      </c>
      <c r="R2291">
        <f t="shared" si="179"/>
        <v>2013</v>
      </c>
      <c r="S2291" s="15">
        <f t="shared" si="180"/>
        <v>41571.998379629629</v>
      </c>
      <c r="T2291" s="16">
        <f t="shared" si="180"/>
        <v>41571.998379629629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6"/>
        <v>40070.253819444442</v>
      </c>
      <c r="P2292" t="str">
        <f t="shared" si="177"/>
        <v>music</v>
      </c>
      <c r="Q2292" t="str">
        <f t="shared" si="178"/>
        <v>rock</v>
      </c>
      <c r="R2292">
        <f t="shared" si="179"/>
        <v>2009</v>
      </c>
      <c r="S2292" s="15">
        <f t="shared" si="180"/>
        <v>40070.253819444442</v>
      </c>
      <c r="T2292" s="16">
        <f t="shared" si="180"/>
        <v>40070.253819444442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6"/>
        <v>40987.977060185185</v>
      </c>
      <c r="P2293" t="str">
        <f t="shared" si="177"/>
        <v>music</v>
      </c>
      <c r="Q2293" t="str">
        <f t="shared" si="178"/>
        <v>rock</v>
      </c>
      <c r="R2293">
        <f t="shared" si="179"/>
        <v>2012</v>
      </c>
      <c r="S2293" s="15">
        <f t="shared" si="180"/>
        <v>40987.977060185185</v>
      </c>
      <c r="T2293" s="16">
        <f t="shared" si="180"/>
        <v>40987.977060185185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6"/>
        <v>40987.697638888887</v>
      </c>
      <c r="P2294" t="str">
        <f t="shared" si="177"/>
        <v>music</v>
      </c>
      <c r="Q2294" t="str">
        <f t="shared" si="178"/>
        <v>rock</v>
      </c>
      <c r="R2294">
        <f t="shared" si="179"/>
        <v>2012</v>
      </c>
      <c r="S2294" s="15">
        <f t="shared" si="180"/>
        <v>40987.697638888887</v>
      </c>
      <c r="T2294" s="16">
        <f t="shared" si="180"/>
        <v>40987.697638888887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6"/>
        <v>41151.708321759259</v>
      </c>
      <c r="P2295" t="str">
        <f t="shared" si="177"/>
        <v>music</v>
      </c>
      <c r="Q2295" t="str">
        <f t="shared" si="178"/>
        <v>rock</v>
      </c>
      <c r="R2295">
        <f t="shared" si="179"/>
        <v>2012</v>
      </c>
      <c r="S2295" s="15">
        <f t="shared" si="180"/>
        <v>41151.708321759259</v>
      </c>
      <c r="T2295" s="16">
        <f t="shared" si="180"/>
        <v>41151.708321759259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6"/>
        <v>41264.72314814815</v>
      </c>
      <c r="P2296" t="str">
        <f t="shared" si="177"/>
        <v>music</v>
      </c>
      <c r="Q2296" t="str">
        <f t="shared" si="178"/>
        <v>rock</v>
      </c>
      <c r="R2296">
        <f t="shared" si="179"/>
        <v>2012</v>
      </c>
      <c r="S2296" s="15">
        <f t="shared" si="180"/>
        <v>41264.72314814815</v>
      </c>
      <c r="T2296" s="16">
        <f t="shared" si="180"/>
        <v>41264.72314814815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6"/>
        <v>41270.954351851848</v>
      </c>
      <c r="P2297" t="str">
        <f t="shared" si="177"/>
        <v>music</v>
      </c>
      <c r="Q2297" t="str">
        <f t="shared" si="178"/>
        <v>rock</v>
      </c>
      <c r="R2297">
        <f t="shared" si="179"/>
        <v>2012</v>
      </c>
      <c r="S2297" s="15">
        <f t="shared" si="180"/>
        <v>41270.954351851848</v>
      </c>
      <c r="T2297" s="16">
        <f t="shared" si="180"/>
        <v>41270.954351851848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6"/>
        <v>40927.731782407405</v>
      </c>
      <c r="P2298" t="str">
        <f t="shared" si="177"/>
        <v>music</v>
      </c>
      <c r="Q2298" t="str">
        <f t="shared" si="178"/>
        <v>rock</v>
      </c>
      <c r="R2298">
        <f t="shared" si="179"/>
        <v>2012</v>
      </c>
      <c r="S2298" s="15">
        <f t="shared" si="180"/>
        <v>40927.731782407405</v>
      </c>
      <c r="T2298" s="16">
        <f t="shared" si="180"/>
        <v>40927.731782407405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6"/>
        <v>40948.042233796295</v>
      </c>
      <c r="P2299" t="str">
        <f t="shared" si="177"/>
        <v>music</v>
      </c>
      <c r="Q2299" t="str">
        <f t="shared" si="178"/>
        <v>rock</v>
      </c>
      <c r="R2299">
        <f t="shared" si="179"/>
        <v>2012</v>
      </c>
      <c r="S2299" s="15">
        <f t="shared" si="180"/>
        <v>40948.042233796295</v>
      </c>
      <c r="T2299" s="16">
        <f t="shared" si="180"/>
        <v>40948.042233796295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6"/>
        <v>41694.84065972222</v>
      </c>
      <c r="P2300" t="str">
        <f t="shared" si="177"/>
        <v>music</v>
      </c>
      <c r="Q2300" t="str">
        <f t="shared" si="178"/>
        <v>rock</v>
      </c>
      <c r="R2300">
        <f t="shared" si="179"/>
        <v>2014</v>
      </c>
      <c r="S2300" s="15">
        <f t="shared" si="180"/>
        <v>41694.84065972222</v>
      </c>
      <c r="T2300" s="16">
        <f t="shared" si="180"/>
        <v>41694.84065972222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6"/>
        <v>40565.032511574071</v>
      </c>
      <c r="P2301" t="str">
        <f t="shared" si="177"/>
        <v>music</v>
      </c>
      <c r="Q2301" t="str">
        <f t="shared" si="178"/>
        <v>rock</v>
      </c>
      <c r="R2301">
        <f t="shared" si="179"/>
        <v>2011</v>
      </c>
      <c r="S2301" s="15">
        <f t="shared" si="180"/>
        <v>40565.032511574071</v>
      </c>
      <c r="T2301" s="16">
        <f t="shared" si="180"/>
        <v>40565.032511574071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6"/>
        <v>41074.727037037039</v>
      </c>
      <c r="P2302" t="str">
        <f t="shared" si="177"/>
        <v>music</v>
      </c>
      <c r="Q2302" t="str">
        <f t="shared" si="178"/>
        <v>rock</v>
      </c>
      <c r="R2302">
        <f t="shared" si="179"/>
        <v>2012</v>
      </c>
      <c r="S2302" s="15">
        <f t="shared" si="180"/>
        <v>41074.727037037039</v>
      </c>
      <c r="T2302" s="16">
        <f t="shared" si="180"/>
        <v>41074.727037037039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6"/>
        <v>41416.146944444445</v>
      </c>
      <c r="P2303" t="str">
        <f t="shared" si="177"/>
        <v>music</v>
      </c>
      <c r="Q2303" t="str">
        <f t="shared" si="178"/>
        <v>indie rock</v>
      </c>
      <c r="R2303">
        <f t="shared" si="179"/>
        <v>2013</v>
      </c>
      <c r="S2303" s="15">
        <f t="shared" si="180"/>
        <v>41416.146944444445</v>
      </c>
      <c r="T2303" s="16">
        <f t="shared" si="180"/>
        <v>41416.146944444445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6"/>
        <v>41605.868449074071</v>
      </c>
      <c r="P2304" t="str">
        <f t="shared" si="177"/>
        <v>music</v>
      </c>
      <c r="Q2304" t="str">
        <f t="shared" si="178"/>
        <v>indie rock</v>
      </c>
      <c r="R2304">
        <f t="shared" si="179"/>
        <v>2013</v>
      </c>
      <c r="S2304" s="15">
        <f t="shared" si="180"/>
        <v>41605.868449074071</v>
      </c>
      <c r="T2304" s="16">
        <f t="shared" si="180"/>
        <v>41605.868449074071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6"/>
        <v>40850.111064814817</v>
      </c>
      <c r="P2305" t="str">
        <f t="shared" si="177"/>
        <v>music</v>
      </c>
      <c r="Q2305" t="str">
        <f t="shared" si="178"/>
        <v>indie rock</v>
      </c>
      <c r="R2305">
        <f t="shared" si="179"/>
        <v>2011</v>
      </c>
      <c r="S2305" s="15">
        <f t="shared" si="180"/>
        <v>40850.111064814817</v>
      </c>
      <c r="T2305" s="16">
        <f t="shared" si="180"/>
        <v>40850.111064814817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81">(((J2306/60)/60)/24)+DATE(1970,1,1)</f>
        <v>40502.815868055557</v>
      </c>
      <c r="P2306" t="str">
        <f t="shared" ref="P2306:P2369" si="182">LEFT(N2306,SEARCH("/",N2306)-1)</f>
        <v>music</v>
      </c>
      <c r="Q2306" t="str">
        <f t="shared" ref="Q2306:Q2369" si="183">RIGHT(N2306,LEN(N2306)-SEARCH("/",N2306))</f>
        <v>indie rock</v>
      </c>
      <c r="R2306">
        <f t="shared" si="179"/>
        <v>2010</v>
      </c>
      <c r="S2306" s="15">
        <f t="shared" si="180"/>
        <v>40502.815868055557</v>
      </c>
      <c r="T2306" s="16">
        <f t="shared" si="180"/>
        <v>40502.815868055557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81"/>
        <v>41834.695277777777</v>
      </c>
      <c r="P2307" t="str">
        <f t="shared" si="182"/>
        <v>music</v>
      </c>
      <c r="Q2307" t="str">
        <f t="shared" si="183"/>
        <v>indie rock</v>
      </c>
      <c r="R2307">
        <f t="shared" ref="R2307:S2370" si="184">YEAR($O2307)</f>
        <v>2014</v>
      </c>
      <c r="S2307" s="15">
        <f t="shared" ref="S2307:T2370" si="185">$O2307</f>
        <v>41834.695277777777</v>
      </c>
      <c r="T2307" s="16">
        <f t="shared" si="185"/>
        <v>41834.695277777777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1"/>
        <v>40948.16815972222</v>
      </c>
      <c r="P2308" t="str">
        <f t="shared" si="182"/>
        <v>music</v>
      </c>
      <c r="Q2308" t="str">
        <f t="shared" si="183"/>
        <v>indie rock</v>
      </c>
      <c r="R2308">
        <f t="shared" si="184"/>
        <v>2012</v>
      </c>
      <c r="S2308" s="15">
        <f t="shared" si="185"/>
        <v>40948.16815972222</v>
      </c>
      <c r="T2308" s="16">
        <f t="shared" si="185"/>
        <v>40948.16815972222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1"/>
        <v>41004.802465277775</v>
      </c>
      <c r="P2309" t="str">
        <f t="shared" si="182"/>
        <v>music</v>
      </c>
      <c r="Q2309" t="str">
        <f t="shared" si="183"/>
        <v>indie rock</v>
      </c>
      <c r="R2309">
        <f t="shared" si="184"/>
        <v>2012</v>
      </c>
      <c r="S2309" s="15">
        <f t="shared" si="185"/>
        <v>41004.802465277775</v>
      </c>
      <c r="T2309" s="16">
        <f t="shared" si="185"/>
        <v>41004.802465277775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1"/>
        <v>41851.962916666671</v>
      </c>
      <c r="P2310" t="str">
        <f t="shared" si="182"/>
        <v>music</v>
      </c>
      <c r="Q2310" t="str">
        <f t="shared" si="183"/>
        <v>indie rock</v>
      </c>
      <c r="R2310">
        <f t="shared" si="184"/>
        <v>2014</v>
      </c>
      <c r="S2310" s="15">
        <f t="shared" si="185"/>
        <v>41851.962916666671</v>
      </c>
      <c r="T2310" s="16">
        <f t="shared" si="185"/>
        <v>41851.962916666671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1"/>
        <v>41307.987696759257</v>
      </c>
      <c r="P2311" t="str">
        <f t="shared" si="182"/>
        <v>music</v>
      </c>
      <c r="Q2311" t="str">
        <f t="shared" si="183"/>
        <v>indie rock</v>
      </c>
      <c r="R2311">
        <f t="shared" si="184"/>
        <v>2013</v>
      </c>
      <c r="S2311" s="15">
        <f t="shared" si="185"/>
        <v>41307.987696759257</v>
      </c>
      <c r="T2311" s="16">
        <f t="shared" si="185"/>
        <v>41307.987696759257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1"/>
        <v>41324.79415509259</v>
      </c>
      <c r="P2312" t="str">
        <f t="shared" si="182"/>
        <v>music</v>
      </c>
      <c r="Q2312" t="str">
        <f t="shared" si="183"/>
        <v>indie rock</v>
      </c>
      <c r="R2312">
        <f t="shared" si="184"/>
        <v>2013</v>
      </c>
      <c r="S2312" s="15">
        <f t="shared" si="185"/>
        <v>41324.79415509259</v>
      </c>
      <c r="T2312" s="16">
        <f t="shared" si="185"/>
        <v>41324.79415509259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1"/>
        <v>41736.004502314812</v>
      </c>
      <c r="P2313" t="str">
        <f t="shared" si="182"/>
        <v>music</v>
      </c>
      <c r="Q2313" t="str">
        <f t="shared" si="183"/>
        <v>indie rock</v>
      </c>
      <c r="R2313">
        <f t="shared" si="184"/>
        <v>2014</v>
      </c>
      <c r="S2313" s="15">
        <f t="shared" si="185"/>
        <v>41736.004502314812</v>
      </c>
      <c r="T2313" s="16">
        <f t="shared" si="185"/>
        <v>41736.004502314812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1"/>
        <v>41716.632847222223</v>
      </c>
      <c r="P2314" t="str">
        <f t="shared" si="182"/>
        <v>music</v>
      </c>
      <c r="Q2314" t="str">
        <f t="shared" si="183"/>
        <v>indie rock</v>
      </c>
      <c r="R2314">
        <f t="shared" si="184"/>
        <v>2014</v>
      </c>
      <c r="S2314" s="15">
        <f t="shared" si="185"/>
        <v>41716.632847222223</v>
      </c>
      <c r="T2314" s="16">
        <f t="shared" si="185"/>
        <v>41716.632847222223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1"/>
        <v>41002.958634259259</v>
      </c>
      <c r="P2315" t="str">
        <f t="shared" si="182"/>
        <v>music</v>
      </c>
      <c r="Q2315" t="str">
        <f t="shared" si="183"/>
        <v>indie rock</v>
      </c>
      <c r="R2315">
        <f t="shared" si="184"/>
        <v>2012</v>
      </c>
      <c r="S2315" s="15">
        <f t="shared" si="185"/>
        <v>41002.958634259259</v>
      </c>
      <c r="T2315" s="16">
        <f t="shared" si="185"/>
        <v>41002.958634259259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1"/>
        <v>41037.551585648151</v>
      </c>
      <c r="P2316" t="str">
        <f t="shared" si="182"/>
        <v>music</v>
      </c>
      <c r="Q2316" t="str">
        <f t="shared" si="183"/>
        <v>indie rock</v>
      </c>
      <c r="R2316">
        <f t="shared" si="184"/>
        <v>2012</v>
      </c>
      <c r="S2316" s="15">
        <f t="shared" si="185"/>
        <v>41037.551585648151</v>
      </c>
      <c r="T2316" s="16">
        <f t="shared" si="185"/>
        <v>41037.551585648151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1"/>
        <v>41004.72619212963</v>
      </c>
      <c r="P2317" t="str">
        <f t="shared" si="182"/>
        <v>music</v>
      </c>
      <c r="Q2317" t="str">
        <f t="shared" si="183"/>
        <v>indie rock</v>
      </c>
      <c r="R2317">
        <f t="shared" si="184"/>
        <v>2012</v>
      </c>
      <c r="S2317" s="15">
        <f t="shared" si="185"/>
        <v>41004.72619212963</v>
      </c>
      <c r="T2317" s="16">
        <f t="shared" si="185"/>
        <v>41004.72619212963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1"/>
        <v>40079.725115740745</v>
      </c>
      <c r="P2318" t="str">
        <f t="shared" si="182"/>
        <v>music</v>
      </c>
      <c r="Q2318" t="str">
        <f t="shared" si="183"/>
        <v>indie rock</v>
      </c>
      <c r="R2318">
        <f t="shared" si="184"/>
        <v>2009</v>
      </c>
      <c r="S2318" s="15">
        <f t="shared" si="185"/>
        <v>40079.725115740745</v>
      </c>
      <c r="T2318" s="16">
        <f t="shared" si="185"/>
        <v>40079.725115740745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1"/>
        <v>40192.542233796295</v>
      </c>
      <c r="P2319" t="str">
        <f t="shared" si="182"/>
        <v>music</v>
      </c>
      <c r="Q2319" t="str">
        <f t="shared" si="183"/>
        <v>indie rock</v>
      </c>
      <c r="R2319">
        <f t="shared" si="184"/>
        <v>2010</v>
      </c>
      <c r="S2319" s="15">
        <f t="shared" si="185"/>
        <v>40192.542233796295</v>
      </c>
      <c r="T2319" s="16">
        <f t="shared" si="185"/>
        <v>40192.542233796295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1"/>
        <v>40050.643680555557</v>
      </c>
      <c r="P2320" t="str">
        <f t="shared" si="182"/>
        <v>music</v>
      </c>
      <c r="Q2320" t="str">
        <f t="shared" si="183"/>
        <v>indie rock</v>
      </c>
      <c r="R2320">
        <f t="shared" si="184"/>
        <v>2009</v>
      </c>
      <c r="S2320" s="15">
        <f t="shared" si="185"/>
        <v>40050.643680555557</v>
      </c>
      <c r="T2320" s="16">
        <f t="shared" si="185"/>
        <v>40050.643680555557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1"/>
        <v>41593.082002314812</v>
      </c>
      <c r="P2321" t="str">
        <f t="shared" si="182"/>
        <v>music</v>
      </c>
      <c r="Q2321" t="str">
        <f t="shared" si="183"/>
        <v>indie rock</v>
      </c>
      <c r="R2321">
        <f t="shared" si="184"/>
        <v>2013</v>
      </c>
      <c r="S2321" s="15">
        <f t="shared" si="185"/>
        <v>41593.082002314812</v>
      </c>
      <c r="T2321" s="16">
        <f t="shared" si="185"/>
        <v>41593.082002314812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1"/>
        <v>41696.817129629628</v>
      </c>
      <c r="P2322" t="str">
        <f t="shared" si="182"/>
        <v>music</v>
      </c>
      <c r="Q2322" t="str">
        <f t="shared" si="183"/>
        <v>indie rock</v>
      </c>
      <c r="R2322">
        <f t="shared" si="184"/>
        <v>2014</v>
      </c>
      <c r="S2322" s="15">
        <f t="shared" si="185"/>
        <v>41696.817129629628</v>
      </c>
      <c r="T2322" s="16">
        <f t="shared" si="185"/>
        <v>41696.817129629628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1"/>
        <v>42799.260428240741</v>
      </c>
      <c r="P2323" t="str">
        <f t="shared" si="182"/>
        <v>food</v>
      </c>
      <c r="Q2323" t="str">
        <f t="shared" si="183"/>
        <v>small batch</v>
      </c>
      <c r="R2323">
        <f t="shared" si="184"/>
        <v>2017</v>
      </c>
      <c r="S2323" s="15">
        <f t="shared" si="185"/>
        <v>42799.260428240741</v>
      </c>
      <c r="T2323" s="16">
        <f t="shared" si="185"/>
        <v>42799.260428240741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1"/>
        <v>42804.895474537043</v>
      </c>
      <c r="P2324" t="str">
        <f t="shared" si="182"/>
        <v>food</v>
      </c>
      <c r="Q2324" t="str">
        <f t="shared" si="183"/>
        <v>small batch</v>
      </c>
      <c r="R2324">
        <f t="shared" si="184"/>
        <v>2017</v>
      </c>
      <c r="S2324" s="15">
        <f t="shared" si="185"/>
        <v>42804.895474537043</v>
      </c>
      <c r="T2324" s="16">
        <f t="shared" si="185"/>
        <v>42804.895474537043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1"/>
        <v>42807.755173611105</v>
      </c>
      <c r="P2325" t="str">
        <f t="shared" si="182"/>
        <v>food</v>
      </c>
      <c r="Q2325" t="str">
        <f t="shared" si="183"/>
        <v>small batch</v>
      </c>
      <c r="R2325">
        <f t="shared" si="184"/>
        <v>2017</v>
      </c>
      <c r="S2325" s="15">
        <f t="shared" si="185"/>
        <v>42807.755173611105</v>
      </c>
      <c r="T2325" s="16">
        <f t="shared" si="185"/>
        <v>42807.755173611105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1"/>
        <v>42790.885243055556</v>
      </c>
      <c r="P2326" t="str">
        <f t="shared" si="182"/>
        <v>food</v>
      </c>
      <c r="Q2326" t="str">
        <f t="shared" si="183"/>
        <v>small batch</v>
      </c>
      <c r="R2326">
        <f t="shared" si="184"/>
        <v>2017</v>
      </c>
      <c r="S2326" s="15">
        <f t="shared" si="185"/>
        <v>42790.885243055556</v>
      </c>
      <c r="T2326" s="16">
        <f t="shared" si="185"/>
        <v>42790.885243055556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1"/>
        <v>42794.022349537037</v>
      </c>
      <c r="P2327" t="str">
        <f t="shared" si="182"/>
        <v>food</v>
      </c>
      <c r="Q2327" t="str">
        <f t="shared" si="183"/>
        <v>small batch</v>
      </c>
      <c r="R2327">
        <f t="shared" si="184"/>
        <v>2017</v>
      </c>
      <c r="S2327" s="15">
        <f t="shared" si="185"/>
        <v>42794.022349537037</v>
      </c>
      <c r="T2327" s="16">
        <f t="shared" si="185"/>
        <v>42794.022349537037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1"/>
        <v>42804.034120370372</v>
      </c>
      <c r="P2328" t="str">
        <f t="shared" si="182"/>
        <v>food</v>
      </c>
      <c r="Q2328" t="str">
        <f t="shared" si="183"/>
        <v>small batch</v>
      </c>
      <c r="R2328">
        <f t="shared" si="184"/>
        <v>2017</v>
      </c>
      <c r="S2328" s="15">
        <f t="shared" si="185"/>
        <v>42804.034120370372</v>
      </c>
      <c r="T2328" s="16">
        <f t="shared" si="185"/>
        <v>42804.034120370372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1"/>
        <v>41842.917129629634</v>
      </c>
      <c r="P2329" t="str">
        <f t="shared" si="182"/>
        <v>food</v>
      </c>
      <c r="Q2329" t="str">
        <f t="shared" si="183"/>
        <v>small batch</v>
      </c>
      <c r="R2329">
        <f t="shared" si="184"/>
        <v>2014</v>
      </c>
      <c r="S2329" s="15">
        <f t="shared" si="185"/>
        <v>41842.917129629634</v>
      </c>
      <c r="T2329" s="16">
        <f t="shared" si="185"/>
        <v>41842.917129629634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1"/>
        <v>42139.781678240746</v>
      </c>
      <c r="P2330" t="str">
        <f t="shared" si="182"/>
        <v>food</v>
      </c>
      <c r="Q2330" t="str">
        <f t="shared" si="183"/>
        <v>small batch</v>
      </c>
      <c r="R2330">
        <f t="shared" si="184"/>
        <v>2015</v>
      </c>
      <c r="S2330" s="15">
        <f t="shared" si="185"/>
        <v>42139.781678240746</v>
      </c>
      <c r="T2330" s="16">
        <f t="shared" si="185"/>
        <v>42139.781678240746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1"/>
        <v>41807.624374999999</v>
      </c>
      <c r="P2331" t="str">
        <f t="shared" si="182"/>
        <v>food</v>
      </c>
      <c r="Q2331" t="str">
        <f t="shared" si="183"/>
        <v>small batch</v>
      </c>
      <c r="R2331">
        <f t="shared" si="184"/>
        <v>2014</v>
      </c>
      <c r="S2331" s="15">
        <f t="shared" si="185"/>
        <v>41807.624374999999</v>
      </c>
      <c r="T2331" s="16">
        <f t="shared" si="185"/>
        <v>41807.624374999999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1"/>
        <v>42332.89980324074</v>
      </c>
      <c r="P2332" t="str">
        <f t="shared" si="182"/>
        <v>food</v>
      </c>
      <c r="Q2332" t="str">
        <f t="shared" si="183"/>
        <v>small batch</v>
      </c>
      <c r="R2332">
        <f t="shared" si="184"/>
        <v>2015</v>
      </c>
      <c r="S2332" s="15">
        <f t="shared" si="185"/>
        <v>42332.89980324074</v>
      </c>
      <c r="T2332" s="16">
        <f t="shared" si="185"/>
        <v>42332.89980324074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1"/>
        <v>41839.005671296298</v>
      </c>
      <c r="P2333" t="str">
        <f t="shared" si="182"/>
        <v>food</v>
      </c>
      <c r="Q2333" t="str">
        <f t="shared" si="183"/>
        <v>small batch</v>
      </c>
      <c r="R2333">
        <f t="shared" si="184"/>
        <v>2014</v>
      </c>
      <c r="S2333" s="15">
        <f t="shared" si="185"/>
        <v>41839.005671296298</v>
      </c>
      <c r="T2333" s="16">
        <f t="shared" si="185"/>
        <v>41839.005671296298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1"/>
        <v>42011.628136574072</v>
      </c>
      <c r="P2334" t="str">
        <f t="shared" si="182"/>
        <v>food</v>
      </c>
      <c r="Q2334" t="str">
        <f t="shared" si="183"/>
        <v>small batch</v>
      </c>
      <c r="R2334">
        <f t="shared" si="184"/>
        <v>2015</v>
      </c>
      <c r="S2334" s="15">
        <f t="shared" si="185"/>
        <v>42011.628136574072</v>
      </c>
      <c r="T2334" s="16">
        <f t="shared" si="185"/>
        <v>42011.628136574072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1"/>
        <v>41767.650347222225</v>
      </c>
      <c r="P2335" t="str">
        <f t="shared" si="182"/>
        <v>food</v>
      </c>
      <c r="Q2335" t="str">
        <f t="shared" si="183"/>
        <v>small batch</v>
      </c>
      <c r="R2335">
        <f t="shared" si="184"/>
        <v>2014</v>
      </c>
      <c r="S2335" s="15">
        <f t="shared" si="185"/>
        <v>41767.650347222225</v>
      </c>
      <c r="T2335" s="16">
        <f t="shared" si="185"/>
        <v>41767.650347222225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1"/>
        <v>41918.670115740737</v>
      </c>
      <c r="P2336" t="str">
        <f t="shared" si="182"/>
        <v>food</v>
      </c>
      <c r="Q2336" t="str">
        <f t="shared" si="183"/>
        <v>small batch</v>
      </c>
      <c r="R2336">
        <f t="shared" si="184"/>
        <v>2014</v>
      </c>
      <c r="S2336" s="15">
        <f t="shared" si="185"/>
        <v>41918.670115740737</v>
      </c>
      <c r="T2336" s="16">
        <f t="shared" si="185"/>
        <v>41918.670115740737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1"/>
        <v>41771.572256944448</v>
      </c>
      <c r="P2337" t="str">
        <f t="shared" si="182"/>
        <v>food</v>
      </c>
      <c r="Q2337" t="str">
        <f t="shared" si="183"/>
        <v>small batch</v>
      </c>
      <c r="R2337">
        <f t="shared" si="184"/>
        <v>2014</v>
      </c>
      <c r="S2337" s="15">
        <f t="shared" si="185"/>
        <v>41771.572256944448</v>
      </c>
      <c r="T2337" s="16">
        <f t="shared" si="185"/>
        <v>41771.572256944448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1"/>
        <v>41666.924710648149</v>
      </c>
      <c r="P2338" t="str">
        <f t="shared" si="182"/>
        <v>food</v>
      </c>
      <c r="Q2338" t="str">
        <f t="shared" si="183"/>
        <v>small batch</v>
      </c>
      <c r="R2338">
        <f t="shared" si="184"/>
        <v>2014</v>
      </c>
      <c r="S2338" s="15">
        <f t="shared" si="185"/>
        <v>41666.924710648149</v>
      </c>
      <c r="T2338" s="16">
        <f t="shared" si="185"/>
        <v>41666.924710648149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1"/>
        <v>41786.640543981484</v>
      </c>
      <c r="P2339" t="str">
        <f t="shared" si="182"/>
        <v>food</v>
      </c>
      <c r="Q2339" t="str">
        <f t="shared" si="183"/>
        <v>small batch</v>
      </c>
      <c r="R2339">
        <f t="shared" si="184"/>
        <v>2014</v>
      </c>
      <c r="S2339" s="15">
        <f t="shared" si="185"/>
        <v>41786.640543981484</v>
      </c>
      <c r="T2339" s="16">
        <f t="shared" si="185"/>
        <v>41786.640543981484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1"/>
        <v>41789.896805555552</v>
      </c>
      <c r="P2340" t="str">
        <f t="shared" si="182"/>
        <v>food</v>
      </c>
      <c r="Q2340" t="str">
        <f t="shared" si="183"/>
        <v>small batch</v>
      </c>
      <c r="R2340">
        <f t="shared" si="184"/>
        <v>2014</v>
      </c>
      <c r="S2340" s="15">
        <f t="shared" si="185"/>
        <v>41789.896805555552</v>
      </c>
      <c r="T2340" s="16">
        <f t="shared" si="185"/>
        <v>41789.896805555552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1"/>
        <v>42692.79987268518</v>
      </c>
      <c r="P2341" t="str">
        <f t="shared" si="182"/>
        <v>food</v>
      </c>
      <c r="Q2341" t="str">
        <f t="shared" si="183"/>
        <v>small batch</v>
      </c>
      <c r="R2341">
        <f t="shared" si="184"/>
        <v>2016</v>
      </c>
      <c r="S2341" s="15">
        <f t="shared" si="185"/>
        <v>42692.79987268518</v>
      </c>
      <c r="T2341" s="16">
        <f t="shared" si="185"/>
        <v>42692.79987268518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1"/>
        <v>42643.642800925925</v>
      </c>
      <c r="P2342" t="str">
        <f t="shared" si="182"/>
        <v>food</v>
      </c>
      <c r="Q2342" t="str">
        <f t="shared" si="183"/>
        <v>small batch</v>
      </c>
      <c r="R2342">
        <f t="shared" si="184"/>
        <v>2016</v>
      </c>
      <c r="S2342" s="15">
        <f t="shared" si="185"/>
        <v>42643.642800925925</v>
      </c>
      <c r="T2342" s="16">
        <f t="shared" si="185"/>
        <v>42643.642800925925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1"/>
        <v>42167.813703703709</v>
      </c>
      <c r="P2343" t="str">
        <f t="shared" si="182"/>
        <v>technology</v>
      </c>
      <c r="Q2343" t="str">
        <f t="shared" si="183"/>
        <v>web</v>
      </c>
      <c r="R2343">
        <f t="shared" si="184"/>
        <v>2015</v>
      </c>
      <c r="S2343" s="15">
        <f t="shared" si="185"/>
        <v>42167.813703703709</v>
      </c>
      <c r="T2343" s="16">
        <f t="shared" si="185"/>
        <v>42167.813703703709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1"/>
        <v>41897.702199074076</v>
      </c>
      <c r="P2344" t="str">
        <f t="shared" si="182"/>
        <v>technology</v>
      </c>
      <c r="Q2344" t="str">
        <f t="shared" si="183"/>
        <v>web</v>
      </c>
      <c r="R2344">
        <f t="shared" si="184"/>
        <v>2014</v>
      </c>
      <c r="S2344" s="15">
        <f t="shared" si="185"/>
        <v>41897.702199074076</v>
      </c>
      <c r="T2344" s="16">
        <f t="shared" si="185"/>
        <v>41897.702199074076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1"/>
        <v>42327.825289351851</v>
      </c>
      <c r="P2345" t="str">
        <f t="shared" si="182"/>
        <v>technology</v>
      </c>
      <c r="Q2345" t="str">
        <f t="shared" si="183"/>
        <v>web</v>
      </c>
      <c r="R2345">
        <f t="shared" si="184"/>
        <v>2015</v>
      </c>
      <c r="S2345" s="15">
        <f t="shared" si="185"/>
        <v>42327.825289351851</v>
      </c>
      <c r="T2345" s="16">
        <f t="shared" si="185"/>
        <v>42327.825289351851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1"/>
        <v>42515.727650462963</v>
      </c>
      <c r="P2346" t="str">
        <f t="shared" si="182"/>
        <v>technology</v>
      </c>
      <c r="Q2346" t="str">
        <f t="shared" si="183"/>
        <v>web</v>
      </c>
      <c r="R2346">
        <f t="shared" si="184"/>
        <v>2016</v>
      </c>
      <c r="S2346" s="15">
        <f t="shared" si="185"/>
        <v>42515.727650462963</v>
      </c>
      <c r="T2346" s="16">
        <f t="shared" si="185"/>
        <v>42515.727650462963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1"/>
        <v>42060.001805555556</v>
      </c>
      <c r="P2347" t="str">
        <f t="shared" si="182"/>
        <v>technology</v>
      </c>
      <c r="Q2347" t="str">
        <f t="shared" si="183"/>
        <v>web</v>
      </c>
      <c r="R2347">
        <f t="shared" si="184"/>
        <v>2015</v>
      </c>
      <c r="S2347" s="15">
        <f t="shared" si="185"/>
        <v>42060.001805555556</v>
      </c>
      <c r="T2347" s="16">
        <f t="shared" si="185"/>
        <v>42060.001805555556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1"/>
        <v>42615.79896990741</v>
      </c>
      <c r="P2348" t="str">
        <f t="shared" si="182"/>
        <v>technology</v>
      </c>
      <c r="Q2348" t="str">
        <f t="shared" si="183"/>
        <v>web</v>
      </c>
      <c r="R2348">
        <f t="shared" si="184"/>
        <v>2016</v>
      </c>
      <c r="S2348" s="15">
        <f t="shared" si="185"/>
        <v>42615.79896990741</v>
      </c>
      <c r="T2348" s="16">
        <f t="shared" si="185"/>
        <v>42615.79896990741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1"/>
        <v>42577.607361111113</v>
      </c>
      <c r="P2349" t="str">
        <f t="shared" si="182"/>
        <v>technology</v>
      </c>
      <c r="Q2349" t="str">
        <f t="shared" si="183"/>
        <v>web</v>
      </c>
      <c r="R2349">
        <f t="shared" si="184"/>
        <v>2016</v>
      </c>
      <c r="S2349" s="15">
        <f t="shared" si="185"/>
        <v>42577.607361111113</v>
      </c>
      <c r="T2349" s="16">
        <f t="shared" si="185"/>
        <v>42577.607361111113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1"/>
        <v>42360.932152777779</v>
      </c>
      <c r="P2350" t="str">
        <f t="shared" si="182"/>
        <v>technology</v>
      </c>
      <c r="Q2350" t="str">
        <f t="shared" si="183"/>
        <v>web</v>
      </c>
      <c r="R2350">
        <f t="shared" si="184"/>
        <v>2015</v>
      </c>
      <c r="S2350" s="15">
        <f t="shared" si="185"/>
        <v>42360.932152777779</v>
      </c>
      <c r="T2350" s="16">
        <f t="shared" si="185"/>
        <v>42360.932152777779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1"/>
        <v>42198.775787037041</v>
      </c>
      <c r="P2351" t="str">
        <f t="shared" si="182"/>
        <v>technology</v>
      </c>
      <c r="Q2351" t="str">
        <f t="shared" si="183"/>
        <v>web</v>
      </c>
      <c r="R2351">
        <f t="shared" si="184"/>
        <v>2015</v>
      </c>
      <c r="S2351" s="15">
        <f t="shared" si="185"/>
        <v>42198.775787037041</v>
      </c>
      <c r="T2351" s="16">
        <f t="shared" si="185"/>
        <v>42198.775787037041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1"/>
        <v>42708.842245370368</v>
      </c>
      <c r="P2352" t="str">
        <f t="shared" si="182"/>
        <v>technology</v>
      </c>
      <c r="Q2352" t="str">
        <f t="shared" si="183"/>
        <v>web</v>
      </c>
      <c r="R2352">
        <f t="shared" si="184"/>
        <v>2016</v>
      </c>
      <c r="S2352" s="15">
        <f t="shared" si="185"/>
        <v>42708.842245370368</v>
      </c>
      <c r="T2352" s="16">
        <f t="shared" si="185"/>
        <v>42708.842245370368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1"/>
        <v>42094.101145833338</v>
      </c>
      <c r="P2353" t="str">
        <f t="shared" si="182"/>
        <v>technology</v>
      </c>
      <c r="Q2353" t="str">
        <f t="shared" si="183"/>
        <v>web</v>
      </c>
      <c r="R2353">
        <f t="shared" si="184"/>
        <v>2015</v>
      </c>
      <c r="S2353" s="15">
        <f t="shared" si="185"/>
        <v>42094.101145833338</v>
      </c>
      <c r="T2353" s="16">
        <f t="shared" si="185"/>
        <v>42094.101145833338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1"/>
        <v>42101.633703703701</v>
      </c>
      <c r="P2354" t="str">
        <f t="shared" si="182"/>
        <v>technology</v>
      </c>
      <c r="Q2354" t="str">
        <f t="shared" si="183"/>
        <v>web</v>
      </c>
      <c r="R2354">
        <f t="shared" si="184"/>
        <v>2015</v>
      </c>
      <c r="S2354" s="15">
        <f t="shared" si="185"/>
        <v>42101.633703703701</v>
      </c>
      <c r="T2354" s="16">
        <f t="shared" si="185"/>
        <v>42101.633703703701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1"/>
        <v>42103.676180555558</v>
      </c>
      <c r="P2355" t="str">
        <f t="shared" si="182"/>
        <v>technology</v>
      </c>
      <c r="Q2355" t="str">
        <f t="shared" si="183"/>
        <v>web</v>
      </c>
      <c r="R2355">
        <f t="shared" si="184"/>
        <v>2015</v>
      </c>
      <c r="S2355" s="15">
        <f t="shared" si="185"/>
        <v>42103.676180555558</v>
      </c>
      <c r="T2355" s="16">
        <f t="shared" si="185"/>
        <v>42103.676180555558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1"/>
        <v>41954.722916666666</v>
      </c>
      <c r="P2356" t="str">
        <f t="shared" si="182"/>
        <v>technology</v>
      </c>
      <c r="Q2356" t="str">
        <f t="shared" si="183"/>
        <v>web</v>
      </c>
      <c r="R2356">
        <f t="shared" si="184"/>
        <v>2014</v>
      </c>
      <c r="S2356" s="15">
        <f t="shared" si="185"/>
        <v>41954.722916666666</v>
      </c>
      <c r="T2356" s="16">
        <f t="shared" si="185"/>
        <v>41954.722916666666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1"/>
        <v>42096.918240740735</v>
      </c>
      <c r="P2357" t="str">
        <f t="shared" si="182"/>
        <v>technology</v>
      </c>
      <c r="Q2357" t="str">
        <f t="shared" si="183"/>
        <v>web</v>
      </c>
      <c r="R2357">
        <f t="shared" si="184"/>
        <v>2015</v>
      </c>
      <c r="S2357" s="15">
        <f t="shared" si="185"/>
        <v>42096.918240740735</v>
      </c>
      <c r="T2357" s="16">
        <f t="shared" si="185"/>
        <v>42096.918240740735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1"/>
        <v>42130.78361111111</v>
      </c>
      <c r="P2358" t="str">
        <f t="shared" si="182"/>
        <v>technology</v>
      </c>
      <c r="Q2358" t="str">
        <f t="shared" si="183"/>
        <v>web</v>
      </c>
      <c r="R2358">
        <f t="shared" si="184"/>
        <v>2015</v>
      </c>
      <c r="S2358" s="15">
        <f t="shared" si="185"/>
        <v>42130.78361111111</v>
      </c>
      <c r="T2358" s="16">
        <f t="shared" si="185"/>
        <v>42130.78361111111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1"/>
        <v>42264.620115740734</v>
      </c>
      <c r="P2359" t="str">
        <f t="shared" si="182"/>
        <v>technology</v>
      </c>
      <c r="Q2359" t="str">
        <f t="shared" si="183"/>
        <v>web</v>
      </c>
      <c r="R2359">
        <f t="shared" si="184"/>
        <v>2015</v>
      </c>
      <c r="S2359" s="15">
        <f t="shared" si="185"/>
        <v>42264.620115740734</v>
      </c>
      <c r="T2359" s="16">
        <f t="shared" si="185"/>
        <v>42264.620115740734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1"/>
        <v>41978.930972222224</v>
      </c>
      <c r="P2360" t="str">
        <f t="shared" si="182"/>
        <v>technology</v>
      </c>
      <c r="Q2360" t="str">
        <f t="shared" si="183"/>
        <v>web</v>
      </c>
      <c r="R2360">
        <f t="shared" si="184"/>
        <v>2014</v>
      </c>
      <c r="S2360" s="15">
        <f t="shared" si="185"/>
        <v>41978.930972222224</v>
      </c>
      <c r="T2360" s="16">
        <f t="shared" si="185"/>
        <v>41978.930972222224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1"/>
        <v>42159.649583333332</v>
      </c>
      <c r="P2361" t="str">
        <f t="shared" si="182"/>
        <v>technology</v>
      </c>
      <c r="Q2361" t="str">
        <f t="shared" si="183"/>
        <v>web</v>
      </c>
      <c r="R2361">
        <f t="shared" si="184"/>
        <v>2015</v>
      </c>
      <c r="S2361" s="15">
        <f t="shared" si="185"/>
        <v>42159.649583333332</v>
      </c>
      <c r="T2361" s="16">
        <f t="shared" si="185"/>
        <v>42159.649583333332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1"/>
        <v>42377.70694444445</v>
      </c>
      <c r="P2362" t="str">
        <f t="shared" si="182"/>
        <v>technology</v>
      </c>
      <c r="Q2362" t="str">
        <f t="shared" si="183"/>
        <v>web</v>
      </c>
      <c r="R2362">
        <f t="shared" si="184"/>
        <v>2016</v>
      </c>
      <c r="S2362" s="15">
        <f t="shared" si="185"/>
        <v>42377.70694444445</v>
      </c>
      <c r="T2362" s="16">
        <f t="shared" si="185"/>
        <v>42377.70694444445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1"/>
        <v>42466.858888888892</v>
      </c>
      <c r="P2363" t="str">
        <f t="shared" si="182"/>
        <v>technology</v>
      </c>
      <c r="Q2363" t="str">
        <f t="shared" si="183"/>
        <v>web</v>
      </c>
      <c r="R2363">
        <f t="shared" si="184"/>
        <v>2016</v>
      </c>
      <c r="S2363" s="15">
        <f t="shared" si="185"/>
        <v>42466.858888888892</v>
      </c>
      <c r="T2363" s="16">
        <f t="shared" si="185"/>
        <v>42466.858888888892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1"/>
        <v>41954.688310185185</v>
      </c>
      <c r="P2364" t="str">
        <f t="shared" si="182"/>
        <v>technology</v>
      </c>
      <c r="Q2364" t="str">
        <f t="shared" si="183"/>
        <v>web</v>
      </c>
      <c r="R2364">
        <f t="shared" si="184"/>
        <v>2014</v>
      </c>
      <c r="S2364" s="15">
        <f t="shared" si="185"/>
        <v>41954.688310185185</v>
      </c>
      <c r="T2364" s="16">
        <f t="shared" si="185"/>
        <v>41954.688310185185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1"/>
        <v>42322.011574074073</v>
      </c>
      <c r="P2365" t="str">
        <f t="shared" si="182"/>
        <v>technology</v>
      </c>
      <c r="Q2365" t="str">
        <f t="shared" si="183"/>
        <v>web</v>
      </c>
      <c r="R2365">
        <f t="shared" si="184"/>
        <v>2015</v>
      </c>
      <c r="S2365" s="15">
        <f t="shared" si="185"/>
        <v>42322.011574074073</v>
      </c>
      <c r="T2365" s="16">
        <f t="shared" si="185"/>
        <v>42322.011574074073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1"/>
        <v>42248.934675925921</v>
      </c>
      <c r="P2366" t="str">
        <f t="shared" si="182"/>
        <v>technology</v>
      </c>
      <c r="Q2366" t="str">
        <f t="shared" si="183"/>
        <v>web</v>
      </c>
      <c r="R2366">
        <f t="shared" si="184"/>
        <v>2015</v>
      </c>
      <c r="S2366" s="15">
        <f t="shared" si="185"/>
        <v>42248.934675925921</v>
      </c>
      <c r="T2366" s="16">
        <f t="shared" si="185"/>
        <v>42248.934675925921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1"/>
        <v>42346.736400462964</v>
      </c>
      <c r="P2367" t="str">
        <f t="shared" si="182"/>
        <v>technology</v>
      </c>
      <c r="Q2367" t="str">
        <f t="shared" si="183"/>
        <v>web</v>
      </c>
      <c r="R2367">
        <f t="shared" si="184"/>
        <v>2015</v>
      </c>
      <c r="S2367" s="15">
        <f t="shared" si="185"/>
        <v>42346.736400462964</v>
      </c>
      <c r="T2367" s="16">
        <f t="shared" si="185"/>
        <v>42346.736400462964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1"/>
        <v>42268.531631944439</v>
      </c>
      <c r="P2368" t="str">
        <f t="shared" si="182"/>
        <v>technology</v>
      </c>
      <c r="Q2368" t="str">
        <f t="shared" si="183"/>
        <v>web</v>
      </c>
      <c r="R2368">
        <f t="shared" si="184"/>
        <v>2015</v>
      </c>
      <c r="S2368" s="15">
        <f t="shared" si="185"/>
        <v>42268.531631944439</v>
      </c>
      <c r="T2368" s="16">
        <f t="shared" si="185"/>
        <v>42268.531631944439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1"/>
        <v>42425.970092592594</v>
      </c>
      <c r="P2369" t="str">
        <f t="shared" si="182"/>
        <v>technology</v>
      </c>
      <c r="Q2369" t="str">
        <f t="shared" si="183"/>
        <v>web</v>
      </c>
      <c r="R2369">
        <f t="shared" si="184"/>
        <v>2016</v>
      </c>
      <c r="S2369" s="15">
        <f t="shared" si="185"/>
        <v>42425.970092592594</v>
      </c>
      <c r="T2369" s="16">
        <f t="shared" si="185"/>
        <v>42425.970092592594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86">(((J2370/60)/60)/24)+DATE(1970,1,1)</f>
        <v>42063.721817129626</v>
      </c>
      <c r="P2370" t="str">
        <f t="shared" ref="P2370:P2433" si="187">LEFT(N2370,SEARCH("/",N2370)-1)</f>
        <v>technology</v>
      </c>
      <c r="Q2370" t="str">
        <f t="shared" ref="Q2370:Q2433" si="188">RIGHT(N2370,LEN(N2370)-SEARCH("/",N2370))</f>
        <v>web</v>
      </c>
      <c r="R2370">
        <f t="shared" si="184"/>
        <v>2015</v>
      </c>
      <c r="S2370" s="15">
        <f t="shared" si="185"/>
        <v>42063.721817129626</v>
      </c>
      <c r="T2370" s="16">
        <f t="shared" si="185"/>
        <v>42063.721817129626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86"/>
        <v>42380.812627314815</v>
      </c>
      <c r="P2371" t="str">
        <f t="shared" si="187"/>
        <v>technology</v>
      </c>
      <c r="Q2371" t="str">
        <f t="shared" si="188"/>
        <v>web</v>
      </c>
      <c r="R2371">
        <f t="shared" ref="R2371:S2434" si="189">YEAR($O2371)</f>
        <v>2016</v>
      </c>
      <c r="S2371" s="15">
        <f t="shared" ref="S2371:T2434" si="190">$O2371</f>
        <v>42380.812627314815</v>
      </c>
      <c r="T2371" s="16">
        <f t="shared" si="190"/>
        <v>42380.812627314815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6"/>
        <v>41961.18913194444</v>
      </c>
      <c r="P2372" t="str">
        <f t="shared" si="187"/>
        <v>technology</v>
      </c>
      <c r="Q2372" t="str">
        <f t="shared" si="188"/>
        <v>web</v>
      </c>
      <c r="R2372">
        <f t="shared" si="189"/>
        <v>2014</v>
      </c>
      <c r="S2372" s="15">
        <f t="shared" si="190"/>
        <v>41961.18913194444</v>
      </c>
      <c r="T2372" s="16">
        <f t="shared" si="190"/>
        <v>41961.18913194444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6"/>
        <v>42150.777731481481</v>
      </c>
      <c r="P2373" t="str">
        <f t="shared" si="187"/>
        <v>technology</v>
      </c>
      <c r="Q2373" t="str">
        <f t="shared" si="188"/>
        <v>web</v>
      </c>
      <c r="R2373">
        <f t="shared" si="189"/>
        <v>2015</v>
      </c>
      <c r="S2373" s="15">
        <f t="shared" si="190"/>
        <v>42150.777731481481</v>
      </c>
      <c r="T2373" s="16">
        <f t="shared" si="190"/>
        <v>42150.777731481481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6"/>
        <v>42088.069108796291</v>
      </c>
      <c r="P2374" t="str">
        <f t="shared" si="187"/>
        <v>technology</v>
      </c>
      <c r="Q2374" t="str">
        <f t="shared" si="188"/>
        <v>web</v>
      </c>
      <c r="R2374">
        <f t="shared" si="189"/>
        <v>2015</v>
      </c>
      <c r="S2374" s="15">
        <f t="shared" si="190"/>
        <v>42088.069108796291</v>
      </c>
      <c r="T2374" s="16">
        <f t="shared" si="190"/>
        <v>42088.069108796291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6"/>
        <v>42215.662314814821</v>
      </c>
      <c r="P2375" t="str">
        <f t="shared" si="187"/>
        <v>technology</v>
      </c>
      <c r="Q2375" t="str">
        <f t="shared" si="188"/>
        <v>web</v>
      </c>
      <c r="R2375">
        <f t="shared" si="189"/>
        <v>2015</v>
      </c>
      <c r="S2375" s="15">
        <f t="shared" si="190"/>
        <v>42215.662314814821</v>
      </c>
      <c r="T2375" s="16">
        <f t="shared" si="190"/>
        <v>42215.662314814821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6"/>
        <v>42017.843287037031</v>
      </c>
      <c r="P2376" t="str">
        <f t="shared" si="187"/>
        <v>technology</v>
      </c>
      <c r="Q2376" t="str">
        <f t="shared" si="188"/>
        <v>web</v>
      </c>
      <c r="R2376">
        <f t="shared" si="189"/>
        <v>2015</v>
      </c>
      <c r="S2376" s="15">
        <f t="shared" si="190"/>
        <v>42017.843287037031</v>
      </c>
      <c r="T2376" s="16">
        <f t="shared" si="190"/>
        <v>42017.843287037031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6"/>
        <v>42592.836076388892</v>
      </c>
      <c r="P2377" t="str">
        <f t="shared" si="187"/>
        <v>technology</v>
      </c>
      <c r="Q2377" t="str">
        <f t="shared" si="188"/>
        <v>web</v>
      </c>
      <c r="R2377">
        <f t="shared" si="189"/>
        <v>2016</v>
      </c>
      <c r="S2377" s="15">
        <f t="shared" si="190"/>
        <v>42592.836076388892</v>
      </c>
      <c r="T2377" s="16">
        <f t="shared" si="190"/>
        <v>42592.836076388892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6"/>
        <v>42318.925532407404</v>
      </c>
      <c r="P2378" t="str">
        <f t="shared" si="187"/>
        <v>technology</v>
      </c>
      <c r="Q2378" t="str">
        <f t="shared" si="188"/>
        <v>web</v>
      </c>
      <c r="R2378">
        <f t="shared" si="189"/>
        <v>2015</v>
      </c>
      <c r="S2378" s="15">
        <f t="shared" si="190"/>
        <v>42318.925532407404</v>
      </c>
      <c r="T2378" s="16">
        <f t="shared" si="190"/>
        <v>42318.925532407404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6"/>
        <v>42669.870173611111</v>
      </c>
      <c r="P2379" t="str">
        <f t="shared" si="187"/>
        <v>technology</v>
      </c>
      <c r="Q2379" t="str">
        <f t="shared" si="188"/>
        <v>web</v>
      </c>
      <c r="R2379">
        <f t="shared" si="189"/>
        <v>2016</v>
      </c>
      <c r="S2379" s="15">
        <f t="shared" si="190"/>
        <v>42669.870173611111</v>
      </c>
      <c r="T2379" s="16">
        <f t="shared" si="190"/>
        <v>42669.870173611111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6"/>
        <v>42213.013078703705</v>
      </c>
      <c r="P2380" t="str">
        <f t="shared" si="187"/>
        <v>technology</v>
      </c>
      <c r="Q2380" t="str">
        <f t="shared" si="188"/>
        <v>web</v>
      </c>
      <c r="R2380">
        <f t="shared" si="189"/>
        <v>2015</v>
      </c>
      <c r="S2380" s="15">
        <f t="shared" si="190"/>
        <v>42213.013078703705</v>
      </c>
      <c r="T2380" s="16">
        <f t="shared" si="190"/>
        <v>42213.013078703705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6"/>
        <v>42237.016388888893</v>
      </c>
      <c r="P2381" t="str">
        <f t="shared" si="187"/>
        <v>technology</v>
      </c>
      <c r="Q2381" t="str">
        <f t="shared" si="188"/>
        <v>web</v>
      </c>
      <c r="R2381">
        <f t="shared" si="189"/>
        <v>2015</v>
      </c>
      <c r="S2381" s="15">
        <f t="shared" si="190"/>
        <v>42237.016388888893</v>
      </c>
      <c r="T2381" s="16">
        <f t="shared" si="190"/>
        <v>42237.016388888893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6"/>
        <v>42248.793310185181</v>
      </c>
      <c r="P2382" t="str">
        <f t="shared" si="187"/>
        <v>technology</v>
      </c>
      <c r="Q2382" t="str">
        <f t="shared" si="188"/>
        <v>web</v>
      </c>
      <c r="R2382">
        <f t="shared" si="189"/>
        <v>2015</v>
      </c>
      <c r="S2382" s="15">
        <f t="shared" si="190"/>
        <v>42248.793310185181</v>
      </c>
      <c r="T2382" s="16">
        <f t="shared" si="190"/>
        <v>42248.793310185181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6"/>
        <v>42074.935740740737</v>
      </c>
      <c r="P2383" t="str">
        <f t="shared" si="187"/>
        <v>technology</v>
      </c>
      <c r="Q2383" t="str">
        <f t="shared" si="188"/>
        <v>web</v>
      </c>
      <c r="R2383">
        <f t="shared" si="189"/>
        <v>2015</v>
      </c>
      <c r="S2383" s="15">
        <f t="shared" si="190"/>
        <v>42074.935740740737</v>
      </c>
      <c r="T2383" s="16">
        <f t="shared" si="190"/>
        <v>42074.935740740737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6"/>
        <v>42195.187534722223</v>
      </c>
      <c r="P2384" t="str">
        <f t="shared" si="187"/>
        <v>technology</v>
      </c>
      <c r="Q2384" t="str">
        <f t="shared" si="188"/>
        <v>web</v>
      </c>
      <c r="R2384">
        <f t="shared" si="189"/>
        <v>2015</v>
      </c>
      <c r="S2384" s="15">
        <f t="shared" si="190"/>
        <v>42195.187534722223</v>
      </c>
      <c r="T2384" s="16">
        <f t="shared" si="190"/>
        <v>42195.187534722223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6"/>
        <v>42027.056793981479</v>
      </c>
      <c r="P2385" t="str">
        <f t="shared" si="187"/>
        <v>technology</v>
      </c>
      <c r="Q2385" t="str">
        <f t="shared" si="188"/>
        <v>web</v>
      </c>
      <c r="R2385">
        <f t="shared" si="189"/>
        <v>2015</v>
      </c>
      <c r="S2385" s="15">
        <f t="shared" si="190"/>
        <v>42027.056793981479</v>
      </c>
      <c r="T2385" s="16">
        <f t="shared" si="190"/>
        <v>42027.056793981479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6"/>
        <v>41927.067627314813</v>
      </c>
      <c r="P2386" t="str">
        <f t="shared" si="187"/>
        <v>technology</v>
      </c>
      <c r="Q2386" t="str">
        <f t="shared" si="188"/>
        <v>web</v>
      </c>
      <c r="R2386">
        <f t="shared" si="189"/>
        <v>2014</v>
      </c>
      <c r="S2386" s="15">
        <f t="shared" si="190"/>
        <v>41927.067627314813</v>
      </c>
      <c r="T2386" s="16">
        <f t="shared" si="190"/>
        <v>41927.067627314813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6"/>
        <v>42191.70175925926</v>
      </c>
      <c r="P2387" t="str">
        <f t="shared" si="187"/>
        <v>technology</v>
      </c>
      <c r="Q2387" t="str">
        <f t="shared" si="188"/>
        <v>web</v>
      </c>
      <c r="R2387">
        <f t="shared" si="189"/>
        <v>2015</v>
      </c>
      <c r="S2387" s="15">
        <f t="shared" si="190"/>
        <v>42191.70175925926</v>
      </c>
      <c r="T2387" s="16">
        <f t="shared" si="190"/>
        <v>42191.70175925926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6"/>
        <v>41954.838240740741</v>
      </c>
      <c r="P2388" t="str">
        <f t="shared" si="187"/>
        <v>technology</v>
      </c>
      <c r="Q2388" t="str">
        <f t="shared" si="188"/>
        <v>web</v>
      </c>
      <c r="R2388">
        <f t="shared" si="189"/>
        <v>2014</v>
      </c>
      <c r="S2388" s="15">
        <f t="shared" si="190"/>
        <v>41954.838240740741</v>
      </c>
      <c r="T2388" s="16">
        <f t="shared" si="190"/>
        <v>41954.838240740741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6"/>
        <v>42528.626620370371</v>
      </c>
      <c r="P2389" t="str">
        <f t="shared" si="187"/>
        <v>technology</v>
      </c>
      <c r="Q2389" t="str">
        <f t="shared" si="188"/>
        <v>web</v>
      </c>
      <c r="R2389">
        <f t="shared" si="189"/>
        <v>2016</v>
      </c>
      <c r="S2389" s="15">
        <f t="shared" si="190"/>
        <v>42528.626620370371</v>
      </c>
      <c r="T2389" s="16">
        <f t="shared" si="190"/>
        <v>42528.626620370371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6"/>
        <v>41989.853692129633</v>
      </c>
      <c r="P2390" t="str">
        <f t="shared" si="187"/>
        <v>technology</v>
      </c>
      <c r="Q2390" t="str">
        <f t="shared" si="188"/>
        <v>web</v>
      </c>
      <c r="R2390">
        <f t="shared" si="189"/>
        <v>2014</v>
      </c>
      <c r="S2390" s="15">
        <f t="shared" si="190"/>
        <v>41989.853692129633</v>
      </c>
      <c r="T2390" s="16">
        <f t="shared" si="190"/>
        <v>41989.853692129633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6"/>
        <v>42179.653379629628</v>
      </c>
      <c r="P2391" t="str">
        <f t="shared" si="187"/>
        <v>technology</v>
      </c>
      <c r="Q2391" t="str">
        <f t="shared" si="188"/>
        <v>web</v>
      </c>
      <c r="R2391">
        <f t="shared" si="189"/>
        <v>2015</v>
      </c>
      <c r="S2391" s="15">
        <f t="shared" si="190"/>
        <v>42179.653379629628</v>
      </c>
      <c r="T2391" s="16">
        <f t="shared" si="190"/>
        <v>42179.653379629628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6"/>
        <v>41968.262314814812</v>
      </c>
      <c r="P2392" t="str">
        <f t="shared" si="187"/>
        <v>technology</v>
      </c>
      <c r="Q2392" t="str">
        <f t="shared" si="188"/>
        <v>web</v>
      </c>
      <c r="R2392">
        <f t="shared" si="189"/>
        <v>2014</v>
      </c>
      <c r="S2392" s="15">
        <f t="shared" si="190"/>
        <v>41968.262314814812</v>
      </c>
      <c r="T2392" s="16">
        <f t="shared" si="190"/>
        <v>41968.262314814812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6"/>
        <v>42064.794490740736</v>
      </c>
      <c r="P2393" t="str">
        <f t="shared" si="187"/>
        <v>technology</v>
      </c>
      <c r="Q2393" t="str">
        <f t="shared" si="188"/>
        <v>web</v>
      </c>
      <c r="R2393">
        <f t="shared" si="189"/>
        <v>2015</v>
      </c>
      <c r="S2393" s="15">
        <f t="shared" si="190"/>
        <v>42064.794490740736</v>
      </c>
      <c r="T2393" s="16">
        <f t="shared" si="190"/>
        <v>42064.794490740736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6"/>
        <v>42276.120636574073</v>
      </c>
      <c r="P2394" t="str">
        <f t="shared" si="187"/>
        <v>technology</v>
      </c>
      <c r="Q2394" t="str">
        <f t="shared" si="188"/>
        <v>web</v>
      </c>
      <c r="R2394">
        <f t="shared" si="189"/>
        <v>2015</v>
      </c>
      <c r="S2394" s="15">
        <f t="shared" si="190"/>
        <v>42276.120636574073</v>
      </c>
      <c r="T2394" s="16">
        <f t="shared" si="190"/>
        <v>42276.120636574073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6"/>
        <v>42194.648344907408</v>
      </c>
      <c r="P2395" t="str">
        <f t="shared" si="187"/>
        <v>technology</v>
      </c>
      <c r="Q2395" t="str">
        <f t="shared" si="188"/>
        <v>web</v>
      </c>
      <c r="R2395">
        <f t="shared" si="189"/>
        <v>2015</v>
      </c>
      <c r="S2395" s="15">
        <f t="shared" si="190"/>
        <v>42194.648344907408</v>
      </c>
      <c r="T2395" s="16">
        <f t="shared" si="190"/>
        <v>42194.648344907408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6"/>
        <v>42031.362187499995</v>
      </c>
      <c r="P2396" t="str">
        <f t="shared" si="187"/>
        <v>technology</v>
      </c>
      <c r="Q2396" t="str">
        <f t="shared" si="188"/>
        <v>web</v>
      </c>
      <c r="R2396">
        <f t="shared" si="189"/>
        <v>2015</v>
      </c>
      <c r="S2396" s="15">
        <f t="shared" si="190"/>
        <v>42031.362187499995</v>
      </c>
      <c r="T2396" s="16">
        <f t="shared" si="190"/>
        <v>42031.362187499995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6"/>
        <v>42717.121377314819</v>
      </c>
      <c r="P2397" t="str">
        <f t="shared" si="187"/>
        <v>technology</v>
      </c>
      <c r="Q2397" t="str">
        <f t="shared" si="188"/>
        <v>web</v>
      </c>
      <c r="R2397">
        <f t="shared" si="189"/>
        <v>2016</v>
      </c>
      <c r="S2397" s="15">
        <f t="shared" si="190"/>
        <v>42717.121377314819</v>
      </c>
      <c r="T2397" s="16">
        <f t="shared" si="190"/>
        <v>42717.121377314819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6"/>
        <v>42262.849050925928</v>
      </c>
      <c r="P2398" t="str">
        <f t="shared" si="187"/>
        <v>technology</v>
      </c>
      <c r="Q2398" t="str">
        <f t="shared" si="188"/>
        <v>web</v>
      </c>
      <c r="R2398">
        <f t="shared" si="189"/>
        <v>2015</v>
      </c>
      <c r="S2398" s="15">
        <f t="shared" si="190"/>
        <v>42262.849050925928</v>
      </c>
      <c r="T2398" s="16">
        <f t="shared" si="190"/>
        <v>42262.849050925928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6"/>
        <v>41976.88490740741</v>
      </c>
      <c r="P2399" t="str">
        <f t="shared" si="187"/>
        <v>technology</v>
      </c>
      <c r="Q2399" t="str">
        <f t="shared" si="188"/>
        <v>web</v>
      </c>
      <c r="R2399">
        <f t="shared" si="189"/>
        <v>2014</v>
      </c>
      <c r="S2399" s="15">
        <f t="shared" si="190"/>
        <v>41976.88490740741</v>
      </c>
      <c r="T2399" s="16">
        <f t="shared" si="190"/>
        <v>41976.88490740741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6"/>
        <v>42157.916481481487</v>
      </c>
      <c r="P2400" t="str">
        <f t="shared" si="187"/>
        <v>technology</v>
      </c>
      <c r="Q2400" t="str">
        <f t="shared" si="188"/>
        <v>web</v>
      </c>
      <c r="R2400">
        <f t="shared" si="189"/>
        <v>2015</v>
      </c>
      <c r="S2400" s="15">
        <f t="shared" si="190"/>
        <v>42157.916481481487</v>
      </c>
      <c r="T2400" s="16">
        <f t="shared" si="190"/>
        <v>42157.916481481487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6"/>
        <v>41956.853078703702</v>
      </c>
      <c r="P2401" t="str">
        <f t="shared" si="187"/>
        <v>technology</v>
      </c>
      <c r="Q2401" t="str">
        <f t="shared" si="188"/>
        <v>web</v>
      </c>
      <c r="R2401">
        <f t="shared" si="189"/>
        <v>2014</v>
      </c>
      <c r="S2401" s="15">
        <f t="shared" si="190"/>
        <v>41956.853078703702</v>
      </c>
      <c r="T2401" s="16">
        <f t="shared" si="190"/>
        <v>41956.853078703702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6"/>
        <v>42444.268101851849</v>
      </c>
      <c r="P2402" t="str">
        <f t="shared" si="187"/>
        <v>technology</v>
      </c>
      <c r="Q2402" t="str">
        <f t="shared" si="188"/>
        <v>web</v>
      </c>
      <c r="R2402">
        <f t="shared" si="189"/>
        <v>2016</v>
      </c>
      <c r="S2402" s="15">
        <f t="shared" si="190"/>
        <v>42444.268101851849</v>
      </c>
      <c r="T2402" s="16">
        <f t="shared" si="190"/>
        <v>42444.268101851849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6"/>
        <v>42374.822870370372</v>
      </c>
      <c r="P2403" t="str">
        <f t="shared" si="187"/>
        <v>food</v>
      </c>
      <c r="Q2403" t="str">
        <f t="shared" si="188"/>
        <v>food trucks</v>
      </c>
      <c r="R2403">
        <f t="shared" si="189"/>
        <v>2016</v>
      </c>
      <c r="S2403" s="15">
        <f t="shared" si="190"/>
        <v>42374.822870370372</v>
      </c>
      <c r="T2403" s="16">
        <f t="shared" si="190"/>
        <v>42374.822870370372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6"/>
        <v>42107.679756944446</v>
      </c>
      <c r="P2404" t="str">
        <f t="shared" si="187"/>
        <v>food</v>
      </c>
      <c r="Q2404" t="str">
        <f t="shared" si="188"/>
        <v>food trucks</v>
      </c>
      <c r="R2404">
        <f t="shared" si="189"/>
        <v>2015</v>
      </c>
      <c r="S2404" s="15">
        <f t="shared" si="190"/>
        <v>42107.679756944446</v>
      </c>
      <c r="T2404" s="16">
        <f t="shared" si="190"/>
        <v>42107.679756944446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6"/>
        <v>42399.882615740738</v>
      </c>
      <c r="P2405" t="str">
        <f t="shared" si="187"/>
        <v>food</v>
      </c>
      <c r="Q2405" t="str">
        <f t="shared" si="188"/>
        <v>food trucks</v>
      </c>
      <c r="R2405">
        <f t="shared" si="189"/>
        <v>2016</v>
      </c>
      <c r="S2405" s="15">
        <f t="shared" si="190"/>
        <v>42399.882615740738</v>
      </c>
      <c r="T2405" s="16">
        <f t="shared" si="190"/>
        <v>42399.882615740738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6"/>
        <v>42342.03943287037</v>
      </c>
      <c r="P2406" t="str">
        <f t="shared" si="187"/>
        <v>food</v>
      </c>
      <c r="Q2406" t="str">
        <f t="shared" si="188"/>
        <v>food trucks</v>
      </c>
      <c r="R2406">
        <f t="shared" si="189"/>
        <v>2015</v>
      </c>
      <c r="S2406" s="15">
        <f t="shared" si="190"/>
        <v>42342.03943287037</v>
      </c>
      <c r="T2406" s="16">
        <f t="shared" si="190"/>
        <v>42342.03943287037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6"/>
        <v>42595.585358796292</v>
      </c>
      <c r="P2407" t="str">
        <f t="shared" si="187"/>
        <v>food</v>
      </c>
      <c r="Q2407" t="str">
        <f t="shared" si="188"/>
        <v>food trucks</v>
      </c>
      <c r="R2407">
        <f t="shared" si="189"/>
        <v>2016</v>
      </c>
      <c r="S2407" s="15">
        <f t="shared" si="190"/>
        <v>42595.585358796292</v>
      </c>
      <c r="T2407" s="16">
        <f t="shared" si="190"/>
        <v>42595.585358796292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6"/>
        <v>41983.110995370371</v>
      </c>
      <c r="P2408" t="str">
        <f t="shared" si="187"/>
        <v>food</v>
      </c>
      <c r="Q2408" t="str">
        <f t="shared" si="188"/>
        <v>food trucks</v>
      </c>
      <c r="R2408">
        <f t="shared" si="189"/>
        <v>2014</v>
      </c>
      <c r="S2408" s="15">
        <f t="shared" si="190"/>
        <v>41983.110995370371</v>
      </c>
      <c r="T2408" s="16">
        <f t="shared" si="190"/>
        <v>41983.110995370371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6"/>
        <v>42082.575555555552</v>
      </c>
      <c r="P2409" t="str">
        <f t="shared" si="187"/>
        <v>food</v>
      </c>
      <c r="Q2409" t="str">
        <f t="shared" si="188"/>
        <v>food trucks</v>
      </c>
      <c r="R2409">
        <f t="shared" si="189"/>
        <v>2015</v>
      </c>
      <c r="S2409" s="15">
        <f t="shared" si="190"/>
        <v>42082.575555555552</v>
      </c>
      <c r="T2409" s="16">
        <f t="shared" si="190"/>
        <v>42082.575555555552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6"/>
        <v>41919.140706018516</v>
      </c>
      <c r="P2410" t="str">
        <f t="shared" si="187"/>
        <v>food</v>
      </c>
      <c r="Q2410" t="str">
        <f t="shared" si="188"/>
        <v>food trucks</v>
      </c>
      <c r="R2410">
        <f t="shared" si="189"/>
        <v>2014</v>
      </c>
      <c r="S2410" s="15">
        <f t="shared" si="190"/>
        <v>41919.140706018516</v>
      </c>
      <c r="T2410" s="16">
        <f t="shared" si="190"/>
        <v>41919.140706018516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6"/>
        <v>42204.875868055555</v>
      </c>
      <c r="P2411" t="str">
        <f t="shared" si="187"/>
        <v>food</v>
      </c>
      <c r="Q2411" t="str">
        <f t="shared" si="188"/>
        <v>food trucks</v>
      </c>
      <c r="R2411">
        <f t="shared" si="189"/>
        <v>2015</v>
      </c>
      <c r="S2411" s="15">
        <f t="shared" si="190"/>
        <v>42204.875868055555</v>
      </c>
      <c r="T2411" s="16">
        <f t="shared" si="190"/>
        <v>42204.875868055555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6"/>
        <v>42224.408275462964</v>
      </c>
      <c r="P2412" t="str">
        <f t="shared" si="187"/>
        <v>food</v>
      </c>
      <c r="Q2412" t="str">
        <f t="shared" si="188"/>
        <v>food trucks</v>
      </c>
      <c r="R2412">
        <f t="shared" si="189"/>
        <v>2015</v>
      </c>
      <c r="S2412" s="15">
        <f t="shared" si="190"/>
        <v>42224.408275462964</v>
      </c>
      <c r="T2412" s="16">
        <f t="shared" si="190"/>
        <v>42224.408275462964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6"/>
        <v>42211.732430555552</v>
      </c>
      <c r="P2413" t="str">
        <f t="shared" si="187"/>
        <v>food</v>
      </c>
      <c r="Q2413" t="str">
        <f t="shared" si="188"/>
        <v>food trucks</v>
      </c>
      <c r="R2413">
        <f t="shared" si="189"/>
        <v>2015</v>
      </c>
      <c r="S2413" s="15">
        <f t="shared" si="190"/>
        <v>42211.732430555552</v>
      </c>
      <c r="T2413" s="16">
        <f t="shared" si="190"/>
        <v>42211.732430555552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6"/>
        <v>42655.736956018518</v>
      </c>
      <c r="P2414" t="str">
        <f t="shared" si="187"/>
        <v>food</v>
      </c>
      <c r="Q2414" t="str">
        <f t="shared" si="188"/>
        <v>food trucks</v>
      </c>
      <c r="R2414">
        <f t="shared" si="189"/>
        <v>2016</v>
      </c>
      <c r="S2414" s="15">
        <f t="shared" si="190"/>
        <v>42655.736956018518</v>
      </c>
      <c r="T2414" s="16">
        <f t="shared" si="190"/>
        <v>42655.736956018518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6"/>
        <v>41760.10974537037</v>
      </c>
      <c r="P2415" t="str">
        <f t="shared" si="187"/>
        <v>food</v>
      </c>
      <c r="Q2415" t="str">
        <f t="shared" si="188"/>
        <v>food trucks</v>
      </c>
      <c r="R2415">
        <f t="shared" si="189"/>
        <v>2014</v>
      </c>
      <c r="S2415" s="15">
        <f t="shared" si="190"/>
        <v>41760.10974537037</v>
      </c>
      <c r="T2415" s="16">
        <f t="shared" si="190"/>
        <v>41760.10974537037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6"/>
        <v>42198.695138888885</v>
      </c>
      <c r="P2416" t="str">
        <f t="shared" si="187"/>
        <v>food</v>
      </c>
      <c r="Q2416" t="str">
        <f t="shared" si="188"/>
        <v>food trucks</v>
      </c>
      <c r="R2416">
        <f t="shared" si="189"/>
        <v>2015</v>
      </c>
      <c r="S2416" s="15">
        <f t="shared" si="190"/>
        <v>42198.695138888885</v>
      </c>
      <c r="T2416" s="16">
        <f t="shared" si="190"/>
        <v>42198.695138888885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6"/>
        <v>42536.862800925926</v>
      </c>
      <c r="P2417" t="str">
        <f t="shared" si="187"/>
        <v>food</v>
      </c>
      <c r="Q2417" t="str">
        <f t="shared" si="188"/>
        <v>food trucks</v>
      </c>
      <c r="R2417">
        <f t="shared" si="189"/>
        <v>2016</v>
      </c>
      <c r="S2417" s="15">
        <f t="shared" si="190"/>
        <v>42536.862800925926</v>
      </c>
      <c r="T2417" s="16">
        <f t="shared" si="190"/>
        <v>42536.862800925926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6"/>
        <v>42019.737766203703</v>
      </c>
      <c r="P2418" t="str">
        <f t="shared" si="187"/>
        <v>food</v>
      </c>
      <c r="Q2418" t="str">
        <f t="shared" si="188"/>
        <v>food trucks</v>
      </c>
      <c r="R2418">
        <f t="shared" si="189"/>
        <v>2015</v>
      </c>
      <c r="S2418" s="15">
        <f t="shared" si="190"/>
        <v>42019.737766203703</v>
      </c>
      <c r="T2418" s="16">
        <f t="shared" si="190"/>
        <v>42019.737766203703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6"/>
        <v>41831.884108796294</v>
      </c>
      <c r="P2419" t="str">
        <f t="shared" si="187"/>
        <v>food</v>
      </c>
      <c r="Q2419" t="str">
        <f t="shared" si="188"/>
        <v>food trucks</v>
      </c>
      <c r="R2419">
        <f t="shared" si="189"/>
        <v>2014</v>
      </c>
      <c r="S2419" s="15">
        <f t="shared" si="190"/>
        <v>41831.884108796294</v>
      </c>
      <c r="T2419" s="16">
        <f t="shared" si="190"/>
        <v>41831.884108796294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6"/>
        <v>42027.856990740736</v>
      </c>
      <c r="P2420" t="str">
        <f t="shared" si="187"/>
        <v>food</v>
      </c>
      <c r="Q2420" t="str">
        <f t="shared" si="188"/>
        <v>food trucks</v>
      </c>
      <c r="R2420">
        <f t="shared" si="189"/>
        <v>2015</v>
      </c>
      <c r="S2420" s="15">
        <f t="shared" si="190"/>
        <v>42027.856990740736</v>
      </c>
      <c r="T2420" s="16">
        <f t="shared" si="190"/>
        <v>42027.856990740736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6"/>
        <v>41993.738298611104</v>
      </c>
      <c r="P2421" t="str">
        <f t="shared" si="187"/>
        <v>food</v>
      </c>
      <c r="Q2421" t="str">
        <f t="shared" si="188"/>
        <v>food trucks</v>
      </c>
      <c r="R2421">
        <f t="shared" si="189"/>
        <v>2014</v>
      </c>
      <c r="S2421" s="15">
        <f t="shared" si="190"/>
        <v>41993.738298611104</v>
      </c>
      <c r="T2421" s="16">
        <f t="shared" si="190"/>
        <v>41993.738298611104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6"/>
        <v>41893.028877314813</v>
      </c>
      <c r="P2422" t="str">
        <f t="shared" si="187"/>
        <v>food</v>
      </c>
      <c r="Q2422" t="str">
        <f t="shared" si="188"/>
        <v>food trucks</v>
      </c>
      <c r="R2422">
        <f t="shared" si="189"/>
        <v>2014</v>
      </c>
      <c r="S2422" s="15">
        <f t="shared" si="190"/>
        <v>41893.028877314813</v>
      </c>
      <c r="T2422" s="16">
        <f t="shared" si="190"/>
        <v>41893.028877314813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6"/>
        <v>42026.687453703707</v>
      </c>
      <c r="P2423" t="str">
        <f t="shared" si="187"/>
        <v>food</v>
      </c>
      <c r="Q2423" t="str">
        <f t="shared" si="188"/>
        <v>food trucks</v>
      </c>
      <c r="R2423">
        <f t="shared" si="189"/>
        <v>2015</v>
      </c>
      <c r="S2423" s="15">
        <f t="shared" si="190"/>
        <v>42026.687453703707</v>
      </c>
      <c r="T2423" s="16">
        <f t="shared" si="190"/>
        <v>42026.687453703707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6"/>
        <v>42044.724953703699</v>
      </c>
      <c r="P2424" t="str">
        <f t="shared" si="187"/>
        <v>food</v>
      </c>
      <c r="Q2424" t="str">
        <f t="shared" si="188"/>
        <v>food trucks</v>
      </c>
      <c r="R2424">
        <f t="shared" si="189"/>
        <v>2015</v>
      </c>
      <c r="S2424" s="15">
        <f t="shared" si="190"/>
        <v>42044.724953703699</v>
      </c>
      <c r="T2424" s="16">
        <f t="shared" si="190"/>
        <v>42044.724953703699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6"/>
        <v>41974.704745370371</v>
      </c>
      <c r="P2425" t="str">
        <f t="shared" si="187"/>
        <v>food</v>
      </c>
      <c r="Q2425" t="str">
        <f t="shared" si="188"/>
        <v>food trucks</v>
      </c>
      <c r="R2425">
        <f t="shared" si="189"/>
        <v>2014</v>
      </c>
      <c r="S2425" s="15">
        <f t="shared" si="190"/>
        <v>41974.704745370371</v>
      </c>
      <c r="T2425" s="16">
        <f t="shared" si="190"/>
        <v>41974.704745370371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6"/>
        <v>41909.892453703702</v>
      </c>
      <c r="P2426" t="str">
        <f t="shared" si="187"/>
        <v>food</v>
      </c>
      <c r="Q2426" t="str">
        <f t="shared" si="188"/>
        <v>food trucks</v>
      </c>
      <c r="R2426">
        <f t="shared" si="189"/>
        <v>2014</v>
      </c>
      <c r="S2426" s="15">
        <f t="shared" si="190"/>
        <v>41909.892453703702</v>
      </c>
      <c r="T2426" s="16">
        <f t="shared" si="190"/>
        <v>41909.892453703702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6"/>
        <v>42502.913761574076</v>
      </c>
      <c r="P2427" t="str">
        <f t="shared" si="187"/>
        <v>food</v>
      </c>
      <c r="Q2427" t="str">
        <f t="shared" si="188"/>
        <v>food trucks</v>
      </c>
      <c r="R2427">
        <f t="shared" si="189"/>
        <v>2016</v>
      </c>
      <c r="S2427" s="15">
        <f t="shared" si="190"/>
        <v>42502.913761574076</v>
      </c>
      <c r="T2427" s="16">
        <f t="shared" si="190"/>
        <v>42502.913761574076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6"/>
        <v>42164.170046296291</v>
      </c>
      <c r="P2428" t="str">
        <f t="shared" si="187"/>
        <v>food</v>
      </c>
      <c r="Q2428" t="str">
        <f t="shared" si="188"/>
        <v>food trucks</v>
      </c>
      <c r="R2428">
        <f t="shared" si="189"/>
        <v>2015</v>
      </c>
      <c r="S2428" s="15">
        <f t="shared" si="190"/>
        <v>42164.170046296291</v>
      </c>
      <c r="T2428" s="16">
        <f t="shared" si="190"/>
        <v>42164.170046296291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6"/>
        <v>42412.318668981476</v>
      </c>
      <c r="P2429" t="str">
        <f t="shared" si="187"/>
        <v>food</v>
      </c>
      <c r="Q2429" t="str">
        <f t="shared" si="188"/>
        <v>food trucks</v>
      </c>
      <c r="R2429">
        <f t="shared" si="189"/>
        <v>2016</v>
      </c>
      <c r="S2429" s="15">
        <f t="shared" si="190"/>
        <v>42412.318668981476</v>
      </c>
      <c r="T2429" s="16">
        <f t="shared" si="190"/>
        <v>42412.318668981476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6"/>
        <v>42045.784155092595</v>
      </c>
      <c r="P2430" t="str">
        <f t="shared" si="187"/>
        <v>food</v>
      </c>
      <c r="Q2430" t="str">
        <f t="shared" si="188"/>
        <v>food trucks</v>
      </c>
      <c r="R2430">
        <f t="shared" si="189"/>
        <v>2015</v>
      </c>
      <c r="S2430" s="15">
        <f t="shared" si="190"/>
        <v>42045.784155092595</v>
      </c>
      <c r="T2430" s="16">
        <f t="shared" si="190"/>
        <v>42045.784155092595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6"/>
        <v>42734.879236111112</v>
      </c>
      <c r="P2431" t="str">
        <f t="shared" si="187"/>
        <v>food</v>
      </c>
      <c r="Q2431" t="str">
        <f t="shared" si="188"/>
        <v>food trucks</v>
      </c>
      <c r="R2431">
        <f t="shared" si="189"/>
        <v>2016</v>
      </c>
      <c r="S2431" s="15">
        <f t="shared" si="190"/>
        <v>42734.879236111112</v>
      </c>
      <c r="T2431" s="16">
        <f t="shared" si="190"/>
        <v>42734.879236111112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6"/>
        <v>42382.130833333329</v>
      </c>
      <c r="P2432" t="str">
        <f t="shared" si="187"/>
        <v>food</v>
      </c>
      <c r="Q2432" t="str">
        <f t="shared" si="188"/>
        <v>food trucks</v>
      </c>
      <c r="R2432">
        <f t="shared" si="189"/>
        <v>2016</v>
      </c>
      <c r="S2432" s="15">
        <f t="shared" si="190"/>
        <v>42382.130833333329</v>
      </c>
      <c r="T2432" s="16">
        <f t="shared" si="190"/>
        <v>42382.130833333329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6"/>
        <v>42489.099687499998</v>
      </c>
      <c r="P2433" t="str">
        <f t="shared" si="187"/>
        <v>food</v>
      </c>
      <c r="Q2433" t="str">
        <f t="shared" si="188"/>
        <v>food trucks</v>
      </c>
      <c r="R2433">
        <f t="shared" si="189"/>
        <v>2016</v>
      </c>
      <c r="S2433" s="15">
        <f t="shared" si="190"/>
        <v>42489.099687499998</v>
      </c>
      <c r="T2433" s="16">
        <f t="shared" si="190"/>
        <v>42489.099687499998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91">(((J2434/60)/60)/24)+DATE(1970,1,1)</f>
        <v>42041.218715277777</v>
      </c>
      <c r="P2434" t="str">
        <f t="shared" ref="P2434:P2497" si="192">LEFT(N2434,SEARCH("/",N2434)-1)</f>
        <v>food</v>
      </c>
      <c r="Q2434" t="str">
        <f t="shared" ref="Q2434:Q2497" si="193">RIGHT(N2434,LEN(N2434)-SEARCH("/",N2434))</f>
        <v>food trucks</v>
      </c>
      <c r="R2434">
        <f t="shared" si="189"/>
        <v>2015</v>
      </c>
      <c r="S2434" s="15">
        <f t="shared" si="190"/>
        <v>42041.218715277777</v>
      </c>
      <c r="T2434" s="16">
        <f t="shared" si="190"/>
        <v>42041.218715277777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91"/>
        <v>42397.89980324074</v>
      </c>
      <c r="P2435" t="str">
        <f t="shared" si="192"/>
        <v>food</v>
      </c>
      <c r="Q2435" t="str">
        <f t="shared" si="193"/>
        <v>food trucks</v>
      </c>
      <c r="R2435">
        <f t="shared" ref="R2435:S2498" si="194">YEAR($O2435)</f>
        <v>2016</v>
      </c>
      <c r="S2435" s="15">
        <f t="shared" ref="S2435:T2498" si="195">$O2435</f>
        <v>42397.89980324074</v>
      </c>
      <c r="T2435" s="16">
        <f t="shared" si="195"/>
        <v>42397.89980324074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1"/>
        <v>42180.18604166666</v>
      </c>
      <c r="P2436" t="str">
        <f t="shared" si="192"/>
        <v>food</v>
      </c>
      <c r="Q2436" t="str">
        <f t="shared" si="193"/>
        <v>food trucks</v>
      </c>
      <c r="R2436">
        <f t="shared" si="194"/>
        <v>2015</v>
      </c>
      <c r="S2436" s="15">
        <f t="shared" si="195"/>
        <v>42180.18604166666</v>
      </c>
      <c r="T2436" s="16">
        <f t="shared" si="195"/>
        <v>42180.18604166666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1"/>
        <v>42252.277615740735</v>
      </c>
      <c r="P2437" t="str">
        <f t="shared" si="192"/>
        <v>food</v>
      </c>
      <c r="Q2437" t="str">
        <f t="shared" si="193"/>
        <v>food trucks</v>
      </c>
      <c r="R2437">
        <f t="shared" si="194"/>
        <v>2015</v>
      </c>
      <c r="S2437" s="15">
        <f t="shared" si="195"/>
        <v>42252.277615740735</v>
      </c>
      <c r="T2437" s="16">
        <f t="shared" si="195"/>
        <v>42252.277615740735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1"/>
        <v>42338.615393518514</v>
      </c>
      <c r="P2438" t="str">
        <f t="shared" si="192"/>
        <v>food</v>
      </c>
      <c r="Q2438" t="str">
        <f t="shared" si="193"/>
        <v>food trucks</v>
      </c>
      <c r="R2438">
        <f t="shared" si="194"/>
        <v>2015</v>
      </c>
      <c r="S2438" s="15">
        <f t="shared" si="195"/>
        <v>42338.615393518514</v>
      </c>
      <c r="T2438" s="16">
        <f t="shared" si="195"/>
        <v>42338.615393518514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1"/>
        <v>42031.965138888889</v>
      </c>
      <c r="P2439" t="str">
        <f t="shared" si="192"/>
        <v>food</v>
      </c>
      <c r="Q2439" t="str">
        <f t="shared" si="193"/>
        <v>food trucks</v>
      </c>
      <c r="R2439">
        <f t="shared" si="194"/>
        <v>2015</v>
      </c>
      <c r="S2439" s="15">
        <f t="shared" si="195"/>
        <v>42031.965138888889</v>
      </c>
      <c r="T2439" s="16">
        <f t="shared" si="195"/>
        <v>42031.965138888889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1"/>
        <v>42285.91506944444</v>
      </c>
      <c r="P2440" t="str">
        <f t="shared" si="192"/>
        <v>food</v>
      </c>
      <c r="Q2440" t="str">
        <f t="shared" si="193"/>
        <v>food trucks</v>
      </c>
      <c r="R2440">
        <f t="shared" si="194"/>
        <v>2015</v>
      </c>
      <c r="S2440" s="15">
        <f t="shared" si="195"/>
        <v>42285.91506944444</v>
      </c>
      <c r="T2440" s="16">
        <f t="shared" si="195"/>
        <v>42285.91506944444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1"/>
        <v>42265.818622685183</v>
      </c>
      <c r="P2441" t="str">
        <f t="shared" si="192"/>
        <v>food</v>
      </c>
      <c r="Q2441" t="str">
        <f t="shared" si="193"/>
        <v>food trucks</v>
      </c>
      <c r="R2441">
        <f t="shared" si="194"/>
        <v>2015</v>
      </c>
      <c r="S2441" s="15">
        <f t="shared" si="195"/>
        <v>42265.818622685183</v>
      </c>
      <c r="T2441" s="16">
        <f t="shared" si="195"/>
        <v>42265.818622685183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1"/>
        <v>42383.899456018517</v>
      </c>
      <c r="P2442" t="str">
        <f t="shared" si="192"/>
        <v>food</v>
      </c>
      <c r="Q2442" t="str">
        <f t="shared" si="193"/>
        <v>food trucks</v>
      </c>
      <c r="R2442">
        <f t="shared" si="194"/>
        <v>2016</v>
      </c>
      <c r="S2442" s="15">
        <f t="shared" si="195"/>
        <v>42383.899456018517</v>
      </c>
      <c r="T2442" s="16">
        <f t="shared" si="195"/>
        <v>42383.899456018517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1"/>
        <v>42187.125625000001</v>
      </c>
      <c r="P2443" t="str">
        <f t="shared" si="192"/>
        <v>food</v>
      </c>
      <c r="Q2443" t="str">
        <f t="shared" si="193"/>
        <v>small batch</v>
      </c>
      <c r="R2443">
        <f t="shared" si="194"/>
        <v>2015</v>
      </c>
      <c r="S2443" s="15">
        <f t="shared" si="195"/>
        <v>42187.125625000001</v>
      </c>
      <c r="T2443" s="16">
        <f t="shared" si="195"/>
        <v>42187.125625000001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1"/>
        <v>42052.666990740734</v>
      </c>
      <c r="P2444" t="str">
        <f t="shared" si="192"/>
        <v>food</v>
      </c>
      <c r="Q2444" t="str">
        <f t="shared" si="193"/>
        <v>small batch</v>
      </c>
      <c r="R2444">
        <f t="shared" si="194"/>
        <v>2015</v>
      </c>
      <c r="S2444" s="15">
        <f t="shared" si="195"/>
        <v>42052.666990740734</v>
      </c>
      <c r="T2444" s="16">
        <f t="shared" si="195"/>
        <v>42052.666990740734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1"/>
        <v>41836.625254629631</v>
      </c>
      <c r="P2445" t="str">
        <f t="shared" si="192"/>
        <v>food</v>
      </c>
      <c r="Q2445" t="str">
        <f t="shared" si="193"/>
        <v>small batch</v>
      </c>
      <c r="R2445">
        <f t="shared" si="194"/>
        <v>2014</v>
      </c>
      <c r="S2445" s="15">
        <f t="shared" si="195"/>
        <v>41836.625254629631</v>
      </c>
      <c r="T2445" s="16">
        <f t="shared" si="195"/>
        <v>41836.625254629631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1"/>
        <v>42485.754525462966</v>
      </c>
      <c r="P2446" t="str">
        <f t="shared" si="192"/>
        <v>food</v>
      </c>
      <c r="Q2446" t="str">
        <f t="shared" si="193"/>
        <v>small batch</v>
      </c>
      <c r="R2446">
        <f t="shared" si="194"/>
        <v>2016</v>
      </c>
      <c r="S2446" s="15">
        <f t="shared" si="195"/>
        <v>42485.754525462966</v>
      </c>
      <c r="T2446" s="16">
        <f t="shared" si="195"/>
        <v>42485.754525462966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1"/>
        <v>42243.190057870372</v>
      </c>
      <c r="P2447" t="str">
        <f t="shared" si="192"/>
        <v>food</v>
      </c>
      <c r="Q2447" t="str">
        <f t="shared" si="193"/>
        <v>small batch</v>
      </c>
      <c r="R2447">
        <f t="shared" si="194"/>
        <v>2015</v>
      </c>
      <c r="S2447" s="15">
        <f t="shared" si="195"/>
        <v>42243.190057870372</v>
      </c>
      <c r="T2447" s="16">
        <f t="shared" si="195"/>
        <v>42243.190057870372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1"/>
        <v>42670.602673611109</v>
      </c>
      <c r="P2448" t="str">
        <f t="shared" si="192"/>
        <v>food</v>
      </c>
      <c r="Q2448" t="str">
        <f t="shared" si="193"/>
        <v>small batch</v>
      </c>
      <c r="R2448">
        <f t="shared" si="194"/>
        <v>2016</v>
      </c>
      <c r="S2448" s="15">
        <f t="shared" si="195"/>
        <v>42670.602673611109</v>
      </c>
      <c r="T2448" s="16">
        <f t="shared" si="195"/>
        <v>42670.602673611109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1"/>
        <v>42654.469826388886</v>
      </c>
      <c r="P2449" t="str">
        <f t="shared" si="192"/>
        <v>food</v>
      </c>
      <c r="Q2449" t="str">
        <f t="shared" si="193"/>
        <v>small batch</v>
      </c>
      <c r="R2449">
        <f t="shared" si="194"/>
        <v>2016</v>
      </c>
      <c r="S2449" s="15">
        <f t="shared" si="195"/>
        <v>42654.469826388886</v>
      </c>
      <c r="T2449" s="16">
        <f t="shared" si="195"/>
        <v>42654.469826388886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1"/>
        <v>42607.316122685181</v>
      </c>
      <c r="P2450" t="str">
        <f t="shared" si="192"/>
        <v>food</v>
      </c>
      <c r="Q2450" t="str">
        <f t="shared" si="193"/>
        <v>small batch</v>
      </c>
      <c r="R2450">
        <f t="shared" si="194"/>
        <v>2016</v>
      </c>
      <c r="S2450" s="15">
        <f t="shared" si="195"/>
        <v>42607.316122685181</v>
      </c>
      <c r="T2450" s="16">
        <f t="shared" si="195"/>
        <v>42607.316122685181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1"/>
        <v>41943.142534722225</v>
      </c>
      <c r="P2451" t="str">
        <f t="shared" si="192"/>
        <v>food</v>
      </c>
      <c r="Q2451" t="str">
        <f t="shared" si="193"/>
        <v>small batch</v>
      </c>
      <c r="R2451">
        <f t="shared" si="194"/>
        <v>2014</v>
      </c>
      <c r="S2451" s="15">
        <f t="shared" si="195"/>
        <v>41943.142534722225</v>
      </c>
      <c r="T2451" s="16">
        <f t="shared" si="195"/>
        <v>41943.142534722225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1"/>
        <v>41902.07240740741</v>
      </c>
      <c r="P2452" t="str">
        <f t="shared" si="192"/>
        <v>food</v>
      </c>
      <c r="Q2452" t="str">
        <f t="shared" si="193"/>
        <v>small batch</v>
      </c>
      <c r="R2452">
        <f t="shared" si="194"/>
        <v>2014</v>
      </c>
      <c r="S2452" s="15">
        <f t="shared" si="195"/>
        <v>41902.07240740741</v>
      </c>
      <c r="T2452" s="16">
        <f t="shared" si="195"/>
        <v>41902.07240740741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1"/>
        <v>42779.908449074079</v>
      </c>
      <c r="P2453" t="str">
        <f t="shared" si="192"/>
        <v>food</v>
      </c>
      <c r="Q2453" t="str">
        <f t="shared" si="193"/>
        <v>small batch</v>
      </c>
      <c r="R2453">
        <f t="shared" si="194"/>
        <v>2017</v>
      </c>
      <c r="S2453" s="15">
        <f t="shared" si="195"/>
        <v>42779.908449074079</v>
      </c>
      <c r="T2453" s="16">
        <f t="shared" si="195"/>
        <v>42779.908449074079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1"/>
        <v>42338.84375</v>
      </c>
      <c r="P2454" t="str">
        <f t="shared" si="192"/>
        <v>food</v>
      </c>
      <c r="Q2454" t="str">
        <f t="shared" si="193"/>
        <v>small batch</v>
      </c>
      <c r="R2454">
        <f t="shared" si="194"/>
        <v>2015</v>
      </c>
      <c r="S2454" s="15">
        <f t="shared" si="195"/>
        <v>42338.84375</v>
      </c>
      <c r="T2454" s="16">
        <f t="shared" si="195"/>
        <v>42338.84375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1"/>
        <v>42738.692233796297</v>
      </c>
      <c r="P2455" t="str">
        <f t="shared" si="192"/>
        <v>food</v>
      </c>
      <c r="Q2455" t="str">
        <f t="shared" si="193"/>
        <v>small batch</v>
      </c>
      <c r="R2455">
        <f t="shared" si="194"/>
        <v>2017</v>
      </c>
      <c r="S2455" s="15">
        <f t="shared" si="195"/>
        <v>42738.692233796297</v>
      </c>
      <c r="T2455" s="16">
        <f t="shared" si="195"/>
        <v>42738.692233796297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1"/>
        <v>42770.201481481476</v>
      </c>
      <c r="P2456" t="str">
        <f t="shared" si="192"/>
        <v>food</v>
      </c>
      <c r="Q2456" t="str">
        <f t="shared" si="193"/>
        <v>small batch</v>
      </c>
      <c r="R2456">
        <f t="shared" si="194"/>
        <v>2017</v>
      </c>
      <c r="S2456" s="15">
        <f t="shared" si="195"/>
        <v>42770.201481481476</v>
      </c>
      <c r="T2456" s="16">
        <f t="shared" si="195"/>
        <v>42770.201481481476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1"/>
        <v>42452.781828703708</v>
      </c>
      <c r="P2457" t="str">
        <f t="shared" si="192"/>
        <v>food</v>
      </c>
      <c r="Q2457" t="str">
        <f t="shared" si="193"/>
        <v>small batch</v>
      </c>
      <c r="R2457">
        <f t="shared" si="194"/>
        <v>2016</v>
      </c>
      <c r="S2457" s="15">
        <f t="shared" si="195"/>
        <v>42452.781828703708</v>
      </c>
      <c r="T2457" s="16">
        <f t="shared" si="195"/>
        <v>42452.781828703708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1"/>
        <v>42761.961099537039</v>
      </c>
      <c r="P2458" t="str">
        <f t="shared" si="192"/>
        <v>food</v>
      </c>
      <c r="Q2458" t="str">
        <f t="shared" si="193"/>
        <v>small batch</v>
      </c>
      <c r="R2458">
        <f t="shared" si="194"/>
        <v>2017</v>
      </c>
      <c r="S2458" s="15">
        <f t="shared" si="195"/>
        <v>42761.961099537039</v>
      </c>
      <c r="T2458" s="16">
        <f t="shared" si="195"/>
        <v>42761.961099537039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1"/>
        <v>42423.602500000001</v>
      </c>
      <c r="P2459" t="str">
        <f t="shared" si="192"/>
        <v>food</v>
      </c>
      <c r="Q2459" t="str">
        <f t="shared" si="193"/>
        <v>small batch</v>
      </c>
      <c r="R2459">
        <f t="shared" si="194"/>
        <v>2016</v>
      </c>
      <c r="S2459" s="15">
        <f t="shared" si="195"/>
        <v>42423.602500000001</v>
      </c>
      <c r="T2459" s="16">
        <f t="shared" si="195"/>
        <v>42423.602500000001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1"/>
        <v>42495.871736111112</v>
      </c>
      <c r="P2460" t="str">
        <f t="shared" si="192"/>
        <v>food</v>
      </c>
      <c r="Q2460" t="str">
        <f t="shared" si="193"/>
        <v>small batch</v>
      </c>
      <c r="R2460">
        <f t="shared" si="194"/>
        <v>2016</v>
      </c>
      <c r="S2460" s="15">
        <f t="shared" si="195"/>
        <v>42495.871736111112</v>
      </c>
      <c r="T2460" s="16">
        <f t="shared" si="195"/>
        <v>42495.871736111112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1"/>
        <v>42407.637557870374</v>
      </c>
      <c r="P2461" t="str">
        <f t="shared" si="192"/>
        <v>food</v>
      </c>
      <c r="Q2461" t="str">
        <f t="shared" si="193"/>
        <v>small batch</v>
      </c>
      <c r="R2461">
        <f t="shared" si="194"/>
        <v>2016</v>
      </c>
      <c r="S2461" s="15">
        <f t="shared" si="195"/>
        <v>42407.637557870374</v>
      </c>
      <c r="T2461" s="16">
        <f t="shared" si="195"/>
        <v>42407.637557870374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1"/>
        <v>42704.187118055561</v>
      </c>
      <c r="P2462" t="str">
        <f t="shared" si="192"/>
        <v>food</v>
      </c>
      <c r="Q2462" t="str">
        <f t="shared" si="193"/>
        <v>small batch</v>
      </c>
      <c r="R2462">
        <f t="shared" si="194"/>
        <v>2016</v>
      </c>
      <c r="S2462" s="15">
        <f t="shared" si="195"/>
        <v>42704.187118055561</v>
      </c>
      <c r="T2462" s="16">
        <f t="shared" si="195"/>
        <v>42704.187118055561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1"/>
        <v>40784.012696759259</v>
      </c>
      <c r="P2463" t="str">
        <f t="shared" si="192"/>
        <v>music</v>
      </c>
      <c r="Q2463" t="str">
        <f t="shared" si="193"/>
        <v>indie rock</v>
      </c>
      <c r="R2463">
        <f t="shared" si="194"/>
        <v>2011</v>
      </c>
      <c r="S2463" s="15">
        <f t="shared" si="195"/>
        <v>40784.012696759259</v>
      </c>
      <c r="T2463" s="16">
        <f t="shared" si="195"/>
        <v>40784.012696759259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1"/>
        <v>41089.186296296299</v>
      </c>
      <c r="P2464" t="str">
        <f t="shared" si="192"/>
        <v>music</v>
      </c>
      <c r="Q2464" t="str">
        <f t="shared" si="193"/>
        <v>indie rock</v>
      </c>
      <c r="R2464">
        <f t="shared" si="194"/>
        <v>2012</v>
      </c>
      <c r="S2464" s="15">
        <f t="shared" si="195"/>
        <v>41089.186296296299</v>
      </c>
      <c r="T2464" s="16">
        <f t="shared" si="195"/>
        <v>41089.186296296299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1"/>
        <v>41341.111400462964</v>
      </c>
      <c r="P2465" t="str">
        <f t="shared" si="192"/>
        <v>music</v>
      </c>
      <c r="Q2465" t="str">
        <f t="shared" si="193"/>
        <v>indie rock</v>
      </c>
      <c r="R2465">
        <f t="shared" si="194"/>
        <v>2013</v>
      </c>
      <c r="S2465" s="15">
        <f t="shared" si="195"/>
        <v>41341.111400462964</v>
      </c>
      <c r="T2465" s="16">
        <f t="shared" si="195"/>
        <v>41341.111400462964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1"/>
        <v>42248.90042824074</v>
      </c>
      <c r="P2466" t="str">
        <f t="shared" si="192"/>
        <v>music</v>
      </c>
      <c r="Q2466" t="str">
        <f t="shared" si="193"/>
        <v>indie rock</v>
      </c>
      <c r="R2466">
        <f t="shared" si="194"/>
        <v>2015</v>
      </c>
      <c r="S2466" s="15">
        <f t="shared" si="195"/>
        <v>42248.90042824074</v>
      </c>
      <c r="T2466" s="16">
        <f t="shared" si="195"/>
        <v>42248.90042824074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1"/>
        <v>41145.719305555554</v>
      </c>
      <c r="P2467" t="str">
        <f t="shared" si="192"/>
        <v>music</v>
      </c>
      <c r="Q2467" t="str">
        <f t="shared" si="193"/>
        <v>indie rock</v>
      </c>
      <c r="R2467">
        <f t="shared" si="194"/>
        <v>2012</v>
      </c>
      <c r="S2467" s="15">
        <f t="shared" si="195"/>
        <v>41145.719305555554</v>
      </c>
      <c r="T2467" s="16">
        <f t="shared" si="195"/>
        <v>41145.719305555554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1"/>
        <v>41373.102465277778</v>
      </c>
      <c r="P2468" t="str">
        <f t="shared" si="192"/>
        <v>music</v>
      </c>
      <c r="Q2468" t="str">
        <f t="shared" si="193"/>
        <v>indie rock</v>
      </c>
      <c r="R2468">
        <f t="shared" si="194"/>
        <v>2013</v>
      </c>
      <c r="S2468" s="15">
        <f t="shared" si="195"/>
        <v>41373.102465277778</v>
      </c>
      <c r="T2468" s="16">
        <f t="shared" si="195"/>
        <v>41373.102465277778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1"/>
        <v>41025.874201388891</v>
      </c>
      <c r="P2469" t="str">
        <f t="shared" si="192"/>
        <v>music</v>
      </c>
      <c r="Q2469" t="str">
        <f t="shared" si="193"/>
        <v>indie rock</v>
      </c>
      <c r="R2469">
        <f t="shared" si="194"/>
        <v>2012</v>
      </c>
      <c r="S2469" s="15">
        <f t="shared" si="195"/>
        <v>41025.874201388891</v>
      </c>
      <c r="T2469" s="16">
        <f t="shared" si="195"/>
        <v>41025.874201388891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1"/>
        <v>41174.154178240737</v>
      </c>
      <c r="P2470" t="str">
        <f t="shared" si="192"/>
        <v>music</v>
      </c>
      <c r="Q2470" t="str">
        <f t="shared" si="193"/>
        <v>indie rock</v>
      </c>
      <c r="R2470">
        <f t="shared" si="194"/>
        <v>2012</v>
      </c>
      <c r="S2470" s="15">
        <f t="shared" si="195"/>
        <v>41174.154178240737</v>
      </c>
      <c r="T2470" s="16">
        <f t="shared" si="195"/>
        <v>41174.154178240737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1"/>
        <v>40557.429733796293</v>
      </c>
      <c r="P2471" t="str">
        <f t="shared" si="192"/>
        <v>music</v>
      </c>
      <c r="Q2471" t="str">
        <f t="shared" si="193"/>
        <v>indie rock</v>
      </c>
      <c r="R2471">
        <f t="shared" si="194"/>
        <v>2011</v>
      </c>
      <c r="S2471" s="15">
        <f t="shared" si="195"/>
        <v>40557.429733796293</v>
      </c>
      <c r="T2471" s="16">
        <f t="shared" si="195"/>
        <v>40557.429733796293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1"/>
        <v>41023.07471064815</v>
      </c>
      <c r="P2472" t="str">
        <f t="shared" si="192"/>
        <v>music</v>
      </c>
      <c r="Q2472" t="str">
        <f t="shared" si="193"/>
        <v>indie rock</v>
      </c>
      <c r="R2472">
        <f t="shared" si="194"/>
        <v>2012</v>
      </c>
      <c r="S2472" s="15">
        <f t="shared" si="195"/>
        <v>41023.07471064815</v>
      </c>
      <c r="T2472" s="16">
        <f t="shared" si="195"/>
        <v>41023.07471064815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1"/>
        <v>40893.992962962962</v>
      </c>
      <c r="P2473" t="str">
        <f t="shared" si="192"/>
        <v>music</v>
      </c>
      <c r="Q2473" t="str">
        <f t="shared" si="193"/>
        <v>indie rock</v>
      </c>
      <c r="R2473">
        <f t="shared" si="194"/>
        <v>2011</v>
      </c>
      <c r="S2473" s="15">
        <f t="shared" si="195"/>
        <v>40893.992962962962</v>
      </c>
      <c r="T2473" s="16">
        <f t="shared" si="195"/>
        <v>40893.992962962962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1"/>
        <v>40354.11550925926</v>
      </c>
      <c r="P2474" t="str">
        <f t="shared" si="192"/>
        <v>music</v>
      </c>
      <c r="Q2474" t="str">
        <f t="shared" si="193"/>
        <v>indie rock</v>
      </c>
      <c r="R2474">
        <f t="shared" si="194"/>
        <v>2010</v>
      </c>
      <c r="S2474" s="15">
        <f t="shared" si="195"/>
        <v>40354.11550925926</v>
      </c>
      <c r="T2474" s="16">
        <f t="shared" si="195"/>
        <v>40354.11550925926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1"/>
        <v>41193.748483796298</v>
      </c>
      <c r="P2475" t="str">
        <f t="shared" si="192"/>
        <v>music</v>
      </c>
      <c r="Q2475" t="str">
        <f t="shared" si="193"/>
        <v>indie rock</v>
      </c>
      <c r="R2475">
        <f t="shared" si="194"/>
        <v>2012</v>
      </c>
      <c r="S2475" s="15">
        <f t="shared" si="195"/>
        <v>41193.748483796298</v>
      </c>
      <c r="T2475" s="16">
        <f t="shared" si="195"/>
        <v>41193.748483796298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1"/>
        <v>40417.011296296296</v>
      </c>
      <c r="P2476" t="str">
        <f t="shared" si="192"/>
        <v>music</v>
      </c>
      <c r="Q2476" t="str">
        <f t="shared" si="193"/>
        <v>indie rock</v>
      </c>
      <c r="R2476">
        <f t="shared" si="194"/>
        <v>2010</v>
      </c>
      <c r="S2476" s="15">
        <f t="shared" si="195"/>
        <v>40417.011296296296</v>
      </c>
      <c r="T2476" s="16">
        <f t="shared" si="195"/>
        <v>40417.011296296296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1"/>
        <v>40310.287673611114</v>
      </c>
      <c r="P2477" t="str">
        <f t="shared" si="192"/>
        <v>music</v>
      </c>
      <c r="Q2477" t="str">
        <f t="shared" si="193"/>
        <v>indie rock</v>
      </c>
      <c r="R2477">
        <f t="shared" si="194"/>
        <v>2010</v>
      </c>
      <c r="S2477" s="15">
        <f t="shared" si="195"/>
        <v>40310.287673611114</v>
      </c>
      <c r="T2477" s="16">
        <f t="shared" si="195"/>
        <v>40310.287673611114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1"/>
        <v>41913.328356481477</v>
      </c>
      <c r="P2478" t="str">
        <f t="shared" si="192"/>
        <v>music</v>
      </c>
      <c r="Q2478" t="str">
        <f t="shared" si="193"/>
        <v>indie rock</v>
      </c>
      <c r="R2478">
        <f t="shared" si="194"/>
        <v>2014</v>
      </c>
      <c r="S2478" s="15">
        <f t="shared" si="195"/>
        <v>41913.328356481477</v>
      </c>
      <c r="T2478" s="16">
        <f t="shared" si="195"/>
        <v>41913.328356481477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1"/>
        <v>41088.691493055558</v>
      </c>
      <c r="P2479" t="str">
        <f t="shared" si="192"/>
        <v>music</v>
      </c>
      <c r="Q2479" t="str">
        <f t="shared" si="193"/>
        <v>indie rock</v>
      </c>
      <c r="R2479">
        <f t="shared" si="194"/>
        <v>2012</v>
      </c>
      <c r="S2479" s="15">
        <f t="shared" si="195"/>
        <v>41088.691493055558</v>
      </c>
      <c r="T2479" s="16">
        <f t="shared" si="195"/>
        <v>41088.691493055558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1"/>
        <v>41257.950381944444</v>
      </c>
      <c r="P2480" t="str">
        <f t="shared" si="192"/>
        <v>music</v>
      </c>
      <c r="Q2480" t="str">
        <f t="shared" si="193"/>
        <v>indie rock</v>
      </c>
      <c r="R2480">
        <f t="shared" si="194"/>
        <v>2012</v>
      </c>
      <c r="S2480" s="15">
        <f t="shared" si="195"/>
        <v>41257.950381944444</v>
      </c>
      <c r="T2480" s="16">
        <f t="shared" si="195"/>
        <v>41257.950381944444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1"/>
        <v>41107.726782407408</v>
      </c>
      <c r="P2481" t="str">
        <f t="shared" si="192"/>
        <v>music</v>
      </c>
      <c r="Q2481" t="str">
        <f t="shared" si="193"/>
        <v>indie rock</v>
      </c>
      <c r="R2481">
        <f t="shared" si="194"/>
        <v>2012</v>
      </c>
      <c r="S2481" s="15">
        <f t="shared" si="195"/>
        <v>41107.726782407408</v>
      </c>
      <c r="T2481" s="16">
        <f t="shared" si="195"/>
        <v>41107.726782407408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1"/>
        <v>42227.936157407406</v>
      </c>
      <c r="P2482" t="str">
        <f t="shared" si="192"/>
        <v>music</v>
      </c>
      <c r="Q2482" t="str">
        <f t="shared" si="193"/>
        <v>indie rock</v>
      </c>
      <c r="R2482">
        <f t="shared" si="194"/>
        <v>2015</v>
      </c>
      <c r="S2482" s="15">
        <f t="shared" si="195"/>
        <v>42227.936157407406</v>
      </c>
      <c r="T2482" s="16">
        <f t="shared" si="195"/>
        <v>42227.936157407406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1"/>
        <v>40999.645925925928</v>
      </c>
      <c r="P2483" t="str">
        <f t="shared" si="192"/>
        <v>music</v>
      </c>
      <c r="Q2483" t="str">
        <f t="shared" si="193"/>
        <v>indie rock</v>
      </c>
      <c r="R2483">
        <f t="shared" si="194"/>
        <v>2012</v>
      </c>
      <c r="S2483" s="15">
        <f t="shared" si="195"/>
        <v>40999.645925925928</v>
      </c>
      <c r="T2483" s="16">
        <f t="shared" si="195"/>
        <v>40999.645925925928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1"/>
        <v>40711.782210648147</v>
      </c>
      <c r="P2484" t="str">
        <f t="shared" si="192"/>
        <v>music</v>
      </c>
      <c r="Q2484" t="str">
        <f t="shared" si="193"/>
        <v>indie rock</v>
      </c>
      <c r="R2484">
        <f t="shared" si="194"/>
        <v>2011</v>
      </c>
      <c r="S2484" s="15">
        <f t="shared" si="195"/>
        <v>40711.782210648147</v>
      </c>
      <c r="T2484" s="16">
        <f t="shared" si="195"/>
        <v>40711.782210648147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1"/>
        <v>40970.750034722223</v>
      </c>
      <c r="P2485" t="str">
        <f t="shared" si="192"/>
        <v>music</v>
      </c>
      <c r="Q2485" t="str">
        <f t="shared" si="193"/>
        <v>indie rock</v>
      </c>
      <c r="R2485">
        <f t="shared" si="194"/>
        <v>2012</v>
      </c>
      <c r="S2485" s="15">
        <f t="shared" si="195"/>
        <v>40970.750034722223</v>
      </c>
      <c r="T2485" s="16">
        <f t="shared" si="195"/>
        <v>40970.750034722223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1"/>
        <v>40771.916701388887</v>
      </c>
      <c r="P2486" t="str">
        <f t="shared" si="192"/>
        <v>music</v>
      </c>
      <c r="Q2486" t="str">
        <f t="shared" si="193"/>
        <v>indie rock</v>
      </c>
      <c r="R2486">
        <f t="shared" si="194"/>
        <v>2011</v>
      </c>
      <c r="S2486" s="15">
        <f t="shared" si="195"/>
        <v>40771.916701388887</v>
      </c>
      <c r="T2486" s="16">
        <f t="shared" si="195"/>
        <v>40771.916701388887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1"/>
        <v>40793.998599537037</v>
      </c>
      <c r="P2487" t="str">
        <f t="shared" si="192"/>
        <v>music</v>
      </c>
      <c r="Q2487" t="str">
        <f t="shared" si="193"/>
        <v>indie rock</v>
      </c>
      <c r="R2487">
        <f t="shared" si="194"/>
        <v>2011</v>
      </c>
      <c r="S2487" s="15">
        <f t="shared" si="195"/>
        <v>40793.998599537037</v>
      </c>
      <c r="T2487" s="16">
        <f t="shared" si="195"/>
        <v>40793.998599537037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1"/>
        <v>40991.708055555559</v>
      </c>
      <c r="P2488" t="str">
        <f t="shared" si="192"/>
        <v>music</v>
      </c>
      <c r="Q2488" t="str">
        <f t="shared" si="193"/>
        <v>indie rock</v>
      </c>
      <c r="R2488">
        <f t="shared" si="194"/>
        <v>2012</v>
      </c>
      <c r="S2488" s="15">
        <f t="shared" si="195"/>
        <v>40991.708055555559</v>
      </c>
      <c r="T2488" s="16">
        <f t="shared" si="195"/>
        <v>40991.708055555559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1"/>
        <v>41026.083298611113</v>
      </c>
      <c r="P2489" t="str">
        <f t="shared" si="192"/>
        <v>music</v>
      </c>
      <c r="Q2489" t="str">
        <f t="shared" si="193"/>
        <v>indie rock</v>
      </c>
      <c r="R2489">
        <f t="shared" si="194"/>
        <v>2012</v>
      </c>
      <c r="S2489" s="15">
        <f t="shared" si="195"/>
        <v>41026.083298611113</v>
      </c>
      <c r="T2489" s="16">
        <f t="shared" si="195"/>
        <v>41026.083298611113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1"/>
        <v>40833.633194444446</v>
      </c>
      <c r="P2490" t="str">
        <f t="shared" si="192"/>
        <v>music</v>
      </c>
      <c r="Q2490" t="str">
        <f t="shared" si="193"/>
        <v>indie rock</v>
      </c>
      <c r="R2490">
        <f t="shared" si="194"/>
        <v>2011</v>
      </c>
      <c r="S2490" s="15">
        <f t="shared" si="195"/>
        <v>40833.633194444446</v>
      </c>
      <c r="T2490" s="16">
        <f t="shared" si="195"/>
        <v>40833.633194444446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1"/>
        <v>41373.690266203703</v>
      </c>
      <c r="P2491" t="str">
        <f t="shared" si="192"/>
        <v>music</v>
      </c>
      <c r="Q2491" t="str">
        <f t="shared" si="193"/>
        <v>indie rock</v>
      </c>
      <c r="R2491">
        <f t="shared" si="194"/>
        <v>2013</v>
      </c>
      <c r="S2491" s="15">
        <f t="shared" si="195"/>
        <v>41373.690266203703</v>
      </c>
      <c r="T2491" s="16">
        <f t="shared" si="195"/>
        <v>41373.690266203703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1"/>
        <v>41023.227731481478</v>
      </c>
      <c r="P2492" t="str">
        <f t="shared" si="192"/>
        <v>music</v>
      </c>
      <c r="Q2492" t="str">
        <f t="shared" si="193"/>
        <v>indie rock</v>
      </c>
      <c r="R2492">
        <f t="shared" si="194"/>
        <v>2012</v>
      </c>
      <c r="S2492" s="15">
        <f t="shared" si="195"/>
        <v>41023.227731481478</v>
      </c>
      <c r="T2492" s="16">
        <f t="shared" si="195"/>
        <v>41023.227731481478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1"/>
        <v>40542.839282407411</v>
      </c>
      <c r="P2493" t="str">
        <f t="shared" si="192"/>
        <v>music</v>
      </c>
      <c r="Q2493" t="str">
        <f t="shared" si="193"/>
        <v>indie rock</v>
      </c>
      <c r="R2493">
        <f t="shared" si="194"/>
        <v>2010</v>
      </c>
      <c r="S2493" s="15">
        <f t="shared" si="195"/>
        <v>40542.839282407411</v>
      </c>
      <c r="T2493" s="16">
        <f t="shared" si="195"/>
        <v>40542.839282407411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1"/>
        <v>41024.985972222225</v>
      </c>
      <c r="P2494" t="str">
        <f t="shared" si="192"/>
        <v>music</v>
      </c>
      <c r="Q2494" t="str">
        <f t="shared" si="193"/>
        <v>indie rock</v>
      </c>
      <c r="R2494">
        <f t="shared" si="194"/>
        <v>2012</v>
      </c>
      <c r="S2494" s="15">
        <f t="shared" si="195"/>
        <v>41024.985972222225</v>
      </c>
      <c r="T2494" s="16">
        <f t="shared" si="195"/>
        <v>41024.985972222225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1"/>
        <v>41348.168287037035</v>
      </c>
      <c r="P2495" t="str">
        <f t="shared" si="192"/>
        <v>music</v>
      </c>
      <c r="Q2495" t="str">
        <f t="shared" si="193"/>
        <v>indie rock</v>
      </c>
      <c r="R2495">
        <f t="shared" si="194"/>
        <v>2013</v>
      </c>
      <c r="S2495" s="15">
        <f t="shared" si="195"/>
        <v>41348.168287037035</v>
      </c>
      <c r="T2495" s="16">
        <f t="shared" si="195"/>
        <v>41348.168287037035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1"/>
        <v>41022.645185185182</v>
      </c>
      <c r="P2496" t="str">
        <f t="shared" si="192"/>
        <v>music</v>
      </c>
      <c r="Q2496" t="str">
        <f t="shared" si="193"/>
        <v>indie rock</v>
      </c>
      <c r="R2496">
        <f t="shared" si="194"/>
        <v>2012</v>
      </c>
      <c r="S2496" s="15">
        <f t="shared" si="195"/>
        <v>41022.645185185182</v>
      </c>
      <c r="T2496" s="16">
        <f t="shared" si="195"/>
        <v>41022.645185185182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1"/>
        <v>41036.946469907409</v>
      </c>
      <c r="P2497" t="str">
        <f t="shared" si="192"/>
        <v>music</v>
      </c>
      <c r="Q2497" t="str">
        <f t="shared" si="193"/>
        <v>indie rock</v>
      </c>
      <c r="R2497">
        <f t="shared" si="194"/>
        <v>2012</v>
      </c>
      <c r="S2497" s="15">
        <f t="shared" si="195"/>
        <v>41036.946469907409</v>
      </c>
      <c r="T2497" s="16">
        <f t="shared" si="195"/>
        <v>41036.946469907409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96">(((J2498/60)/60)/24)+DATE(1970,1,1)</f>
        <v>41327.996435185189</v>
      </c>
      <c r="P2498" t="str">
        <f t="shared" ref="P2498:P2561" si="197">LEFT(N2498,SEARCH("/",N2498)-1)</f>
        <v>music</v>
      </c>
      <c r="Q2498" t="str">
        <f t="shared" ref="Q2498:Q2561" si="198">RIGHT(N2498,LEN(N2498)-SEARCH("/",N2498))</f>
        <v>indie rock</v>
      </c>
      <c r="R2498">
        <f t="shared" si="194"/>
        <v>2013</v>
      </c>
      <c r="S2498" s="15">
        <f t="shared" si="195"/>
        <v>41327.996435185189</v>
      </c>
      <c r="T2498" s="16">
        <f t="shared" si="195"/>
        <v>41327.996435185189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96"/>
        <v>40730.878912037035</v>
      </c>
      <c r="P2499" t="str">
        <f t="shared" si="197"/>
        <v>music</v>
      </c>
      <c r="Q2499" t="str">
        <f t="shared" si="198"/>
        <v>indie rock</v>
      </c>
      <c r="R2499">
        <f t="shared" ref="R2499:S2562" si="199">YEAR($O2499)</f>
        <v>2011</v>
      </c>
      <c r="S2499" s="15">
        <f t="shared" ref="S2499:T2562" si="200">$O2499</f>
        <v>40730.878912037035</v>
      </c>
      <c r="T2499" s="16">
        <f t="shared" si="200"/>
        <v>40730.878912037035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6"/>
        <v>42017.967442129629</v>
      </c>
      <c r="P2500" t="str">
        <f t="shared" si="197"/>
        <v>music</v>
      </c>
      <c r="Q2500" t="str">
        <f t="shared" si="198"/>
        <v>indie rock</v>
      </c>
      <c r="R2500">
        <f t="shared" si="199"/>
        <v>2015</v>
      </c>
      <c r="S2500" s="15">
        <f t="shared" si="200"/>
        <v>42017.967442129629</v>
      </c>
      <c r="T2500" s="16">
        <f t="shared" si="200"/>
        <v>42017.967442129629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6"/>
        <v>41226.648576388885</v>
      </c>
      <c r="P2501" t="str">
        <f t="shared" si="197"/>
        <v>music</v>
      </c>
      <c r="Q2501" t="str">
        <f t="shared" si="198"/>
        <v>indie rock</v>
      </c>
      <c r="R2501">
        <f t="shared" si="199"/>
        <v>2012</v>
      </c>
      <c r="S2501" s="15">
        <f t="shared" si="200"/>
        <v>41226.648576388885</v>
      </c>
      <c r="T2501" s="16">
        <f t="shared" si="200"/>
        <v>41226.648576388885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6"/>
        <v>41053.772858796299</v>
      </c>
      <c r="P2502" t="str">
        <f t="shared" si="197"/>
        <v>music</v>
      </c>
      <c r="Q2502" t="str">
        <f t="shared" si="198"/>
        <v>indie rock</v>
      </c>
      <c r="R2502">
        <f t="shared" si="199"/>
        <v>2012</v>
      </c>
      <c r="S2502" s="15">
        <f t="shared" si="200"/>
        <v>41053.772858796299</v>
      </c>
      <c r="T2502" s="16">
        <f t="shared" si="200"/>
        <v>41053.772858796299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6"/>
        <v>42244.776666666665</v>
      </c>
      <c r="P2503" t="str">
        <f t="shared" si="197"/>
        <v>food</v>
      </c>
      <c r="Q2503" t="str">
        <f t="shared" si="198"/>
        <v>restaurants</v>
      </c>
      <c r="R2503">
        <f t="shared" si="199"/>
        <v>2015</v>
      </c>
      <c r="S2503" s="15">
        <f t="shared" si="200"/>
        <v>42244.776666666665</v>
      </c>
      <c r="T2503" s="16">
        <f t="shared" si="200"/>
        <v>42244.776666666665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6"/>
        <v>41858.825439814813</v>
      </c>
      <c r="P2504" t="str">
        <f t="shared" si="197"/>
        <v>food</v>
      </c>
      <c r="Q2504" t="str">
        <f t="shared" si="198"/>
        <v>restaurants</v>
      </c>
      <c r="R2504">
        <f t="shared" si="199"/>
        <v>2014</v>
      </c>
      <c r="S2504" s="15">
        <f t="shared" si="200"/>
        <v>41858.825439814813</v>
      </c>
      <c r="T2504" s="16">
        <f t="shared" si="200"/>
        <v>41858.825439814813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6"/>
        <v>42498.899398148147</v>
      </c>
      <c r="P2505" t="str">
        <f t="shared" si="197"/>
        <v>food</v>
      </c>
      <c r="Q2505" t="str">
        <f t="shared" si="198"/>
        <v>restaurants</v>
      </c>
      <c r="R2505">
        <f t="shared" si="199"/>
        <v>2016</v>
      </c>
      <c r="S2505" s="15">
        <f t="shared" si="200"/>
        <v>42498.899398148147</v>
      </c>
      <c r="T2505" s="16">
        <f t="shared" si="200"/>
        <v>42498.899398148147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6"/>
        <v>41928.015439814815</v>
      </c>
      <c r="P2506" t="str">
        <f t="shared" si="197"/>
        <v>food</v>
      </c>
      <c r="Q2506" t="str">
        <f t="shared" si="198"/>
        <v>restaurants</v>
      </c>
      <c r="R2506">
        <f t="shared" si="199"/>
        <v>2014</v>
      </c>
      <c r="S2506" s="15">
        <f t="shared" si="200"/>
        <v>41928.015439814815</v>
      </c>
      <c r="T2506" s="16">
        <f t="shared" si="200"/>
        <v>41928.015439814815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6"/>
        <v>42047.05574074074</v>
      </c>
      <c r="P2507" t="str">
        <f t="shared" si="197"/>
        <v>food</v>
      </c>
      <c r="Q2507" t="str">
        <f t="shared" si="198"/>
        <v>restaurants</v>
      </c>
      <c r="R2507">
        <f t="shared" si="199"/>
        <v>2015</v>
      </c>
      <c r="S2507" s="15">
        <f t="shared" si="200"/>
        <v>42047.05574074074</v>
      </c>
      <c r="T2507" s="16">
        <f t="shared" si="200"/>
        <v>42047.05574074074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6"/>
        <v>42258.297094907408</v>
      </c>
      <c r="P2508" t="str">
        <f t="shared" si="197"/>
        <v>food</v>
      </c>
      <c r="Q2508" t="str">
        <f t="shared" si="198"/>
        <v>restaurants</v>
      </c>
      <c r="R2508">
        <f t="shared" si="199"/>
        <v>2015</v>
      </c>
      <c r="S2508" s="15">
        <f t="shared" si="200"/>
        <v>42258.297094907408</v>
      </c>
      <c r="T2508" s="16">
        <f t="shared" si="200"/>
        <v>42258.297094907408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6"/>
        <v>42105.072962962964</v>
      </c>
      <c r="P2509" t="str">
        <f t="shared" si="197"/>
        <v>food</v>
      </c>
      <c r="Q2509" t="str">
        <f t="shared" si="198"/>
        <v>restaurants</v>
      </c>
      <c r="R2509">
        <f t="shared" si="199"/>
        <v>2015</v>
      </c>
      <c r="S2509" s="15">
        <f t="shared" si="200"/>
        <v>42105.072962962964</v>
      </c>
      <c r="T2509" s="16">
        <f t="shared" si="200"/>
        <v>42105.072962962964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6"/>
        <v>41835.951782407406</v>
      </c>
      <c r="P2510" t="str">
        <f t="shared" si="197"/>
        <v>food</v>
      </c>
      <c r="Q2510" t="str">
        <f t="shared" si="198"/>
        <v>restaurants</v>
      </c>
      <c r="R2510">
        <f t="shared" si="199"/>
        <v>2014</v>
      </c>
      <c r="S2510" s="15">
        <f t="shared" si="200"/>
        <v>41835.951782407406</v>
      </c>
      <c r="T2510" s="16">
        <f t="shared" si="200"/>
        <v>41835.951782407406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6"/>
        <v>42058.809594907405</v>
      </c>
      <c r="P2511" t="str">
        <f t="shared" si="197"/>
        <v>food</v>
      </c>
      <c r="Q2511" t="str">
        <f t="shared" si="198"/>
        <v>restaurants</v>
      </c>
      <c r="R2511">
        <f t="shared" si="199"/>
        <v>2015</v>
      </c>
      <c r="S2511" s="15">
        <f t="shared" si="200"/>
        <v>42058.809594907405</v>
      </c>
      <c r="T2511" s="16">
        <f t="shared" si="200"/>
        <v>42058.809594907405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6"/>
        <v>42078.997361111105</v>
      </c>
      <c r="P2512" t="str">
        <f t="shared" si="197"/>
        <v>food</v>
      </c>
      <c r="Q2512" t="str">
        <f t="shared" si="198"/>
        <v>restaurants</v>
      </c>
      <c r="R2512">
        <f t="shared" si="199"/>
        <v>2015</v>
      </c>
      <c r="S2512" s="15">
        <f t="shared" si="200"/>
        <v>42078.997361111105</v>
      </c>
      <c r="T2512" s="16">
        <f t="shared" si="200"/>
        <v>42078.997361111105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6"/>
        <v>42371.446909722217</v>
      </c>
      <c r="P2513" t="str">
        <f t="shared" si="197"/>
        <v>food</v>
      </c>
      <c r="Q2513" t="str">
        <f t="shared" si="198"/>
        <v>restaurants</v>
      </c>
      <c r="R2513">
        <f t="shared" si="199"/>
        <v>2016</v>
      </c>
      <c r="S2513" s="15">
        <f t="shared" si="200"/>
        <v>42371.446909722217</v>
      </c>
      <c r="T2513" s="16">
        <f t="shared" si="200"/>
        <v>42371.446909722217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6"/>
        <v>41971.876863425925</v>
      </c>
      <c r="P2514" t="str">
        <f t="shared" si="197"/>
        <v>food</v>
      </c>
      <c r="Q2514" t="str">
        <f t="shared" si="198"/>
        <v>restaurants</v>
      </c>
      <c r="R2514">
        <f t="shared" si="199"/>
        <v>2014</v>
      </c>
      <c r="S2514" s="15">
        <f t="shared" si="200"/>
        <v>41971.876863425925</v>
      </c>
      <c r="T2514" s="16">
        <f t="shared" si="200"/>
        <v>41971.876863425925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6"/>
        <v>42732.00681712963</v>
      </c>
      <c r="P2515" t="str">
        <f t="shared" si="197"/>
        <v>food</v>
      </c>
      <c r="Q2515" t="str">
        <f t="shared" si="198"/>
        <v>restaurants</v>
      </c>
      <c r="R2515">
        <f t="shared" si="199"/>
        <v>2016</v>
      </c>
      <c r="S2515" s="15">
        <f t="shared" si="200"/>
        <v>42732.00681712963</v>
      </c>
      <c r="T2515" s="16">
        <f t="shared" si="200"/>
        <v>42732.00681712963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6"/>
        <v>41854.389780092592</v>
      </c>
      <c r="P2516" t="str">
        <f t="shared" si="197"/>
        <v>food</v>
      </c>
      <c r="Q2516" t="str">
        <f t="shared" si="198"/>
        <v>restaurants</v>
      </c>
      <c r="R2516">
        <f t="shared" si="199"/>
        <v>2014</v>
      </c>
      <c r="S2516" s="15">
        <f t="shared" si="200"/>
        <v>41854.389780092592</v>
      </c>
      <c r="T2516" s="16">
        <f t="shared" si="200"/>
        <v>41854.389780092592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6"/>
        <v>42027.839733796296</v>
      </c>
      <c r="P2517" t="str">
        <f t="shared" si="197"/>
        <v>food</v>
      </c>
      <c r="Q2517" t="str">
        <f t="shared" si="198"/>
        <v>restaurants</v>
      </c>
      <c r="R2517">
        <f t="shared" si="199"/>
        <v>2015</v>
      </c>
      <c r="S2517" s="15">
        <f t="shared" si="200"/>
        <v>42027.839733796296</v>
      </c>
      <c r="T2517" s="16">
        <f t="shared" si="200"/>
        <v>42027.839733796296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6"/>
        <v>41942.653379629628</v>
      </c>
      <c r="P2518" t="str">
        <f t="shared" si="197"/>
        <v>food</v>
      </c>
      <c r="Q2518" t="str">
        <f t="shared" si="198"/>
        <v>restaurants</v>
      </c>
      <c r="R2518">
        <f t="shared" si="199"/>
        <v>2014</v>
      </c>
      <c r="S2518" s="15">
        <f t="shared" si="200"/>
        <v>41942.653379629628</v>
      </c>
      <c r="T2518" s="16">
        <f t="shared" si="200"/>
        <v>41942.653379629628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6"/>
        <v>42052.802430555559</v>
      </c>
      <c r="P2519" t="str">
        <f t="shared" si="197"/>
        <v>food</v>
      </c>
      <c r="Q2519" t="str">
        <f t="shared" si="198"/>
        <v>restaurants</v>
      </c>
      <c r="R2519">
        <f t="shared" si="199"/>
        <v>2015</v>
      </c>
      <c r="S2519" s="15">
        <f t="shared" si="200"/>
        <v>42052.802430555559</v>
      </c>
      <c r="T2519" s="16">
        <f t="shared" si="200"/>
        <v>42052.802430555559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6"/>
        <v>41926.680879629632</v>
      </c>
      <c r="P2520" t="str">
        <f t="shared" si="197"/>
        <v>food</v>
      </c>
      <c r="Q2520" t="str">
        <f t="shared" si="198"/>
        <v>restaurants</v>
      </c>
      <c r="R2520">
        <f t="shared" si="199"/>
        <v>2014</v>
      </c>
      <c r="S2520" s="15">
        <f t="shared" si="200"/>
        <v>41926.680879629632</v>
      </c>
      <c r="T2520" s="16">
        <f t="shared" si="200"/>
        <v>41926.680879629632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6"/>
        <v>41809.155138888891</v>
      </c>
      <c r="P2521" t="str">
        <f t="shared" si="197"/>
        <v>food</v>
      </c>
      <c r="Q2521" t="str">
        <f t="shared" si="198"/>
        <v>restaurants</v>
      </c>
      <c r="R2521">
        <f t="shared" si="199"/>
        <v>2014</v>
      </c>
      <c r="S2521" s="15">
        <f t="shared" si="200"/>
        <v>41809.155138888891</v>
      </c>
      <c r="T2521" s="16">
        <f t="shared" si="200"/>
        <v>41809.155138888891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6"/>
        <v>42612.600520833337</v>
      </c>
      <c r="P2522" t="str">
        <f t="shared" si="197"/>
        <v>food</v>
      </c>
      <c r="Q2522" t="str">
        <f t="shared" si="198"/>
        <v>restaurants</v>
      </c>
      <c r="R2522">
        <f t="shared" si="199"/>
        <v>2016</v>
      </c>
      <c r="S2522" s="15">
        <f t="shared" si="200"/>
        <v>42612.600520833337</v>
      </c>
      <c r="T2522" s="16">
        <f t="shared" si="200"/>
        <v>42612.600520833337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6"/>
        <v>42269.967835648145</v>
      </c>
      <c r="P2523" t="str">
        <f t="shared" si="197"/>
        <v>music</v>
      </c>
      <c r="Q2523" t="str">
        <f t="shared" si="198"/>
        <v>classical music</v>
      </c>
      <c r="R2523">
        <f t="shared" si="199"/>
        <v>2015</v>
      </c>
      <c r="S2523" s="15">
        <f t="shared" si="200"/>
        <v>42269.967835648145</v>
      </c>
      <c r="T2523" s="16">
        <f t="shared" si="200"/>
        <v>42269.967835648145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6"/>
        <v>42460.573611111111</v>
      </c>
      <c r="P2524" t="str">
        <f t="shared" si="197"/>
        <v>music</v>
      </c>
      <c r="Q2524" t="str">
        <f t="shared" si="198"/>
        <v>classical music</v>
      </c>
      <c r="R2524">
        <f t="shared" si="199"/>
        <v>2016</v>
      </c>
      <c r="S2524" s="15">
        <f t="shared" si="200"/>
        <v>42460.573611111111</v>
      </c>
      <c r="T2524" s="16">
        <f t="shared" si="200"/>
        <v>42460.573611111111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6"/>
        <v>41930.975601851853</v>
      </c>
      <c r="P2525" t="str">
        <f t="shared" si="197"/>
        <v>music</v>
      </c>
      <c r="Q2525" t="str">
        <f t="shared" si="198"/>
        <v>classical music</v>
      </c>
      <c r="R2525">
        <f t="shared" si="199"/>
        <v>2014</v>
      </c>
      <c r="S2525" s="15">
        <f t="shared" si="200"/>
        <v>41930.975601851853</v>
      </c>
      <c r="T2525" s="16">
        <f t="shared" si="200"/>
        <v>41930.975601851853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6"/>
        <v>41961.807372685187</v>
      </c>
      <c r="P2526" t="str">
        <f t="shared" si="197"/>
        <v>music</v>
      </c>
      <c r="Q2526" t="str">
        <f t="shared" si="198"/>
        <v>classical music</v>
      </c>
      <c r="R2526">
        <f t="shared" si="199"/>
        <v>2014</v>
      </c>
      <c r="S2526" s="15">
        <f t="shared" si="200"/>
        <v>41961.807372685187</v>
      </c>
      <c r="T2526" s="16">
        <f t="shared" si="200"/>
        <v>41961.807372685187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6"/>
        <v>41058.844571759262</v>
      </c>
      <c r="P2527" t="str">
        <f t="shared" si="197"/>
        <v>music</v>
      </c>
      <c r="Q2527" t="str">
        <f t="shared" si="198"/>
        <v>classical music</v>
      </c>
      <c r="R2527">
        <f t="shared" si="199"/>
        <v>2012</v>
      </c>
      <c r="S2527" s="15">
        <f t="shared" si="200"/>
        <v>41058.844571759262</v>
      </c>
      <c r="T2527" s="16">
        <f t="shared" si="200"/>
        <v>41058.844571759262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6"/>
        <v>41953.091134259259</v>
      </c>
      <c r="P2528" t="str">
        <f t="shared" si="197"/>
        <v>music</v>
      </c>
      <c r="Q2528" t="str">
        <f t="shared" si="198"/>
        <v>classical music</v>
      </c>
      <c r="R2528">
        <f t="shared" si="199"/>
        <v>2014</v>
      </c>
      <c r="S2528" s="15">
        <f t="shared" si="200"/>
        <v>41953.091134259259</v>
      </c>
      <c r="T2528" s="16">
        <f t="shared" si="200"/>
        <v>41953.091134259259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6"/>
        <v>41546.75105324074</v>
      </c>
      <c r="P2529" t="str">
        <f t="shared" si="197"/>
        <v>music</v>
      </c>
      <c r="Q2529" t="str">
        <f t="shared" si="198"/>
        <v>classical music</v>
      </c>
      <c r="R2529">
        <f t="shared" si="199"/>
        <v>2013</v>
      </c>
      <c r="S2529" s="15">
        <f t="shared" si="200"/>
        <v>41546.75105324074</v>
      </c>
      <c r="T2529" s="16">
        <f t="shared" si="200"/>
        <v>41546.75105324074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6"/>
        <v>42217.834525462968</v>
      </c>
      <c r="P2530" t="str">
        <f t="shared" si="197"/>
        <v>music</v>
      </c>
      <c r="Q2530" t="str">
        <f t="shared" si="198"/>
        <v>classical music</v>
      </c>
      <c r="R2530">
        <f t="shared" si="199"/>
        <v>2015</v>
      </c>
      <c r="S2530" s="15">
        <f t="shared" si="200"/>
        <v>42217.834525462968</v>
      </c>
      <c r="T2530" s="16">
        <f t="shared" si="200"/>
        <v>42217.834525462968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6"/>
        <v>40948.080729166664</v>
      </c>
      <c r="P2531" t="str">
        <f t="shared" si="197"/>
        <v>music</v>
      </c>
      <c r="Q2531" t="str">
        <f t="shared" si="198"/>
        <v>classical music</v>
      </c>
      <c r="R2531">
        <f t="shared" si="199"/>
        <v>2012</v>
      </c>
      <c r="S2531" s="15">
        <f t="shared" si="200"/>
        <v>40948.080729166664</v>
      </c>
      <c r="T2531" s="16">
        <f t="shared" si="200"/>
        <v>40948.080729166664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6"/>
        <v>42081.864641203705</v>
      </c>
      <c r="P2532" t="str">
        <f t="shared" si="197"/>
        <v>music</v>
      </c>
      <c r="Q2532" t="str">
        <f t="shared" si="198"/>
        <v>classical music</v>
      </c>
      <c r="R2532">
        <f t="shared" si="199"/>
        <v>2015</v>
      </c>
      <c r="S2532" s="15">
        <f t="shared" si="200"/>
        <v>42081.864641203705</v>
      </c>
      <c r="T2532" s="16">
        <f t="shared" si="200"/>
        <v>42081.864641203705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6"/>
        <v>42208.680023148147</v>
      </c>
      <c r="P2533" t="str">
        <f t="shared" si="197"/>
        <v>music</v>
      </c>
      <c r="Q2533" t="str">
        <f t="shared" si="198"/>
        <v>classical music</v>
      </c>
      <c r="R2533">
        <f t="shared" si="199"/>
        <v>2015</v>
      </c>
      <c r="S2533" s="15">
        <f t="shared" si="200"/>
        <v>42208.680023148147</v>
      </c>
      <c r="T2533" s="16">
        <f t="shared" si="200"/>
        <v>42208.680023148147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6"/>
        <v>41107.849143518521</v>
      </c>
      <c r="P2534" t="str">
        <f t="shared" si="197"/>
        <v>music</v>
      </c>
      <c r="Q2534" t="str">
        <f t="shared" si="198"/>
        <v>classical music</v>
      </c>
      <c r="R2534">
        <f t="shared" si="199"/>
        <v>2012</v>
      </c>
      <c r="S2534" s="15">
        <f t="shared" si="200"/>
        <v>41107.849143518521</v>
      </c>
      <c r="T2534" s="16">
        <f t="shared" si="200"/>
        <v>41107.849143518521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6"/>
        <v>41304.751284722224</v>
      </c>
      <c r="P2535" t="str">
        <f t="shared" si="197"/>
        <v>music</v>
      </c>
      <c r="Q2535" t="str">
        <f t="shared" si="198"/>
        <v>classical music</v>
      </c>
      <c r="R2535">
        <f t="shared" si="199"/>
        <v>2013</v>
      </c>
      <c r="S2535" s="15">
        <f t="shared" si="200"/>
        <v>41304.751284722224</v>
      </c>
      <c r="T2535" s="16">
        <f t="shared" si="200"/>
        <v>41304.751284722224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6"/>
        <v>40127.700370370374</v>
      </c>
      <c r="P2536" t="str">
        <f t="shared" si="197"/>
        <v>music</v>
      </c>
      <c r="Q2536" t="str">
        <f t="shared" si="198"/>
        <v>classical music</v>
      </c>
      <c r="R2536">
        <f t="shared" si="199"/>
        <v>2009</v>
      </c>
      <c r="S2536" s="15">
        <f t="shared" si="200"/>
        <v>40127.700370370374</v>
      </c>
      <c r="T2536" s="16">
        <f t="shared" si="200"/>
        <v>40127.700370370374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6"/>
        <v>41943.791030092594</v>
      </c>
      <c r="P2537" t="str">
        <f t="shared" si="197"/>
        <v>music</v>
      </c>
      <c r="Q2537" t="str">
        <f t="shared" si="198"/>
        <v>classical music</v>
      </c>
      <c r="R2537">
        <f t="shared" si="199"/>
        <v>2014</v>
      </c>
      <c r="S2537" s="15">
        <f t="shared" si="200"/>
        <v>41943.791030092594</v>
      </c>
      <c r="T2537" s="16">
        <f t="shared" si="200"/>
        <v>41943.791030092594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6"/>
        <v>41464.106087962966</v>
      </c>
      <c r="P2538" t="str">
        <f t="shared" si="197"/>
        <v>music</v>
      </c>
      <c r="Q2538" t="str">
        <f t="shared" si="198"/>
        <v>classical music</v>
      </c>
      <c r="R2538">
        <f t="shared" si="199"/>
        <v>2013</v>
      </c>
      <c r="S2538" s="15">
        <f t="shared" si="200"/>
        <v>41464.106087962966</v>
      </c>
      <c r="T2538" s="16">
        <f t="shared" si="200"/>
        <v>41464.106087962966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6"/>
        <v>40696.648784722223</v>
      </c>
      <c r="P2539" t="str">
        <f t="shared" si="197"/>
        <v>music</v>
      </c>
      <c r="Q2539" t="str">
        <f t="shared" si="198"/>
        <v>classical music</v>
      </c>
      <c r="R2539">
        <f t="shared" si="199"/>
        <v>2011</v>
      </c>
      <c r="S2539" s="15">
        <f t="shared" si="200"/>
        <v>40696.648784722223</v>
      </c>
      <c r="T2539" s="16">
        <f t="shared" si="200"/>
        <v>40696.648784722223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6"/>
        <v>41298.509965277779</v>
      </c>
      <c r="P2540" t="str">
        <f t="shared" si="197"/>
        <v>music</v>
      </c>
      <c r="Q2540" t="str">
        <f t="shared" si="198"/>
        <v>classical music</v>
      </c>
      <c r="R2540">
        <f t="shared" si="199"/>
        <v>2013</v>
      </c>
      <c r="S2540" s="15">
        <f t="shared" si="200"/>
        <v>41298.509965277779</v>
      </c>
      <c r="T2540" s="16">
        <f t="shared" si="200"/>
        <v>41298.509965277779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6"/>
        <v>41977.902222222227</v>
      </c>
      <c r="P2541" t="str">
        <f t="shared" si="197"/>
        <v>music</v>
      </c>
      <c r="Q2541" t="str">
        <f t="shared" si="198"/>
        <v>classical music</v>
      </c>
      <c r="R2541">
        <f t="shared" si="199"/>
        <v>2014</v>
      </c>
      <c r="S2541" s="15">
        <f t="shared" si="200"/>
        <v>41977.902222222227</v>
      </c>
      <c r="T2541" s="16">
        <f t="shared" si="200"/>
        <v>41977.902222222227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6"/>
        <v>40785.675011574072</v>
      </c>
      <c r="P2542" t="str">
        <f t="shared" si="197"/>
        <v>music</v>
      </c>
      <c r="Q2542" t="str">
        <f t="shared" si="198"/>
        <v>classical music</v>
      </c>
      <c r="R2542">
        <f t="shared" si="199"/>
        <v>2011</v>
      </c>
      <c r="S2542" s="15">
        <f t="shared" si="200"/>
        <v>40785.675011574072</v>
      </c>
      <c r="T2542" s="16">
        <f t="shared" si="200"/>
        <v>40785.675011574072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6"/>
        <v>41483.449282407404</v>
      </c>
      <c r="P2543" t="str">
        <f t="shared" si="197"/>
        <v>music</v>
      </c>
      <c r="Q2543" t="str">
        <f t="shared" si="198"/>
        <v>classical music</v>
      </c>
      <c r="R2543">
        <f t="shared" si="199"/>
        <v>2013</v>
      </c>
      <c r="S2543" s="15">
        <f t="shared" si="200"/>
        <v>41483.449282407404</v>
      </c>
      <c r="T2543" s="16">
        <f t="shared" si="200"/>
        <v>41483.449282407404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6"/>
        <v>41509.426585648151</v>
      </c>
      <c r="P2544" t="str">
        <f t="shared" si="197"/>
        <v>music</v>
      </c>
      <c r="Q2544" t="str">
        <f t="shared" si="198"/>
        <v>classical music</v>
      </c>
      <c r="R2544">
        <f t="shared" si="199"/>
        <v>2013</v>
      </c>
      <c r="S2544" s="15">
        <f t="shared" si="200"/>
        <v>41509.426585648151</v>
      </c>
      <c r="T2544" s="16">
        <f t="shared" si="200"/>
        <v>41509.426585648151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6"/>
        <v>40514.107615740737</v>
      </c>
      <c r="P2545" t="str">
        <f t="shared" si="197"/>
        <v>music</v>
      </c>
      <c r="Q2545" t="str">
        <f t="shared" si="198"/>
        <v>classical music</v>
      </c>
      <c r="R2545">
        <f t="shared" si="199"/>
        <v>2010</v>
      </c>
      <c r="S2545" s="15">
        <f t="shared" si="200"/>
        <v>40514.107615740737</v>
      </c>
      <c r="T2545" s="16">
        <f t="shared" si="200"/>
        <v>40514.107615740737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6"/>
        <v>41068.520474537036</v>
      </c>
      <c r="P2546" t="str">
        <f t="shared" si="197"/>
        <v>music</v>
      </c>
      <c r="Q2546" t="str">
        <f t="shared" si="198"/>
        <v>classical music</v>
      </c>
      <c r="R2546">
        <f t="shared" si="199"/>
        <v>2012</v>
      </c>
      <c r="S2546" s="15">
        <f t="shared" si="200"/>
        <v>41068.520474537036</v>
      </c>
      <c r="T2546" s="16">
        <f t="shared" si="200"/>
        <v>41068.520474537036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6"/>
        <v>42027.13817129629</v>
      </c>
      <c r="P2547" t="str">
        <f t="shared" si="197"/>
        <v>music</v>
      </c>
      <c r="Q2547" t="str">
        <f t="shared" si="198"/>
        <v>classical music</v>
      </c>
      <c r="R2547">
        <f t="shared" si="199"/>
        <v>2015</v>
      </c>
      <c r="S2547" s="15">
        <f t="shared" si="200"/>
        <v>42027.13817129629</v>
      </c>
      <c r="T2547" s="16">
        <f t="shared" si="200"/>
        <v>42027.13817129629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6"/>
        <v>41524.858553240738</v>
      </c>
      <c r="P2548" t="str">
        <f t="shared" si="197"/>
        <v>music</v>
      </c>
      <c r="Q2548" t="str">
        <f t="shared" si="198"/>
        <v>classical music</v>
      </c>
      <c r="R2548">
        <f t="shared" si="199"/>
        <v>2013</v>
      </c>
      <c r="S2548" s="15">
        <f t="shared" si="200"/>
        <v>41524.858553240738</v>
      </c>
      <c r="T2548" s="16">
        <f t="shared" si="200"/>
        <v>41524.858553240738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6"/>
        <v>40973.773182870369</v>
      </c>
      <c r="P2549" t="str">
        <f t="shared" si="197"/>
        <v>music</v>
      </c>
      <c r="Q2549" t="str">
        <f t="shared" si="198"/>
        <v>classical music</v>
      </c>
      <c r="R2549">
        <f t="shared" si="199"/>
        <v>2012</v>
      </c>
      <c r="S2549" s="15">
        <f t="shared" si="200"/>
        <v>40973.773182870369</v>
      </c>
      <c r="T2549" s="16">
        <f t="shared" si="200"/>
        <v>40973.773182870369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6"/>
        <v>42618.625428240746</v>
      </c>
      <c r="P2550" t="str">
        <f t="shared" si="197"/>
        <v>music</v>
      </c>
      <c r="Q2550" t="str">
        <f t="shared" si="198"/>
        <v>classical music</v>
      </c>
      <c r="R2550">
        <f t="shared" si="199"/>
        <v>2016</v>
      </c>
      <c r="S2550" s="15">
        <f t="shared" si="200"/>
        <v>42618.625428240746</v>
      </c>
      <c r="T2550" s="16">
        <f t="shared" si="200"/>
        <v>42618.625428240746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6"/>
        <v>41390.757754629631</v>
      </c>
      <c r="P2551" t="str">
        <f t="shared" si="197"/>
        <v>music</v>
      </c>
      <c r="Q2551" t="str">
        <f t="shared" si="198"/>
        <v>classical music</v>
      </c>
      <c r="R2551">
        <f t="shared" si="199"/>
        <v>2013</v>
      </c>
      <c r="S2551" s="15">
        <f t="shared" si="200"/>
        <v>41390.757754629631</v>
      </c>
      <c r="T2551" s="16">
        <f t="shared" si="200"/>
        <v>41390.757754629631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6"/>
        <v>42228.634328703702</v>
      </c>
      <c r="P2552" t="str">
        <f t="shared" si="197"/>
        <v>music</v>
      </c>
      <c r="Q2552" t="str">
        <f t="shared" si="198"/>
        <v>classical music</v>
      </c>
      <c r="R2552">
        <f t="shared" si="199"/>
        <v>2015</v>
      </c>
      <c r="S2552" s="15">
        <f t="shared" si="200"/>
        <v>42228.634328703702</v>
      </c>
      <c r="T2552" s="16">
        <f t="shared" si="200"/>
        <v>42228.634328703702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6"/>
        <v>40961.252141203702</v>
      </c>
      <c r="P2553" t="str">
        <f t="shared" si="197"/>
        <v>music</v>
      </c>
      <c r="Q2553" t="str">
        <f t="shared" si="198"/>
        <v>classical music</v>
      </c>
      <c r="R2553">
        <f t="shared" si="199"/>
        <v>2012</v>
      </c>
      <c r="S2553" s="15">
        <f t="shared" si="200"/>
        <v>40961.252141203702</v>
      </c>
      <c r="T2553" s="16">
        <f t="shared" si="200"/>
        <v>40961.252141203702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6"/>
        <v>42769.809965277775</v>
      </c>
      <c r="P2554" t="str">
        <f t="shared" si="197"/>
        <v>music</v>
      </c>
      <c r="Q2554" t="str">
        <f t="shared" si="198"/>
        <v>classical music</v>
      </c>
      <c r="R2554">
        <f t="shared" si="199"/>
        <v>2017</v>
      </c>
      <c r="S2554" s="15">
        <f t="shared" si="200"/>
        <v>42769.809965277775</v>
      </c>
      <c r="T2554" s="16">
        <f t="shared" si="200"/>
        <v>42769.809965277775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6"/>
        <v>41113.199155092596</v>
      </c>
      <c r="P2555" t="str">
        <f t="shared" si="197"/>
        <v>music</v>
      </c>
      <c r="Q2555" t="str">
        <f t="shared" si="198"/>
        <v>classical music</v>
      </c>
      <c r="R2555">
        <f t="shared" si="199"/>
        <v>2012</v>
      </c>
      <c r="S2555" s="15">
        <f t="shared" si="200"/>
        <v>41113.199155092596</v>
      </c>
      <c r="T2555" s="16">
        <f t="shared" si="200"/>
        <v>41113.199155092596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6"/>
        <v>42125.078275462962</v>
      </c>
      <c r="P2556" t="str">
        <f t="shared" si="197"/>
        <v>music</v>
      </c>
      <c r="Q2556" t="str">
        <f t="shared" si="198"/>
        <v>classical music</v>
      </c>
      <c r="R2556">
        <f t="shared" si="199"/>
        <v>2015</v>
      </c>
      <c r="S2556" s="15">
        <f t="shared" si="200"/>
        <v>42125.078275462962</v>
      </c>
      <c r="T2556" s="16">
        <f t="shared" si="200"/>
        <v>42125.078275462962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6"/>
        <v>41026.655011574076</v>
      </c>
      <c r="P2557" t="str">
        <f t="shared" si="197"/>
        <v>music</v>
      </c>
      <c r="Q2557" t="str">
        <f t="shared" si="198"/>
        <v>classical music</v>
      </c>
      <c r="R2557">
        <f t="shared" si="199"/>
        <v>2012</v>
      </c>
      <c r="S2557" s="15">
        <f t="shared" si="200"/>
        <v>41026.655011574076</v>
      </c>
      <c r="T2557" s="16">
        <f t="shared" si="200"/>
        <v>41026.655011574076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6"/>
        <v>41222.991400462961</v>
      </c>
      <c r="P2558" t="str">
        <f t="shared" si="197"/>
        <v>music</v>
      </c>
      <c r="Q2558" t="str">
        <f t="shared" si="198"/>
        <v>classical music</v>
      </c>
      <c r="R2558">
        <f t="shared" si="199"/>
        <v>2012</v>
      </c>
      <c r="S2558" s="15">
        <f t="shared" si="200"/>
        <v>41222.991400462961</v>
      </c>
      <c r="T2558" s="16">
        <f t="shared" si="200"/>
        <v>41222.991400462961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6"/>
        <v>41744.745208333334</v>
      </c>
      <c r="P2559" t="str">
        <f t="shared" si="197"/>
        <v>music</v>
      </c>
      <c r="Q2559" t="str">
        <f t="shared" si="198"/>
        <v>classical music</v>
      </c>
      <c r="R2559">
        <f t="shared" si="199"/>
        <v>2014</v>
      </c>
      <c r="S2559" s="15">
        <f t="shared" si="200"/>
        <v>41744.745208333334</v>
      </c>
      <c r="T2559" s="16">
        <f t="shared" si="200"/>
        <v>41744.745208333334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6"/>
        <v>42093.860023148154</v>
      </c>
      <c r="P2560" t="str">
        <f t="shared" si="197"/>
        <v>music</v>
      </c>
      <c r="Q2560" t="str">
        <f t="shared" si="198"/>
        <v>classical music</v>
      </c>
      <c r="R2560">
        <f t="shared" si="199"/>
        <v>2015</v>
      </c>
      <c r="S2560" s="15">
        <f t="shared" si="200"/>
        <v>42093.860023148154</v>
      </c>
      <c r="T2560" s="16">
        <f t="shared" si="200"/>
        <v>42093.860023148154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6"/>
        <v>40829.873657407406</v>
      </c>
      <c r="P2561" t="str">
        <f t="shared" si="197"/>
        <v>music</v>
      </c>
      <c r="Q2561" t="str">
        <f t="shared" si="198"/>
        <v>classical music</v>
      </c>
      <c r="R2561">
        <f t="shared" si="199"/>
        <v>2011</v>
      </c>
      <c r="S2561" s="15">
        <f t="shared" si="200"/>
        <v>40829.873657407406</v>
      </c>
      <c r="T2561" s="16">
        <f t="shared" si="200"/>
        <v>40829.873657407406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201">(((J2562/60)/60)/24)+DATE(1970,1,1)</f>
        <v>42039.951087962967</v>
      </c>
      <c r="P2562" t="str">
        <f t="shared" ref="P2562:P2625" si="202">LEFT(N2562,SEARCH("/",N2562)-1)</f>
        <v>music</v>
      </c>
      <c r="Q2562" t="str">
        <f t="shared" ref="Q2562:Q2625" si="203">RIGHT(N2562,LEN(N2562)-SEARCH("/",N2562))</f>
        <v>classical music</v>
      </c>
      <c r="R2562">
        <f t="shared" si="199"/>
        <v>2015</v>
      </c>
      <c r="S2562" s="15">
        <f t="shared" si="200"/>
        <v>42039.951087962967</v>
      </c>
      <c r="T2562" s="16">
        <f t="shared" si="200"/>
        <v>42039.951087962967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201"/>
        <v>42260.528807870374</v>
      </c>
      <c r="P2563" t="str">
        <f t="shared" si="202"/>
        <v>food</v>
      </c>
      <c r="Q2563" t="str">
        <f t="shared" si="203"/>
        <v>food trucks</v>
      </c>
      <c r="R2563">
        <f t="shared" ref="R2563:S2626" si="204">YEAR($O2563)</f>
        <v>2015</v>
      </c>
      <c r="S2563" s="15">
        <f t="shared" ref="S2563:T2626" si="205">$O2563</f>
        <v>42260.528807870374</v>
      </c>
      <c r="T2563" s="16">
        <f t="shared" si="205"/>
        <v>42260.528807870374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1"/>
        <v>42594.524756944447</v>
      </c>
      <c r="P2564" t="str">
        <f t="shared" si="202"/>
        <v>food</v>
      </c>
      <c r="Q2564" t="str">
        <f t="shared" si="203"/>
        <v>food trucks</v>
      </c>
      <c r="R2564">
        <f t="shared" si="204"/>
        <v>2016</v>
      </c>
      <c r="S2564" s="15">
        <f t="shared" si="205"/>
        <v>42594.524756944447</v>
      </c>
      <c r="T2564" s="16">
        <f t="shared" si="205"/>
        <v>42594.524756944447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1"/>
        <v>42155.139479166668</v>
      </c>
      <c r="P2565" t="str">
        <f t="shared" si="202"/>
        <v>food</v>
      </c>
      <c r="Q2565" t="str">
        <f t="shared" si="203"/>
        <v>food trucks</v>
      </c>
      <c r="R2565">
        <f t="shared" si="204"/>
        <v>2015</v>
      </c>
      <c r="S2565" s="15">
        <f t="shared" si="205"/>
        <v>42155.139479166668</v>
      </c>
      <c r="T2565" s="16">
        <f t="shared" si="205"/>
        <v>42155.139479166668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1"/>
        <v>41822.040497685186</v>
      </c>
      <c r="P2566" t="str">
        <f t="shared" si="202"/>
        <v>food</v>
      </c>
      <c r="Q2566" t="str">
        <f t="shared" si="203"/>
        <v>food trucks</v>
      </c>
      <c r="R2566">
        <f t="shared" si="204"/>
        <v>2014</v>
      </c>
      <c r="S2566" s="15">
        <f t="shared" si="205"/>
        <v>41822.040497685186</v>
      </c>
      <c r="T2566" s="16">
        <f t="shared" si="205"/>
        <v>41822.040497685186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1"/>
        <v>42440.650335648148</v>
      </c>
      <c r="P2567" t="str">
        <f t="shared" si="202"/>
        <v>food</v>
      </c>
      <c r="Q2567" t="str">
        <f t="shared" si="203"/>
        <v>food trucks</v>
      </c>
      <c r="R2567">
        <f t="shared" si="204"/>
        <v>2016</v>
      </c>
      <c r="S2567" s="15">
        <f t="shared" si="205"/>
        <v>42440.650335648148</v>
      </c>
      <c r="T2567" s="16">
        <f t="shared" si="205"/>
        <v>42440.650335648148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1"/>
        <v>41842.980879629627</v>
      </c>
      <c r="P2568" t="str">
        <f t="shared" si="202"/>
        <v>food</v>
      </c>
      <c r="Q2568" t="str">
        <f t="shared" si="203"/>
        <v>food trucks</v>
      </c>
      <c r="R2568">
        <f t="shared" si="204"/>
        <v>2014</v>
      </c>
      <c r="S2568" s="15">
        <f t="shared" si="205"/>
        <v>41842.980879629627</v>
      </c>
      <c r="T2568" s="16">
        <f t="shared" si="205"/>
        <v>41842.980879629627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1"/>
        <v>42087.878912037035</v>
      </c>
      <c r="P2569" t="str">
        <f t="shared" si="202"/>
        <v>food</v>
      </c>
      <c r="Q2569" t="str">
        <f t="shared" si="203"/>
        <v>food trucks</v>
      </c>
      <c r="R2569">
        <f t="shared" si="204"/>
        <v>2015</v>
      </c>
      <c r="S2569" s="15">
        <f t="shared" si="205"/>
        <v>42087.878912037035</v>
      </c>
      <c r="T2569" s="16">
        <f t="shared" si="205"/>
        <v>42087.878912037035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1"/>
        <v>42584.666597222225</v>
      </c>
      <c r="P2570" t="str">
        <f t="shared" si="202"/>
        <v>food</v>
      </c>
      <c r="Q2570" t="str">
        <f t="shared" si="203"/>
        <v>food trucks</v>
      </c>
      <c r="R2570">
        <f t="shared" si="204"/>
        <v>2016</v>
      </c>
      <c r="S2570" s="15">
        <f t="shared" si="205"/>
        <v>42584.666597222225</v>
      </c>
      <c r="T2570" s="16">
        <f t="shared" si="205"/>
        <v>42584.666597222225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1"/>
        <v>42234.105462962965</v>
      </c>
      <c r="P2571" t="str">
        <f t="shared" si="202"/>
        <v>food</v>
      </c>
      <c r="Q2571" t="str">
        <f t="shared" si="203"/>
        <v>food trucks</v>
      </c>
      <c r="R2571">
        <f t="shared" si="204"/>
        <v>2015</v>
      </c>
      <c r="S2571" s="15">
        <f t="shared" si="205"/>
        <v>42234.105462962965</v>
      </c>
      <c r="T2571" s="16">
        <f t="shared" si="205"/>
        <v>42234.105462962965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1"/>
        <v>42744.903182870374</v>
      </c>
      <c r="P2572" t="str">
        <f t="shared" si="202"/>
        <v>food</v>
      </c>
      <c r="Q2572" t="str">
        <f t="shared" si="203"/>
        <v>food trucks</v>
      </c>
      <c r="R2572">
        <f t="shared" si="204"/>
        <v>2017</v>
      </c>
      <c r="S2572" s="15">
        <f t="shared" si="205"/>
        <v>42744.903182870374</v>
      </c>
      <c r="T2572" s="16">
        <f t="shared" si="205"/>
        <v>42744.903182870374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1"/>
        <v>42449.341678240744</v>
      </c>
      <c r="P2573" t="str">
        <f t="shared" si="202"/>
        <v>food</v>
      </c>
      <c r="Q2573" t="str">
        <f t="shared" si="203"/>
        <v>food trucks</v>
      </c>
      <c r="R2573">
        <f t="shared" si="204"/>
        <v>2016</v>
      </c>
      <c r="S2573" s="15">
        <f t="shared" si="205"/>
        <v>42449.341678240744</v>
      </c>
      <c r="T2573" s="16">
        <f t="shared" si="205"/>
        <v>42449.341678240744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1"/>
        <v>42077.119409722218</v>
      </c>
      <c r="P2574" t="str">
        <f t="shared" si="202"/>
        <v>food</v>
      </c>
      <c r="Q2574" t="str">
        <f t="shared" si="203"/>
        <v>food trucks</v>
      </c>
      <c r="R2574">
        <f t="shared" si="204"/>
        <v>2015</v>
      </c>
      <c r="S2574" s="15">
        <f t="shared" si="205"/>
        <v>42077.119409722218</v>
      </c>
      <c r="T2574" s="16">
        <f t="shared" si="205"/>
        <v>42077.119409722218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1"/>
        <v>41829.592002314814</v>
      </c>
      <c r="P2575" t="str">
        <f t="shared" si="202"/>
        <v>food</v>
      </c>
      <c r="Q2575" t="str">
        <f t="shared" si="203"/>
        <v>food trucks</v>
      </c>
      <c r="R2575">
        <f t="shared" si="204"/>
        <v>2014</v>
      </c>
      <c r="S2575" s="15">
        <f t="shared" si="205"/>
        <v>41829.592002314814</v>
      </c>
      <c r="T2575" s="16">
        <f t="shared" si="205"/>
        <v>41829.592002314814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1"/>
        <v>42487.825752314813</v>
      </c>
      <c r="P2576" t="str">
        <f t="shared" si="202"/>
        <v>food</v>
      </c>
      <c r="Q2576" t="str">
        <f t="shared" si="203"/>
        <v>food trucks</v>
      </c>
      <c r="R2576">
        <f t="shared" si="204"/>
        <v>2016</v>
      </c>
      <c r="S2576" s="15">
        <f t="shared" si="205"/>
        <v>42487.825752314813</v>
      </c>
      <c r="T2576" s="16">
        <f t="shared" si="205"/>
        <v>42487.825752314813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1"/>
        <v>41986.108726851846</v>
      </c>
      <c r="P2577" t="str">
        <f t="shared" si="202"/>
        <v>food</v>
      </c>
      <c r="Q2577" t="str">
        <f t="shared" si="203"/>
        <v>food trucks</v>
      </c>
      <c r="R2577">
        <f t="shared" si="204"/>
        <v>2014</v>
      </c>
      <c r="S2577" s="15">
        <f t="shared" si="205"/>
        <v>41986.108726851846</v>
      </c>
      <c r="T2577" s="16">
        <f t="shared" si="205"/>
        <v>41986.108726851846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1"/>
        <v>42060.00980324074</v>
      </c>
      <c r="P2578" t="str">
        <f t="shared" si="202"/>
        <v>food</v>
      </c>
      <c r="Q2578" t="str">
        <f t="shared" si="203"/>
        <v>food trucks</v>
      </c>
      <c r="R2578">
        <f t="shared" si="204"/>
        <v>2015</v>
      </c>
      <c r="S2578" s="15">
        <f t="shared" si="205"/>
        <v>42060.00980324074</v>
      </c>
      <c r="T2578" s="16">
        <f t="shared" si="205"/>
        <v>42060.00980324074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1"/>
        <v>41830.820567129631</v>
      </c>
      <c r="P2579" t="str">
        <f t="shared" si="202"/>
        <v>food</v>
      </c>
      <c r="Q2579" t="str">
        <f t="shared" si="203"/>
        <v>food trucks</v>
      </c>
      <c r="R2579">
        <f t="shared" si="204"/>
        <v>2014</v>
      </c>
      <c r="S2579" s="15">
        <f t="shared" si="205"/>
        <v>41830.820567129631</v>
      </c>
      <c r="T2579" s="16">
        <f t="shared" si="205"/>
        <v>41830.820567129631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1"/>
        <v>42238.022905092599</v>
      </c>
      <c r="P2580" t="str">
        <f t="shared" si="202"/>
        <v>food</v>
      </c>
      <c r="Q2580" t="str">
        <f t="shared" si="203"/>
        <v>food trucks</v>
      </c>
      <c r="R2580">
        <f t="shared" si="204"/>
        <v>2015</v>
      </c>
      <c r="S2580" s="15">
        <f t="shared" si="205"/>
        <v>42238.022905092599</v>
      </c>
      <c r="T2580" s="16">
        <f t="shared" si="205"/>
        <v>42238.022905092599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1"/>
        <v>41837.829895833333</v>
      </c>
      <c r="P2581" t="str">
        <f t="shared" si="202"/>
        <v>food</v>
      </c>
      <c r="Q2581" t="str">
        <f t="shared" si="203"/>
        <v>food trucks</v>
      </c>
      <c r="R2581">
        <f t="shared" si="204"/>
        <v>2014</v>
      </c>
      <c r="S2581" s="15">
        <f t="shared" si="205"/>
        <v>41837.829895833333</v>
      </c>
      <c r="T2581" s="16">
        <f t="shared" si="205"/>
        <v>41837.829895833333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1"/>
        <v>42110.326423611114</v>
      </c>
      <c r="P2582" t="str">
        <f t="shared" si="202"/>
        <v>food</v>
      </c>
      <c r="Q2582" t="str">
        <f t="shared" si="203"/>
        <v>food trucks</v>
      </c>
      <c r="R2582">
        <f t="shared" si="204"/>
        <v>2015</v>
      </c>
      <c r="S2582" s="15">
        <f t="shared" si="205"/>
        <v>42110.326423611114</v>
      </c>
      <c r="T2582" s="16">
        <f t="shared" si="205"/>
        <v>42110.326423611114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1"/>
        <v>42294.628449074073</v>
      </c>
      <c r="P2583" t="str">
        <f t="shared" si="202"/>
        <v>food</v>
      </c>
      <c r="Q2583" t="str">
        <f t="shared" si="203"/>
        <v>food trucks</v>
      </c>
      <c r="R2583">
        <f t="shared" si="204"/>
        <v>2015</v>
      </c>
      <c r="S2583" s="15">
        <f t="shared" si="205"/>
        <v>42294.628449074073</v>
      </c>
      <c r="T2583" s="16">
        <f t="shared" si="205"/>
        <v>42294.628449074073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1"/>
        <v>42642.988819444443</v>
      </c>
      <c r="P2584" t="str">
        <f t="shared" si="202"/>
        <v>food</v>
      </c>
      <c r="Q2584" t="str">
        <f t="shared" si="203"/>
        <v>food trucks</v>
      </c>
      <c r="R2584">
        <f t="shared" si="204"/>
        <v>2016</v>
      </c>
      <c r="S2584" s="15">
        <f t="shared" si="205"/>
        <v>42642.988819444443</v>
      </c>
      <c r="T2584" s="16">
        <f t="shared" si="205"/>
        <v>42642.988819444443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1"/>
        <v>42019.76944444445</v>
      </c>
      <c r="P2585" t="str">
        <f t="shared" si="202"/>
        <v>food</v>
      </c>
      <c r="Q2585" t="str">
        <f t="shared" si="203"/>
        <v>food trucks</v>
      </c>
      <c r="R2585">
        <f t="shared" si="204"/>
        <v>2015</v>
      </c>
      <c r="S2585" s="15">
        <f t="shared" si="205"/>
        <v>42019.76944444445</v>
      </c>
      <c r="T2585" s="16">
        <f t="shared" si="205"/>
        <v>42019.76944444445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1"/>
        <v>42140.173252314817</v>
      </c>
      <c r="P2586" t="str">
        <f t="shared" si="202"/>
        <v>food</v>
      </c>
      <c r="Q2586" t="str">
        <f t="shared" si="203"/>
        <v>food trucks</v>
      </c>
      <c r="R2586">
        <f t="shared" si="204"/>
        <v>2015</v>
      </c>
      <c r="S2586" s="15">
        <f t="shared" si="205"/>
        <v>42140.173252314817</v>
      </c>
      <c r="T2586" s="16">
        <f t="shared" si="205"/>
        <v>42140.173252314817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1"/>
        <v>41795.963333333333</v>
      </c>
      <c r="P2587" t="str">
        <f t="shared" si="202"/>
        <v>food</v>
      </c>
      <c r="Q2587" t="str">
        <f t="shared" si="203"/>
        <v>food trucks</v>
      </c>
      <c r="R2587">
        <f t="shared" si="204"/>
        <v>2014</v>
      </c>
      <c r="S2587" s="15">
        <f t="shared" si="205"/>
        <v>41795.963333333333</v>
      </c>
      <c r="T2587" s="16">
        <f t="shared" si="205"/>
        <v>41795.963333333333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1"/>
        <v>42333.330277777779</v>
      </c>
      <c r="P2588" t="str">
        <f t="shared" si="202"/>
        <v>food</v>
      </c>
      <c r="Q2588" t="str">
        <f t="shared" si="203"/>
        <v>food trucks</v>
      </c>
      <c r="R2588">
        <f t="shared" si="204"/>
        <v>2015</v>
      </c>
      <c r="S2588" s="15">
        <f t="shared" si="205"/>
        <v>42333.330277777779</v>
      </c>
      <c r="T2588" s="16">
        <f t="shared" si="205"/>
        <v>42333.330277777779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1"/>
        <v>42338.675381944442</v>
      </c>
      <c r="P2589" t="str">
        <f t="shared" si="202"/>
        <v>food</v>
      </c>
      <c r="Q2589" t="str">
        <f t="shared" si="203"/>
        <v>food trucks</v>
      </c>
      <c r="R2589">
        <f t="shared" si="204"/>
        <v>2015</v>
      </c>
      <c r="S2589" s="15">
        <f t="shared" si="205"/>
        <v>42338.675381944442</v>
      </c>
      <c r="T2589" s="16">
        <f t="shared" si="205"/>
        <v>42338.675381944442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1"/>
        <v>42042.676226851851</v>
      </c>
      <c r="P2590" t="str">
        <f t="shared" si="202"/>
        <v>food</v>
      </c>
      <c r="Q2590" t="str">
        <f t="shared" si="203"/>
        <v>food trucks</v>
      </c>
      <c r="R2590">
        <f t="shared" si="204"/>
        <v>2015</v>
      </c>
      <c r="S2590" s="15">
        <f t="shared" si="205"/>
        <v>42042.676226851851</v>
      </c>
      <c r="T2590" s="16">
        <f t="shared" si="205"/>
        <v>42042.676226851851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1"/>
        <v>42422.536192129628</v>
      </c>
      <c r="P2591" t="str">
        <f t="shared" si="202"/>
        <v>food</v>
      </c>
      <c r="Q2591" t="str">
        <f t="shared" si="203"/>
        <v>food trucks</v>
      </c>
      <c r="R2591">
        <f t="shared" si="204"/>
        <v>2016</v>
      </c>
      <c r="S2591" s="15">
        <f t="shared" si="205"/>
        <v>42422.536192129628</v>
      </c>
      <c r="T2591" s="16">
        <f t="shared" si="205"/>
        <v>42422.536192129628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1"/>
        <v>42388.589085648149</v>
      </c>
      <c r="P2592" t="str">
        <f t="shared" si="202"/>
        <v>food</v>
      </c>
      <c r="Q2592" t="str">
        <f t="shared" si="203"/>
        <v>food trucks</v>
      </c>
      <c r="R2592">
        <f t="shared" si="204"/>
        <v>2016</v>
      </c>
      <c r="S2592" s="15">
        <f t="shared" si="205"/>
        <v>42388.589085648149</v>
      </c>
      <c r="T2592" s="16">
        <f t="shared" si="205"/>
        <v>42388.589085648149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1"/>
        <v>42382.906527777777</v>
      </c>
      <c r="P2593" t="str">
        <f t="shared" si="202"/>
        <v>food</v>
      </c>
      <c r="Q2593" t="str">
        <f t="shared" si="203"/>
        <v>food trucks</v>
      </c>
      <c r="R2593">
        <f t="shared" si="204"/>
        <v>2016</v>
      </c>
      <c r="S2593" s="15">
        <f t="shared" si="205"/>
        <v>42382.906527777777</v>
      </c>
      <c r="T2593" s="16">
        <f t="shared" si="205"/>
        <v>42382.906527777777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1"/>
        <v>41887.801168981481</v>
      </c>
      <c r="P2594" t="str">
        <f t="shared" si="202"/>
        <v>food</v>
      </c>
      <c r="Q2594" t="str">
        <f t="shared" si="203"/>
        <v>food trucks</v>
      </c>
      <c r="R2594">
        <f t="shared" si="204"/>
        <v>2014</v>
      </c>
      <c r="S2594" s="15">
        <f t="shared" si="205"/>
        <v>41887.801168981481</v>
      </c>
      <c r="T2594" s="16">
        <f t="shared" si="205"/>
        <v>41887.801168981481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1"/>
        <v>42089.84520833334</v>
      </c>
      <c r="P2595" t="str">
        <f t="shared" si="202"/>
        <v>food</v>
      </c>
      <c r="Q2595" t="str">
        <f t="shared" si="203"/>
        <v>food trucks</v>
      </c>
      <c r="R2595">
        <f t="shared" si="204"/>
        <v>2015</v>
      </c>
      <c r="S2595" s="15">
        <f t="shared" si="205"/>
        <v>42089.84520833334</v>
      </c>
      <c r="T2595" s="16">
        <f t="shared" si="205"/>
        <v>42089.84520833334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1"/>
        <v>41828.967916666668</v>
      </c>
      <c r="P2596" t="str">
        <f t="shared" si="202"/>
        <v>food</v>
      </c>
      <c r="Q2596" t="str">
        <f t="shared" si="203"/>
        <v>food trucks</v>
      </c>
      <c r="R2596">
        <f t="shared" si="204"/>
        <v>2014</v>
      </c>
      <c r="S2596" s="15">
        <f t="shared" si="205"/>
        <v>41828.967916666668</v>
      </c>
      <c r="T2596" s="16">
        <f t="shared" si="205"/>
        <v>41828.967916666668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1"/>
        <v>42760.244212962964</v>
      </c>
      <c r="P2597" t="str">
        <f t="shared" si="202"/>
        <v>food</v>
      </c>
      <c r="Q2597" t="str">
        <f t="shared" si="203"/>
        <v>food trucks</v>
      </c>
      <c r="R2597">
        <f t="shared" si="204"/>
        <v>2017</v>
      </c>
      <c r="S2597" s="15">
        <f t="shared" si="205"/>
        <v>42760.244212962964</v>
      </c>
      <c r="T2597" s="16">
        <f t="shared" si="205"/>
        <v>42760.244212962964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1"/>
        <v>41828.664456018516</v>
      </c>
      <c r="P2598" t="str">
        <f t="shared" si="202"/>
        <v>food</v>
      </c>
      <c r="Q2598" t="str">
        <f t="shared" si="203"/>
        <v>food trucks</v>
      </c>
      <c r="R2598">
        <f t="shared" si="204"/>
        <v>2014</v>
      </c>
      <c r="S2598" s="15">
        <f t="shared" si="205"/>
        <v>41828.664456018516</v>
      </c>
      <c r="T2598" s="16">
        <f t="shared" si="205"/>
        <v>41828.664456018516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1"/>
        <v>42510.341631944444</v>
      </c>
      <c r="P2599" t="str">
        <f t="shared" si="202"/>
        <v>food</v>
      </c>
      <c r="Q2599" t="str">
        <f t="shared" si="203"/>
        <v>food trucks</v>
      </c>
      <c r="R2599">
        <f t="shared" si="204"/>
        <v>2016</v>
      </c>
      <c r="S2599" s="15">
        <f t="shared" si="205"/>
        <v>42510.341631944444</v>
      </c>
      <c r="T2599" s="16">
        <f t="shared" si="205"/>
        <v>42510.341631944444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1"/>
        <v>42240.840289351851</v>
      </c>
      <c r="P2600" t="str">
        <f t="shared" si="202"/>
        <v>food</v>
      </c>
      <c r="Q2600" t="str">
        <f t="shared" si="203"/>
        <v>food trucks</v>
      </c>
      <c r="R2600">
        <f t="shared" si="204"/>
        <v>2015</v>
      </c>
      <c r="S2600" s="15">
        <f t="shared" si="205"/>
        <v>42240.840289351851</v>
      </c>
      <c r="T2600" s="16">
        <f t="shared" si="205"/>
        <v>42240.840289351851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1"/>
        <v>41809.754016203704</v>
      </c>
      <c r="P2601" t="str">
        <f t="shared" si="202"/>
        <v>food</v>
      </c>
      <c r="Q2601" t="str">
        <f t="shared" si="203"/>
        <v>food trucks</v>
      </c>
      <c r="R2601">
        <f t="shared" si="204"/>
        <v>2014</v>
      </c>
      <c r="S2601" s="15">
        <f t="shared" si="205"/>
        <v>41809.754016203704</v>
      </c>
      <c r="T2601" s="16">
        <f t="shared" si="205"/>
        <v>41809.754016203704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1"/>
        <v>42394.900462962964</v>
      </c>
      <c r="P2602" t="str">
        <f t="shared" si="202"/>
        <v>food</v>
      </c>
      <c r="Q2602" t="str">
        <f t="shared" si="203"/>
        <v>food trucks</v>
      </c>
      <c r="R2602">
        <f t="shared" si="204"/>
        <v>2016</v>
      </c>
      <c r="S2602" s="15">
        <f t="shared" si="205"/>
        <v>42394.900462962964</v>
      </c>
      <c r="T2602" s="16">
        <f t="shared" si="205"/>
        <v>42394.900462962964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1"/>
        <v>41150.902187499996</v>
      </c>
      <c r="P2603" t="str">
        <f t="shared" si="202"/>
        <v>technology</v>
      </c>
      <c r="Q2603" t="str">
        <f t="shared" si="203"/>
        <v>space exploration</v>
      </c>
      <c r="R2603">
        <f t="shared" si="204"/>
        <v>2012</v>
      </c>
      <c r="S2603" s="15">
        <f t="shared" si="205"/>
        <v>41150.902187499996</v>
      </c>
      <c r="T2603" s="16">
        <f t="shared" si="205"/>
        <v>41150.902187499996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1"/>
        <v>41915.747314814813</v>
      </c>
      <c r="P2604" t="str">
        <f t="shared" si="202"/>
        <v>technology</v>
      </c>
      <c r="Q2604" t="str">
        <f t="shared" si="203"/>
        <v>space exploration</v>
      </c>
      <c r="R2604">
        <f t="shared" si="204"/>
        <v>2014</v>
      </c>
      <c r="S2604" s="15">
        <f t="shared" si="205"/>
        <v>41915.747314814813</v>
      </c>
      <c r="T2604" s="16">
        <f t="shared" si="205"/>
        <v>41915.747314814813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1"/>
        <v>41617.912662037037</v>
      </c>
      <c r="P2605" t="str">
        <f t="shared" si="202"/>
        <v>technology</v>
      </c>
      <c r="Q2605" t="str">
        <f t="shared" si="203"/>
        <v>space exploration</v>
      </c>
      <c r="R2605">
        <f t="shared" si="204"/>
        <v>2013</v>
      </c>
      <c r="S2605" s="15">
        <f t="shared" si="205"/>
        <v>41617.912662037037</v>
      </c>
      <c r="T2605" s="16">
        <f t="shared" si="205"/>
        <v>41617.912662037037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1"/>
        <v>40998.051192129627</v>
      </c>
      <c r="P2606" t="str">
        <f t="shared" si="202"/>
        <v>technology</v>
      </c>
      <c r="Q2606" t="str">
        <f t="shared" si="203"/>
        <v>space exploration</v>
      </c>
      <c r="R2606">
        <f t="shared" si="204"/>
        <v>2012</v>
      </c>
      <c r="S2606" s="15">
        <f t="shared" si="205"/>
        <v>40998.051192129627</v>
      </c>
      <c r="T2606" s="16">
        <f t="shared" si="205"/>
        <v>40998.051192129627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1"/>
        <v>42508.541550925926</v>
      </c>
      <c r="P2607" t="str">
        <f t="shared" si="202"/>
        <v>technology</v>
      </c>
      <c r="Q2607" t="str">
        <f t="shared" si="203"/>
        <v>space exploration</v>
      </c>
      <c r="R2607">
        <f t="shared" si="204"/>
        <v>2016</v>
      </c>
      <c r="S2607" s="15">
        <f t="shared" si="205"/>
        <v>42508.541550925926</v>
      </c>
      <c r="T2607" s="16">
        <f t="shared" si="205"/>
        <v>42508.541550925926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1"/>
        <v>41726.712754629632</v>
      </c>
      <c r="P2608" t="str">
        <f t="shared" si="202"/>
        <v>technology</v>
      </c>
      <c r="Q2608" t="str">
        <f t="shared" si="203"/>
        <v>space exploration</v>
      </c>
      <c r="R2608">
        <f t="shared" si="204"/>
        <v>2014</v>
      </c>
      <c r="S2608" s="15">
        <f t="shared" si="205"/>
        <v>41726.712754629632</v>
      </c>
      <c r="T2608" s="16">
        <f t="shared" si="205"/>
        <v>41726.712754629632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1"/>
        <v>42184.874675925923</v>
      </c>
      <c r="P2609" t="str">
        <f t="shared" si="202"/>
        <v>technology</v>
      </c>
      <c r="Q2609" t="str">
        <f t="shared" si="203"/>
        <v>space exploration</v>
      </c>
      <c r="R2609">
        <f t="shared" si="204"/>
        <v>2015</v>
      </c>
      <c r="S2609" s="15">
        <f t="shared" si="205"/>
        <v>42184.874675925923</v>
      </c>
      <c r="T2609" s="16">
        <f t="shared" si="205"/>
        <v>42184.874675925923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1"/>
        <v>42767.801712962959</v>
      </c>
      <c r="P2610" t="str">
        <f t="shared" si="202"/>
        <v>technology</v>
      </c>
      <c r="Q2610" t="str">
        <f t="shared" si="203"/>
        <v>space exploration</v>
      </c>
      <c r="R2610">
        <f t="shared" si="204"/>
        <v>2017</v>
      </c>
      <c r="S2610" s="15">
        <f t="shared" si="205"/>
        <v>42767.801712962959</v>
      </c>
      <c r="T2610" s="16">
        <f t="shared" si="205"/>
        <v>42767.801712962959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1"/>
        <v>41075.237858796296</v>
      </c>
      <c r="P2611" t="str">
        <f t="shared" si="202"/>
        <v>technology</v>
      </c>
      <c r="Q2611" t="str">
        <f t="shared" si="203"/>
        <v>space exploration</v>
      </c>
      <c r="R2611">
        <f t="shared" si="204"/>
        <v>2012</v>
      </c>
      <c r="S2611" s="15">
        <f t="shared" si="205"/>
        <v>41075.237858796296</v>
      </c>
      <c r="T2611" s="16">
        <f t="shared" si="205"/>
        <v>41075.237858796296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1"/>
        <v>42564.881076388891</v>
      </c>
      <c r="P2612" t="str">
        <f t="shared" si="202"/>
        <v>technology</v>
      </c>
      <c r="Q2612" t="str">
        <f t="shared" si="203"/>
        <v>space exploration</v>
      </c>
      <c r="R2612">
        <f t="shared" si="204"/>
        <v>2016</v>
      </c>
      <c r="S2612" s="15">
        <f t="shared" si="205"/>
        <v>42564.881076388891</v>
      </c>
      <c r="T2612" s="16">
        <f t="shared" si="205"/>
        <v>42564.881076388891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1"/>
        <v>42704.335810185185</v>
      </c>
      <c r="P2613" t="str">
        <f t="shared" si="202"/>
        <v>technology</v>
      </c>
      <c r="Q2613" t="str">
        <f t="shared" si="203"/>
        <v>space exploration</v>
      </c>
      <c r="R2613">
        <f t="shared" si="204"/>
        <v>2016</v>
      </c>
      <c r="S2613" s="15">
        <f t="shared" si="205"/>
        <v>42704.335810185185</v>
      </c>
      <c r="T2613" s="16">
        <f t="shared" si="205"/>
        <v>42704.335810185185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1"/>
        <v>41982.143171296295</v>
      </c>
      <c r="P2614" t="str">
        <f t="shared" si="202"/>
        <v>technology</v>
      </c>
      <c r="Q2614" t="str">
        <f t="shared" si="203"/>
        <v>space exploration</v>
      </c>
      <c r="R2614">
        <f t="shared" si="204"/>
        <v>2014</v>
      </c>
      <c r="S2614" s="15">
        <f t="shared" si="205"/>
        <v>41982.143171296295</v>
      </c>
      <c r="T2614" s="16">
        <f t="shared" si="205"/>
        <v>41982.143171296295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1"/>
        <v>41143.81821759259</v>
      </c>
      <c r="P2615" t="str">
        <f t="shared" si="202"/>
        <v>technology</v>
      </c>
      <c r="Q2615" t="str">
        <f t="shared" si="203"/>
        <v>space exploration</v>
      </c>
      <c r="R2615">
        <f t="shared" si="204"/>
        <v>2012</v>
      </c>
      <c r="S2615" s="15">
        <f t="shared" si="205"/>
        <v>41143.81821759259</v>
      </c>
      <c r="T2615" s="16">
        <f t="shared" si="205"/>
        <v>41143.81821759259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1"/>
        <v>41730.708472222221</v>
      </c>
      <c r="P2616" t="str">
        <f t="shared" si="202"/>
        <v>technology</v>
      </c>
      <c r="Q2616" t="str">
        <f t="shared" si="203"/>
        <v>space exploration</v>
      </c>
      <c r="R2616">
        <f t="shared" si="204"/>
        <v>2014</v>
      </c>
      <c r="S2616" s="15">
        <f t="shared" si="205"/>
        <v>41730.708472222221</v>
      </c>
      <c r="T2616" s="16">
        <f t="shared" si="205"/>
        <v>41730.708472222221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1"/>
        <v>42453.49726851852</v>
      </c>
      <c r="P2617" t="str">
        <f t="shared" si="202"/>
        <v>technology</v>
      </c>
      <c r="Q2617" t="str">
        <f t="shared" si="203"/>
        <v>space exploration</v>
      </c>
      <c r="R2617">
        <f t="shared" si="204"/>
        <v>2016</v>
      </c>
      <c r="S2617" s="15">
        <f t="shared" si="205"/>
        <v>42453.49726851852</v>
      </c>
      <c r="T2617" s="16">
        <f t="shared" si="205"/>
        <v>42453.49726851852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1"/>
        <v>42211.99454861111</v>
      </c>
      <c r="P2618" t="str">
        <f t="shared" si="202"/>
        <v>technology</v>
      </c>
      <c r="Q2618" t="str">
        <f t="shared" si="203"/>
        <v>space exploration</v>
      </c>
      <c r="R2618">
        <f t="shared" si="204"/>
        <v>2015</v>
      </c>
      <c r="S2618" s="15">
        <f t="shared" si="205"/>
        <v>42211.99454861111</v>
      </c>
      <c r="T2618" s="16">
        <f t="shared" si="205"/>
        <v>42211.99454861111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1"/>
        <v>41902.874432870369</v>
      </c>
      <c r="P2619" t="str">
        <f t="shared" si="202"/>
        <v>technology</v>
      </c>
      <c r="Q2619" t="str">
        <f t="shared" si="203"/>
        <v>space exploration</v>
      </c>
      <c r="R2619">
        <f t="shared" si="204"/>
        <v>2014</v>
      </c>
      <c r="S2619" s="15">
        <f t="shared" si="205"/>
        <v>41902.874432870369</v>
      </c>
      <c r="T2619" s="16">
        <f t="shared" si="205"/>
        <v>41902.874432870369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1"/>
        <v>42279.792372685188</v>
      </c>
      <c r="P2620" t="str">
        <f t="shared" si="202"/>
        <v>technology</v>
      </c>
      <c r="Q2620" t="str">
        <f t="shared" si="203"/>
        <v>space exploration</v>
      </c>
      <c r="R2620">
        <f t="shared" si="204"/>
        <v>2015</v>
      </c>
      <c r="S2620" s="15">
        <f t="shared" si="205"/>
        <v>42279.792372685188</v>
      </c>
      <c r="T2620" s="16">
        <f t="shared" si="205"/>
        <v>42279.792372685188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1"/>
        <v>42273.884305555555</v>
      </c>
      <c r="P2621" t="str">
        <f t="shared" si="202"/>
        <v>technology</v>
      </c>
      <c r="Q2621" t="str">
        <f t="shared" si="203"/>
        <v>space exploration</v>
      </c>
      <c r="R2621">
        <f t="shared" si="204"/>
        <v>2015</v>
      </c>
      <c r="S2621" s="15">
        <f t="shared" si="205"/>
        <v>42273.884305555555</v>
      </c>
      <c r="T2621" s="16">
        <f t="shared" si="205"/>
        <v>42273.884305555555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1"/>
        <v>42251.16715277778</v>
      </c>
      <c r="P2622" t="str">
        <f t="shared" si="202"/>
        <v>technology</v>
      </c>
      <c r="Q2622" t="str">
        <f t="shared" si="203"/>
        <v>space exploration</v>
      </c>
      <c r="R2622">
        <f t="shared" si="204"/>
        <v>2015</v>
      </c>
      <c r="S2622" s="15">
        <f t="shared" si="205"/>
        <v>42251.16715277778</v>
      </c>
      <c r="T2622" s="16">
        <f t="shared" si="205"/>
        <v>42251.16715277778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1"/>
        <v>42115.74754629629</v>
      </c>
      <c r="P2623" t="str">
        <f t="shared" si="202"/>
        <v>technology</v>
      </c>
      <c r="Q2623" t="str">
        <f t="shared" si="203"/>
        <v>space exploration</v>
      </c>
      <c r="R2623">
        <f t="shared" si="204"/>
        <v>2015</v>
      </c>
      <c r="S2623" s="15">
        <f t="shared" si="205"/>
        <v>42115.74754629629</v>
      </c>
      <c r="T2623" s="16">
        <f t="shared" si="205"/>
        <v>42115.74754629629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1"/>
        <v>42689.74324074074</v>
      </c>
      <c r="P2624" t="str">
        <f t="shared" si="202"/>
        <v>technology</v>
      </c>
      <c r="Q2624" t="str">
        <f t="shared" si="203"/>
        <v>space exploration</v>
      </c>
      <c r="R2624">
        <f t="shared" si="204"/>
        <v>2016</v>
      </c>
      <c r="S2624" s="15">
        <f t="shared" si="205"/>
        <v>42689.74324074074</v>
      </c>
      <c r="T2624" s="16">
        <f t="shared" si="205"/>
        <v>42689.74324074074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1"/>
        <v>42692.256550925929</v>
      </c>
      <c r="P2625" t="str">
        <f t="shared" si="202"/>
        <v>technology</v>
      </c>
      <c r="Q2625" t="str">
        <f t="shared" si="203"/>
        <v>space exploration</v>
      </c>
      <c r="R2625">
        <f t="shared" si="204"/>
        <v>2016</v>
      </c>
      <c r="S2625" s="15">
        <f t="shared" si="205"/>
        <v>42692.256550925929</v>
      </c>
      <c r="T2625" s="16">
        <f t="shared" si="205"/>
        <v>42692.256550925929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206">(((J2626/60)/60)/24)+DATE(1970,1,1)</f>
        <v>41144.42155092593</v>
      </c>
      <c r="P2626" t="str">
        <f t="shared" ref="P2626:P2689" si="207">LEFT(N2626,SEARCH("/",N2626)-1)</f>
        <v>technology</v>
      </c>
      <c r="Q2626" t="str">
        <f t="shared" ref="Q2626:Q2689" si="208">RIGHT(N2626,LEN(N2626)-SEARCH("/",N2626))</f>
        <v>space exploration</v>
      </c>
      <c r="R2626">
        <f t="shared" si="204"/>
        <v>2012</v>
      </c>
      <c r="S2626" s="15">
        <f t="shared" si="205"/>
        <v>41144.42155092593</v>
      </c>
      <c r="T2626" s="16">
        <f t="shared" si="205"/>
        <v>41144.42155092593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206"/>
        <v>42658.810277777782</v>
      </c>
      <c r="P2627" t="str">
        <f t="shared" si="207"/>
        <v>technology</v>
      </c>
      <c r="Q2627" t="str">
        <f t="shared" si="208"/>
        <v>space exploration</v>
      </c>
      <c r="R2627">
        <f t="shared" ref="R2627:S2690" si="209">YEAR($O2627)</f>
        <v>2016</v>
      </c>
      <c r="S2627" s="15">
        <f t="shared" ref="S2627:T2690" si="210">$O2627</f>
        <v>42658.810277777782</v>
      </c>
      <c r="T2627" s="16">
        <f t="shared" si="210"/>
        <v>42658.810277777782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6"/>
        <v>42128.628113425926</v>
      </c>
      <c r="P2628" t="str">
        <f t="shared" si="207"/>
        <v>technology</v>
      </c>
      <c r="Q2628" t="str">
        <f t="shared" si="208"/>
        <v>space exploration</v>
      </c>
      <c r="R2628">
        <f t="shared" si="209"/>
        <v>2015</v>
      </c>
      <c r="S2628" s="15">
        <f t="shared" si="210"/>
        <v>42128.628113425926</v>
      </c>
      <c r="T2628" s="16">
        <f t="shared" si="210"/>
        <v>42128.628113425926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6"/>
        <v>42304.829409722224</v>
      </c>
      <c r="P2629" t="str">
        <f t="shared" si="207"/>
        <v>technology</v>
      </c>
      <c r="Q2629" t="str">
        <f t="shared" si="208"/>
        <v>space exploration</v>
      </c>
      <c r="R2629">
        <f t="shared" si="209"/>
        <v>2015</v>
      </c>
      <c r="S2629" s="15">
        <f t="shared" si="210"/>
        <v>42304.829409722224</v>
      </c>
      <c r="T2629" s="16">
        <f t="shared" si="210"/>
        <v>42304.829409722224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6"/>
        <v>41953.966053240743</v>
      </c>
      <c r="P2630" t="str">
        <f t="shared" si="207"/>
        <v>technology</v>
      </c>
      <c r="Q2630" t="str">
        <f t="shared" si="208"/>
        <v>space exploration</v>
      </c>
      <c r="R2630">
        <f t="shared" si="209"/>
        <v>2014</v>
      </c>
      <c r="S2630" s="15">
        <f t="shared" si="210"/>
        <v>41953.966053240743</v>
      </c>
      <c r="T2630" s="16">
        <f t="shared" si="210"/>
        <v>41953.966053240743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6"/>
        <v>42108.538449074069</v>
      </c>
      <c r="P2631" t="str">
        <f t="shared" si="207"/>
        <v>technology</v>
      </c>
      <c r="Q2631" t="str">
        <f t="shared" si="208"/>
        <v>space exploration</v>
      </c>
      <c r="R2631">
        <f t="shared" si="209"/>
        <v>2015</v>
      </c>
      <c r="S2631" s="15">
        <f t="shared" si="210"/>
        <v>42108.538449074069</v>
      </c>
      <c r="T2631" s="16">
        <f t="shared" si="210"/>
        <v>42108.538449074069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6"/>
        <v>42524.105462962965</v>
      </c>
      <c r="P2632" t="str">
        <f t="shared" si="207"/>
        <v>technology</v>
      </c>
      <c r="Q2632" t="str">
        <f t="shared" si="208"/>
        <v>space exploration</v>
      </c>
      <c r="R2632">
        <f t="shared" si="209"/>
        <v>2016</v>
      </c>
      <c r="S2632" s="15">
        <f t="shared" si="210"/>
        <v>42524.105462962965</v>
      </c>
      <c r="T2632" s="16">
        <f t="shared" si="210"/>
        <v>42524.105462962965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6"/>
        <v>42218.169293981482</v>
      </c>
      <c r="P2633" t="str">
        <f t="shared" si="207"/>
        <v>technology</v>
      </c>
      <c r="Q2633" t="str">
        <f t="shared" si="208"/>
        <v>space exploration</v>
      </c>
      <c r="R2633">
        <f t="shared" si="209"/>
        <v>2015</v>
      </c>
      <c r="S2633" s="15">
        <f t="shared" si="210"/>
        <v>42218.169293981482</v>
      </c>
      <c r="T2633" s="16">
        <f t="shared" si="210"/>
        <v>42218.169293981482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6"/>
        <v>42494.061793981484</v>
      </c>
      <c r="P2634" t="str">
        <f t="shared" si="207"/>
        <v>technology</v>
      </c>
      <c r="Q2634" t="str">
        <f t="shared" si="208"/>
        <v>space exploration</v>
      </c>
      <c r="R2634">
        <f t="shared" si="209"/>
        <v>2016</v>
      </c>
      <c r="S2634" s="15">
        <f t="shared" si="210"/>
        <v>42494.061793981484</v>
      </c>
      <c r="T2634" s="16">
        <f t="shared" si="210"/>
        <v>42494.061793981484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6"/>
        <v>41667.823287037041</v>
      </c>
      <c r="P2635" t="str">
        <f t="shared" si="207"/>
        <v>technology</v>
      </c>
      <c r="Q2635" t="str">
        <f t="shared" si="208"/>
        <v>space exploration</v>
      </c>
      <c r="R2635">
        <f t="shared" si="209"/>
        <v>2014</v>
      </c>
      <c r="S2635" s="15">
        <f t="shared" si="210"/>
        <v>41667.823287037041</v>
      </c>
      <c r="T2635" s="16">
        <f t="shared" si="210"/>
        <v>41667.823287037041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6"/>
        <v>42612.656493055561</v>
      </c>
      <c r="P2636" t="str">
        <f t="shared" si="207"/>
        <v>technology</v>
      </c>
      <c r="Q2636" t="str">
        <f t="shared" si="208"/>
        <v>space exploration</v>
      </c>
      <c r="R2636">
        <f t="shared" si="209"/>
        <v>2016</v>
      </c>
      <c r="S2636" s="15">
        <f t="shared" si="210"/>
        <v>42612.656493055561</v>
      </c>
      <c r="T2636" s="16">
        <f t="shared" si="210"/>
        <v>42612.656493055561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6"/>
        <v>42037.950937500005</v>
      </c>
      <c r="P2637" t="str">
        <f t="shared" si="207"/>
        <v>technology</v>
      </c>
      <c r="Q2637" t="str">
        <f t="shared" si="208"/>
        <v>space exploration</v>
      </c>
      <c r="R2637">
        <f t="shared" si="209"/>
        <v>2015</v>
      </c>
      <c r="S2637" s="15">
        <f t="shared" si="210"/>
        <v>42037.950937500005</v>
      </c>
      <c r="T2637" s="16">
        <f t="shared" si="210"/>
        <v>42037.950937500005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6"/>
        <v>42636.614745370374</v>
      </c>
      <c r="P2638" t="str">
        <f t="shared" si="207"/>
        <v>technology</v>
      </c>
      <c r="Q2638" t="str">
        <f t="shared" si="208"/>
        <v>space exploration</v>
      </c>
      <c r="R2638">
        <f t="shared" si="209"/>
        <v>2016</v>
      </c>
      <c r="S2638" s="15">
        <f t="shared" si="210"/>
        <v>42636.614745370374</v>
      </c>
      <c r="T2638" s="16">
        <f t="shared" si="210"/>
        <v>42636.614745370374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6"/>
        <v>42639.549479166672</v>
      </c>
      <c r="P2639" t="str">
        <f t="shared" si="207"/>
        <v>technology</v>
      </c>
      <c r="Q2639" t="str">
        <f t="shared" si="208"/>
        <v>space exploration</v>
      </c>
      <c r="R2639">
        <f t="shared" si="209"/>
        <v>2016</v>
      </c>
      <c r="S2639" s="15">
        <f t="shared" si="210"/>
        <v>42639.549479166672</v>
      </c>
      <c r="T2639" s="16">
        <f t="shared" si="210"/>
        <v>42639.549479166672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6"/>
        <v>41989.913136574076</v>
      </c>
      <c r="P2640" t="str">
        <f t="shared" si="207"/>
        <v>technology</v>
      </c>
      <c r="Q2640" t="str">
        <f t="shared" si="208"/>
        <v>space exploration</v>
      </c>
      <c r="R2640">
        <f t="shared" si="209"/>
        <v>2014</v>
      </c>
      <c r="S2640" s="15">
        <f t="shared" si="210"/>
        <v>41989.913136574076</v>
      </c>
      <c r="T2640" s="16">
        <f t="shared" si="210"/>
        <v>41989.913136574076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6"/>
        <v>42024.86513888889</v>
      </c>
      <c r="P2641" t="str">
        <f t="shared" si="207"/>
        <v>technology</v>
      </c>
      <c r="Q2641" t="str">
        <f t="shared" si="208"/>
        <v>space exploration</v>
      </c>
      <c r="R2641">
        <f t="shared" si="209"/>
        <v>2015</v>
      </c>
      <c r="S2641" s="15">
        <f t="shared" si="210"/>
        <v>42024.86513888889</v>
      </c>
      <c r="T2641" s="16">
        <f t="shared" si="210"/>
        <v>42024.86513888889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6"/>
        <v>42103.160578703704</v>
      </c>
      <c r="P2642" t="str">
        <f t="shared" si="207"/>
        <v>technology</v>
      </c>
      <c r="Q2642" t="str">
        <f t="shared" si="208"/>
        <v>space exploration</v>
      </c>
      <c r="R2642">
        <f t="shared" si="209"/>
        <v>2015</v>
      </c>
      <c r="S2642" s="15">
        <f t="shared" si="210"/>
        <v>42103.160578703704</v>
      </c>
      <c r="T2642" s="16">
        <f t="shared" si="210"/>
        <v>42103.160578703704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6"/>
        <v>41880.827118055553</v>
      </c>
      <c r="P2643" t="str">
        <f t="shared" si="207"/>
        <v>technology</v>
      </c>
      <c r="Q2643" t="str">
        <f t="shared" si="208"/>
        <v>space exploration</v>
      </c>
      <c r="R2643">
        <f t="shared" si="209"/>
        <v>2014</v>
      </c>
      <c r="S2643" s="15">
        <f t="shared" si="210"/>
        <v>41880.827118055553</v>
      </c>
      <c r="T2643" s="16">
        <f t="shared" si="210"/>
        <v>41880.827118055553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6"/>
        <v>42536.246620370366</v>
      </c>
      <c r="P2644" t="str">
        <f t="shared" si="207"/>
        <v>technology</v>
      </c>
      <c r="Q2644" t="str">
        <f t="shared" si="208"/>
        <v>space exploration</v>
      </c>
      <c r="R2644">
        <f t="shared" si="209"/>
        <v>2016</v>
      </c>
      <c r="S2644" s="15">
        <f t="shared" si="210"/>
        <v>42536.246620370366</v>
      </c>
      <c r="T2644" s="16">
        <f t="shared" si="210"/>
        <v>42536.246620370366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6"/>
        <v>42689.582349537035</v>
      </c>
      <c r="P2645" t="str">
        <f t="shared" si="207"/>
        <v>technology</v>
      </c>
      <c r="Q2645" t="str">
        <f t="shared" si="208"/>
        <v>space exploration</v>
      </c>
      <c r="R2645">
        <f t="shared" si="209"/>
        <v>2016</v>
      </c>
      <c r="S2645" s="15">
        <f t="shared" si="210"/>
        <v>42689.582349537035</v>
      </c>
      <c r="T2645" s="16">
        <f t="shared" si="210"/>
        <v>42689.582349537035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6"/>
        <v>42774.792071759264</v>
      </c>
      <c r="P2646" t="str">
        <f t="shared" si="207"/>
        <v>technology</v>
      </c>
      <c r="Q2646" t="str">
        <f t="shared" si="208"/>
        <v>space exploration</v>
      </c>
      <c r="R2646">
        <f t="shared" si="209"/>
        <v>2017</v>
      </c>
      <c r="S2646" s="15">
        <f t="shared" si="210"/>
        <v>42774.792071759264</v>
      </c>
      <c r="T2646" s="16">
        <f t="shared" si="210"/>
        <v>42774.792071759264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6"/>
        <v>41921.842627314814</v>
      </c>
      <c r="P2647" t="str">
        <f t="shared" si="207"/>
        <v>technology</v>
      </c>
      <c r="Q2647" t="str">
        <f t="shared" si="208"/>
        <v>space exploration</v>
      </c>
      <c r="R2647">
        <f t="shared" si="209"/>
        <v>2014</v>
      </c>
      <c r="S2647" s="15">
        <f t="shared" si="210"/>
        <v>41921.842627314814</v>
      </c>
      <c r="T2647" s="16">
        <f t="shared" si="210"/>
        <v>41921.842627314814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6"/>
        <v>42226.313298611116</v>
      </c>
      <c r="P2648" t="str">
        <f t="shared" si="207"/>
        <v>technology</v>
      </c>
      <c r="Q2648" t="str">
        <f t="shared" si="208"/>
        <v>space exploration</v>
      </c>
      <c r="R2648">
        <f t="shared" si="209"/>
        <v>2015</v>
      </c>
      <c r="S2648" s="15">
        <f t="shared" si="210"/>
        <v>42226.313298611116</v>
      </c>
      <c r="T2648" s="16">
        <f t="shared" si="210"/>
        <v>42226.313298611116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6"/>
        <v>42200.261793981481</v>
      </c>
      <c r="P2649" t="str">
        <f t="shared" si="207"/>
        <v>technology</v>
      </c>
      <c r="Q2649" t="str">
        <f t="shared" si="208"/>
        <v>space exploration</v>
      </c>
      <c r="R2649">
        <f t="shared" si="209"/>
        <v>2015</v>
      </c>
      <c r="S2649" s="15">
        <f t="shared" si="210"/>
        <v>42200.261793981481</v>
      </c>
      <c r="T2649" s="16">
        <f t="shared" si="210"/>
        <v>42200.261793981481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6"/>
        <v>42408.714814814812</v>
      </c>
      <c r="P2650" t="str">
        <f t="shared" si="207"/>
        <v>technology</v>
      </c>
      <c r="Q2650" t="str">
        <f t="shared" si="208"/>
        <v>space exploration</v>
      </c>
      <c r="R2650">
        <f t="shared" si="209"/>
        <v>2016</v>
      </c>
      <c r="S2650" s="15">
        <f t="shared" si="210"/>
        <v>42408.714814814812</v>
      </c>
      <c r="T2650" s="16">
        <f t="shared" si="210"/>
        <v>42408.714814814812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6"/>
        <v>42341.99700231482</v>
      </c>
      <c r="P2651" t="str">
        <f t="shared" si="207"/>
        <v>technology</v>
      </c>
      <c r="Q2651" t="str">
        <f t="shared" si="208"/>
        <v>space exploration</v>
      </c>
      <c r="R2651">
        <f t="shared" si="209"/>
        <v>2015</v>
      </c>
      <c r="S2651" s="15">
        <f t="shared" si="210"/>
        <v>42341.99700231482</v>
      </c>
      <c r="T2651" s="16">
        <f t="shared" si="210"/>
        <v>42341.99700231482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6"/>
        <v>42695.624340277776</v>
      </c>
      <c r="P2652" t="str">
        <f t="shared" si="207"/>
        <v>technology</v>
      </c>
      <c r="Q2652" t="str">
        <f t="shared" si="208"/>
        <v>space exploration</v>
      </c>
      <c r="R2652">
        <f t="shared" si="209"/>
        <v>2016</v>
      </c>
      <c r="S2652" s="15">
        <f t="shared" si="210"/>
        <v>42695.624340277776</v>
      </c>
      <c r="T2652" s="16">
        <f t="shared" si="210"/>
        <v>42695.624340277776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6"/>
        <v>42327.805659722217</v>
      </c>
      <c r="P2653" t="str">
        <f t="shared" si="207"/>
        <v>technology</v>
      </c>
      <c r="Q2653" t="str">
        <f t="shared" si="208"/>
        <v>space exploration</v>
      </c>
      <c r="R2653">
        <f t="shared" si="209"/>
        <v>2015</v>
      </c>
      <c r="S2653" s="15">
        <f t="shared" si="210"/>
        <v>42327.805659722217</v>
      </c>
      <c r="T2653" s="16">
        <f t="shared" si="210"/>
        <v>42327.805659722217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6"/>
        <v>41953.158854166672</v>
      </c>
      <c r="P2654" t="str">
        <f t="shared" si="207"/>
        <v>technology</v>
      </c>
      <c r="Q2654" t="str">
        <f t="shared" si="208"/>
        <v>space exploration</v>
      </c>
      <c r="R2654">
        <f t="shared" si="209"/>
        <v>2014</v>
      </c>
      <c r="S2654" s="15">
        <f t="shared" si="210"/>
        <v>41953.158854166672</v>
      </c>
      <c r="T2654" s="16">
        <f t="shared" si="210"/>
        <v>41953.158854166672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6"/>
        <v>41771.651932870373</v>
      </c>
      <c r="P2655" t="str">
        <f t="shared" si="207"/>
        <v>technology</v>
      </c>
      <c r="Q2655" t="str">
        <f t="shared" si="208"/>
        <v>space exploration</v>
      </c>
      <c r="R2655">
        <f t="shared" si="209"/>
        <v>2014</v>
      </c>
      <c r="S2655" s="15">
        <f t="shared" si="210"/>
        <v>41771.651932870373</v>
      </c>
      <c r="T2655" s="16">
        <f t="shared" si="210"/>
        <v>41771.651932870373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6"/>
        <v>42055.600995370376</v>
      </c>
      <c r="P2656" t="str">
        <f t="shared" si="207"/>
        <v>technology</v>
      </c>
      <c r="Q2656" t="str">
        <f t="shared" si="208"/>
        <v>space exploration</v>
      </c>
      <c r="R2656">
        <f t="shared" si="209"/>
        <v>2015</v>
      </c>
      <c r="S2656" s="15">
        <f t="shared" si="210"/>
        <v>42055.600995370376</v>
      </c>
      <c r="T2656" s="16">
        <f t="shared" si="210"/>
        <v>42055.600995370376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6"/>
        <v>42381.866284722222</v>
      </c>
      <c r="P2657" t="str">
        <f t="shared" si="207"/>
        <v>technology</v>
      </c>
      <c r="Q2657" t="str">
        <f t="shared" si="208"/>
        <v>space exploration</v>
      </c>
      <c r="R2657">
        <f t="shared" si="209"/>
        <v>2016</v>
      </c>
      <c r="S2657" s="15">
        <f t="shared" si="210"/>
        <v>42381.866284722222</v>
      </c>
      <c r="T2657" s="16">
        <f t="shared" si="210"/>
        <v>42381.866284722222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6"/>
        <v>42767.688518518517</v>
      </c>
      <c r="P2658" t="str">
        <f t="shared" si="207"/>
        <v>technology</v>
      </c>
      <c r="Q2658" t="str">
        <f t="shared" si="208"/>
        <v>space exploration</v>
      </c>
      <c r="R2658">
        <f t="shared" si="209"/>
        <v>2017</v>
      </c>
      <c r="S2658" s="15">
        <f t="shared" si="210"/>
        <v>42767.688518518517</v>
      </c>
      <c r="T2658" s="16">
        <f t="shared" si="210"/>
        <v>42767.688518518517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6"/>
        <v>42551.928854166668</v>
      </c>
      <c r="P2659" t="str">
        <f t="shared" si="207"/>
        <v>technology</v>
      </c>
      <c r="Q2659" t="str">
        <f t="shared" si="208"/>
        <v>space exploration</v>
      </c>
      <c r="R2659">
        <f t="shared" si="209"/>
        <v>2016</v>
      </c>
      <c r="S2659" s="15">
        <f t="shared" si="210"/>
        <v>42551.928854166668</v>
      </c>
      <c r="T2659" s="16">
        <f t="shared" si="210"/>
        <v>42551.928854166668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6"/>
        <v>42551.884189814817</v>
      </c>
      <c r="P2660" t="str">
        <f t="shared" si="207"/>
        <v>technology</v>
      </c>
      <c r="Q2660" t="str">
        <f t="shared" si="208"/>
        <v>space exploration</v>
      </c>
      <c r="R2660">
        <f t="shared" si="209"/>
        <v>2016</v>
      </c>
      <c r="S2660" s="15">
        <f t="shared" si="210"/>
        <v>42551.884189814817</v>
      </c>
      <c r="T2660" s="16">
        <f t="shared" si="210"/>
        <v>42551.884189814817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6"/>
        <v>42082.069560185191</v>
      </c>
      <c r="P2661" t="str">
        <f t="shared" si="207"/>
        <v>technology</v>
      </c>
      <c r="Q2661" t="str">
        <f t="shared" si="208"/>
        <v>space exploration</v>
      </c>
      <c r="R2661">
        <f t="shared" si="209"/>
        <v>2015</v>
      </c>
      <c r="S2661" s="15">
        <f t="shared" si="210"/>
        <v>42082.069560185191</v>
      </c>
      <c r="T2661" s="16">
        <f t="shared" si="210"/>
        <v>42082.069560185191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6"/>
        <v>42272.713171296295</v>
      </c>
      <c r="P2662" t="str">
        <f t="shared" si="207"/>
        <v>technology</v>
      </c>
      <c r="Q2662" t="str">
        <f t="shared" si="208"/>
        <v>space exploration</v>
      </c>
      <c r="R2662">
        <f t="shared" si="209"/>
        <v>2015</v>
      </c>
      <c r="S2662" s="15">
        <f t="shared" si="210"/>
        <v>42272.713171296295</v>
      </c>
      <c r="T2662" s="16">
        <f t="shared" si="210"/>
        <v>42272.713171296295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6"/>
        <v>41542.958449074074</v>
      </c>
      <c r="P2663" t="str">
        <f t="shared" si="207"/>
        <v>technology</v>
      </c>
      <c r="Q2663" t="str">
        <f t="shared" si="208"/>
        <v>makerspaces</v>
      </c>
      <c r="R2663">
        <f t="shared" si="209"/>
        <v>2013</v>
      </c>
      <c r="S2663" s="15">
        <f t="shared" si="210"/>
        <v>41542.958449074074</v>
      </c>
      <c r="T2663" s="16">
        <f t="shared" si="210"/>
        <v>41542.958449074074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6"/>
        <v>42207.746678240743</v>
      </c>
      <c r="P2664" t="str">
        <f t="shared" si="207"/>
        <v>technology</v>
      </c>
      <c r="Q2664" t="str">
        <f t="shared" si="208"/>
        <v>makerspaces</v>
      </c>
      <c r="R2664">
        <f t="shared" si="209"/>
        <v>2015</v>
      </c>
      <c r="S2664" s="15">
        <f t="shared" si="210"/>
        <v>42207.746678240743</v>
      </c>
      <c r="T2664" s="16">
        <f t="shared" si="210"/>
        <v>42207.746678240743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6"/>
        <v>42222.622766203705</v>
      </c>
      <c r="P2665" t="str">
        <f t="shared" si="207"/>
        <v>technology</v>
      </c>
      <c r="Q2665" t="str">
        <f t="shared" si="208"/>
        <v>makerspaces</v>
      </c>
      <c r="R2665">
        <f t="shared" si="209"/>
        <v>2015</v>
      </c>
      <c r="S2665" s="15">
        <f t="shared" si="210"/>
        <v>42222.622766203705</v>
      </c>
      <c r="T2665" s="16">
        <f t="shared" si="210"/>
        <v>42222.622766203705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6"/>
        <v>42313.02542824074</v>
      </c>
      <c r="P2666" t="str">
        <f t="shared" si="207"/>
        <v>technology</v>
      </c>
      <c r="Q2666" t="str">
        <f t="shared" si="208"/>
        <v>makerspaces</v>
      </c>
      <c r="R2666">
        <f t="shared" si="209"/>
        <v>2015</v>
      </c>
      <c r="S2666" s="15">
        <f t="shared" si="210"/>
        <v>42313.02542824074</v>
      </c>
      <c r="T2666" s="16">
        <f t="shared" si="210"/>
        <v>42313.02542824074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6"/>
        <v>42083.895532407405</v>
      </c>
      <c r="P2667" t="str">
        <f t="shared" si="207"/>
        <v>technology</v>
      </c>
      <c r="Q2667" t="str">
        <f t="shared" si="208"/>
        <v>makerspaces</v>
      </c>
      <c r="R2667">
        <f t="shared" si="209"/>
        <v>2015</v>
      </c>
      <c r="S2667" s="15">
        <f t="shared" si="210"/>
        <v>42083.895532407405</v>
      </c>
      <c r="T2667" s="16">
        <f t="shared" si="210"/>
        <v>42083.895532407405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6"/>
        <v>42235.764340277776</v>
      </c>
      <c r="P2668" t="str">
        <f t="shared" si="207"/>
        <v>technology</v>
      </c>
      <c r="Q2668" t="str">
        <f t="shared" si="208"/>
        <v>makerspaces</v>
      </c>
      <c r="R2668">
        <f t="shared" si="209"/>
        <v>2015</v>
      </c>
      <c r="S2668" s="15">
        <f t="shared" si="210"/>
        <v>42235.764340277776</v>
      </c>
      <c r="T2668" s="16">
        <f t="shared" si="210"/>
        <v>42235.764340277776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6"/>
        <v>42380.926111111112</v>
      </c>
      <c r="P2669" t="str">
        <f t="shared" si="207"/>
        <v>technology</v>
      </c>
      <c r="Q2669" t="str">
        <f t="shared" si="208"/>
        <v>makerspaces</v>
      </c>
      <c r="R2669">
        <f t="shared" si="209"/>
        <v>2016</v>
      </c>
      <c r="S2669" s="15">
        <f t="shared" si="210"/>
        <v>42380.926111111112</v>
      </c>
      <c r="T2669" s="16">
        <f t="shared" si="210"/>
        <v>42380.926111111112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6"/>
        <v>42275.588715277772</v>
      </c>
      <c r="P2670" t="str">
        <f t="shared" si="207"/>
        <v>technology</v>
      </c>
      <c r="Q2670" t="str">
        <f t="shared" si="208"/>
        <v>makerspaces</v>
      </c>
      <c r="R2670">
        <f t="shared" si="209"/>
        <v>2015</v>
      </c>
      <c r="S2670" s="15">
        <f t="shared" si="210"/>
        <v>42275.588715277772</v>
      </c>
      <c r="T2670" s="16">
        <f t="shared" si="210"/>
        <v>42275.588715277772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6"/>
        <v>42319.035833333335</v>
      </c>
      <c r="P2671" t="str">
        <f t="shared" si="207"/>
        <v>technology</v>
      </c>
      <c r="Q2671" t="str">
        <f t="shared" si="208"/>
        <v>makerspaces</v>
      </c>
      <c r="R2671">
        <f t="shared" si="209"/>
        <v>2015</v>
      </c>
      <c r="S2671" s="15">
        <f t="shared" si="210"/>
        <v>42319.035833333335</v>
      </c>
      <c r="T2671" s="16">
        <f t="shared" si="210"/>
        <v>42319.035833333335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6"/>
        <v>41821.020601851851</v>
      </c>
      <c r="P2672" t="str">
        <f t="shared" si="207"/>
        <v>technology</v>
      </c>
      <c r="Q2672" t="str">
        <f t="shared" si="208"/>
        <v>makerspaces</v>
      </c>
      <c r="R2672">
        <f t="shared" si="209"/>
        <v>2014</v>
      </c>
      <c r="S2672" s="15">
        <f t="shared" si="210"/>
        <v>41821.020601851851</v>
      </c>
      <c r="T2672" s="16">
        <f t="shared" si="210"/>
        <v>41821.020601851851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6"/>
        <v>41962.749027777783</v>
      </c>
      <c r="P2673" t="str">
        <f t="shared" si="207"/>
        <v>technology</v>
      </c>
      <c r="Q2673" t="str">
        <f t="shared" si="208"/>
        <v>makerspaces</v>
      </c>
      <c r="R2673">
        <f t="shared" si="209"/>
        <v>2014</v>
      </c>
      <c r="S2673" s="15">
        <f t="shared" si="210"/>
        <v>41962.749027777783</v>
      </c>
      <c r="T2673" s="16">
        <f t="shared" si="210"/>
        <v>41962.749027777783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6"/>
        <v>42344.884143518517</v>
      </c>
      <c r="P2674" t="str">
        <f t="shared" si="207"/>
        <v>technology</v>
      </c>
      <c r="Q2674" t="str">
        <f t="shared" si="208"/>
        <v>makerspaces</v>
      </c>
      <c r="R2674">
        <f t="shared" si="209"/>
        <v>2015</v>
      </c>
      <c r="S2674" s="15">
        <f t="shared" si="210"/>
        <v>42344.884143518517</v>
      </c>
      <c r="T2674" s="16">
        <f t="shared" si="210"/>
        <v>42344.884143518517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6"/>
        <v>41912.541655092595</v>
      </c>
      <c r="P2675" t="str">
        <f t="shared" si="207"/>
        <v>technology</v>
      </c>
      <c r="Q2675" t="str">
        <f t="shared" si="208"/>
        <v>makerspaces</v>
      </c>
      <c r="R2675">
        <f t="shared" si="209"/>
        <v>2014</v>
      </c>
      <c r="S2675" s="15">
        <f t="shared" si="210"/>
        <v>41912.541655092595</v>
      </c>
      <c r="T2675" s="16">
        <f t="shared" si="210"/>
        <v>41912.541655092595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6"/>
        <v>42529.632754629631</v>
      </c>
      <c r="P2676" t="str">
        <f t="shared" si="207"/>
        <v>technology</v>
      </c>
      <c r="Q2676" t="str">
        <f t="shared" si="208"/>
        <v>makerspaces</v>
      </c>
      <c r="R2676">
        <f t="shared" si="209"/>
        <v>2016</v>
      </c>
      <c r="S2676" s="15">
        <f t="shared" si="210"/>
        <v>42529.632754629631</v>
      </c>
      <c r="T2676" s="16">
        <f t="shared" si="210"/>
        <v>42529.632754629631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6"/>
        <v>41923.857511574075</v>
      </c>
      <c r="P2677" t="str">
        <f t="shared" si="207"/>
        <v>technology</v>
      </c>
      <c r="Q2677" t="str">
        <f t="shared" si="208"/>
        <v>makerspaces</v>
      </c>
      <c r="R2677">
        <f t="shared" si="209"/>
        <v>2014</v>
      </c>
      <c r="S2677" s="15">
        <f t="shared" si="210"/>
        <v>41923.857511574075</v>
      </c>
      <c r="T2677" s="16">
        <f t="shared" si="210"/>
        <v>41923.857511574075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6"/>
        <v>42482.624699074076</v>
      </c>
      <c r="P2678" t="str">
        <f t="shared" si="207"/>
        <v>technology</v>
      </c>
      <c r="Q2678" t="str">
        <f t="shared" si="208"/>
        <v>makerspaces</v>
      </c>
      <c r="R2678">
        <f t="shared" si="209"/>
        <v>2016</v>
      </c>
      <c r="S2678" s="15">
        <f t="shared" si="210"/>
        <v>42482.624699074076</v>
      </c>
      <c r="T2678" s="16">
        <f t="shared" si="210"/>
        <v>42482.624699074076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6"/>
        <v>41793.029432870368</v>
      </c>
      <c r="P2679" t="str">
        <f t="shared" si="207"/>
        <v>technology</v>
      </c>
      <c r="Q2679" t="str">
        <f t="shared" si="208"/>
        <v>makerspaces</v>
      </c>
      <c r="R2679">
        <f t="shared" si="209"/>
        <v>2014</v>
      </c>
      <c r="S2679" s="15">
        <f t="shared" si="210"/>
        <v>41793.029432870368</v>
      </c>
      <c r="T2679" s="16">
        <f t="shared" si="210"/>
        <v>41793.029432870368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6"/>
        <v>42241.798206018517</v>
      </c>
      <c r="P2680" t="str">
        <f t="shared" si="207"/>
        <v>technology</v>
      </c>
      <c r="Q2680" t="str">
        <f t="shared" si="208"/>
        <v>makerspaces</v>
      </c>
      <c r="R2680">
        <f t="shared" si="209"/>
        <v>2015</v>
      </c>
      <c r="S2680" s="15">
        <f t="shared" si="210"/>
        <v>42241.798206018517</v>
      </c>
      <c r="T2680" s="16">
        <f t="shared" si="210"/>
        <v>42241.798206018517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6"/>
        <v>42033.001087962963</v>
      </c>
      <c r="P2681" t="str">
        <f t="shared" si="207"/>
        <v>technology</v>
      </c>
      <c r="Q2681" t="str">
        <f t="shared" si="208"/>
        <v>makerspaces</v>
      </c>
      <c r="R2681">
        <f t="shared" si="209"/>
        <v>2015</v>
      </c>
      <c r="S2681" s="15">
        <f t="shared" si="210"/>
        <v>42033.001087962963</v>
      </c>
      <c r="T2681" s="16">
        <f t="shared" si="210"/>
        <v>42033.001087962963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6"/>
        <v>42436.211701388893</v>
      </c>
      <c r="P2682" t="str">
        <f t="shared" si="207"/>
        <v>technology</v>
      </c>
      <c r="Q2682" t="str">
        <f t="shared" si="208"/>
        <v>makerspaces</v>
      </c>
      <c r="R2682">
        <f t="shared" si="209"/>
        <v>2016</v>
      </c>
      <c r="S2682" s="15">
        <f t="shared" si="210"/>
        <v>42436.211701388893</v>
      </c>
      <c r="T2682" s="16">
        <f t="shared" si="210"/>
        <v>42436.211701388893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6"/>
        <v>41805.895254629628</v>
      </c>
      <c r="P2683" t="str">
        <f t="shared" si="207"/>
        <v>food</v>
      </c>
      <c r="Q2683" t="str">
        <f t="shared" si="208"/>
        <v>food trucks</v>
      </c>
      <c r="R2683">
        <f t="shared" si="209"/>
        <v>2014</v>
      </c>
      <c r="S2683" s="15">
        <f t="shared" si="210"/>
        <v>41805.895254629628</v>
      </c>
      <c r="T2683" s="16">
        <f t="shared" si="210"/>
        <v>41805.895254629628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6"/>
        <v>41932.871990740743</v>
      </c>
      <c r="P2684" t="str">
        <f t="shared" si="207"/>
        <v>food</v>
      </c>
      <c r="Q2684" t="str">
        <f t="shared" si="208"/>
        <v>food trucks</v>
      </c>
      <c r="R2684">
        <f t="shared" si="209"/>
        <v>2014</v>
      </c>
      <c r="S2684" s="15">
        <f t="shared" si="210"/>
        <v>41932.871990740743</v>
      </c>
      <c r="T2684" s="16">
        <f t="shared" si="210"/>
        <v>41932.871990740743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6"/>
        <v>42034.75509259259</v>
      </c>
      <c r="P2685" t="str">
        <f t="shared" si="207"/>
        <v>food</v>
      </c>
      <c r="Q2685" t="str">
        <f t="shared" si="208"/>
        <v>food trucks</v>
      </c>
      <c r="R2685">
        <f t="shared" si="209"/>
        <v>2015</v>
      </c>
      <c r="S2685" s="15">
        <f t="shared" si="210"/>
        <v>42034.75509259259</v>
      </c>
      <c r="T2685" s="16">
        <f t="shared" si="210"/>
        <v>42034.75509259259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6"/>
        <v>41820.914641203701</v>
      </c>
      <c r="P2686" t="str">
        <f t="shared" si="207"/>
        <v>food</v>
      </c>
      <c r="Q2686" t="str">
        <f t="shared" si="208"/>
        <v>food trucks</v>
      </c>
      <c r="R2686">
        <f t="shared" si="209"/>
        <v>2014</v>
      </c>
      <c r="S2686" s="15">
        <f t="shared" si="210"/>
        <v>41820.914641203701</v>
      </c>
      <c r="T2686" s="16">
        <f t="shared" si="210"/>
        <v>41820.914641203701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6"/>
        <v>42061.69594907407</v>
      </c>
      <c r="P2687" t="str">
        <f t="shared" si="207"/>
        <v>food</v>
      </c>
      <c r="Q2687" t="str">
        <f t="shared" si="208"/>
        <v>food trucks</v>
      </c>
      <c r="R2687">
        <f t="shared" si="209"/>
        <v>2015</v>
      </c>
      <c r="S2687" s="15">
        <f t="shared" si="210"/>
        <v>42061.69594907407</v>
      </c>
      <c r="T2687" s="16">
        <f t="shared" si="210"/>
        <v>42061.69594907407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6"/>
        <v>41892.974803240737</v>
      </c>
      <c r="P2688" t="str">
        <f t="shared" si="207"/>
        <v>food</v>
      </c>
      <c r="Q2688" t="str">
        <f t="shared" si="208"/>
        <v>food trucks</v>
      </c>
      <c r="R2688">
        <f t="shared" si="209"/>
        <v>2014</v>
      </c>
      <c r="S2688" s="15">
        <f t="shared" si="210"/>
        <v>41892.974803240737</v>
      </c>
      <c r="T2688" s="16">
        <f t="shared" si="210"/>
        <v>41892.974803240737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6"/>
        <v>42154.64025462963</v>
      </c>
      <c r="P2689" t="str">
        <f t="shared" si="207"/>
        <v>food</v>
      </c>
      <c r="Q2689" t="str">
        <f t="shared" si="208"/>
        <v>food trucks</v>
      </c>
      <c r="R2689">
        <f t="shared" si="209"/>
        <v>2015</v>
      </c>
      <c r="S2689" s="15">
        <f t="shared" si="210"/>
        <v>42154.64025462963</v>
      </c>
      <c r="T2689" s="16">
        <f t="shared" si="210"/>
        <v>42154.64025462963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211">(((J2690/60)/60)/24)+DATE(1970,1,1)</f>
        <v>42028.118865740747</v>
      </c>
      <c r="P2690" t="str">
        <f t="shared" ref="P2690:P2753" si="212">LEFT(N2690,SEARCH("/",N2690)-1)</f>
        <v>food</v>
      </c>
      <c r="Q2690" t="str">
        <f t="shared" ref="Q2690:Q2753" si="213">RIGHT(N2690,LEN(N2690)-SEARCH("/",N2690))</f>
        <v>food trucks</v>
      </c>
      <c r="R2690">
        <f t="shared" si="209"/>
        <v>2015</v>
      </c>
      <c r="S2690" s="15">
        <f t="shared" si="210"/>
        <v>42028.118865740747</v>
      </c>
      <c r="T2690" s="16">
        <f t="shared" si="210"/>
        <v>42028.118865740747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211"/>
        <v>42551.961689814809</v>
      </c>
      <c r="P2691" t="str">
        <f t="shared" si="212"/>
        <v>food</v>
      </c>
      <c r="Q2691" t="str">
        <f t="shared" si="213"/>
        <v>food trucks</v>
      </c>
      <c r="R2691">
        <f t="shared" ref="R2691:S2754" si="214">YEAR($O2691)</f>
        <v>2016</v>
      </c>
      <c r="S2691" s="15">
        <f t="shared" ref="S2691:T2754" si="215">$O2691</f>
        <v>42551.961689814809</v>
      </c>
      <c r="T2691" s="16">
        <f t="shared" si="215"/>
        <v>42551.961689814809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1"/>
        <v>42113.105046296296</v>
      </c>
      <c r="P2692" t="str">
        <f t="shared" si="212"/>
        <v>food</v>
      </c>
      <c r="Q2692" t="str">
        <f t="shared" si="213"/>
        <v>food trucks</v>
      </c>
      <c r="R2692">
        <f t="shared" si="214"/>
        <v>2015</v>
      </c>
      <c r="S2692" s="15">
        <f t="shared" si="215"/>
        <v>42113.105046296296</v>
      </c>
      <c r="T2692" s="16">
        <f t="shared" si="215"/>
        <v>42113.105046296296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1"/>
        <v>42089.724039351851</v>
      </c>
      <c r="P2693" t="str">
        <f t="shared" si="212"/>
        <v>food</v>
      </c>
      <c r="Q2693" t="str">
        <f t="shared" si="213"/>
        <v>food trucks</v>
      </c>
      <c r="R2693">
        <f t="shared" si="214"/>
        <v>2015</v>
      </c>
      <c r="S2693" s="15">
        <f t="shared" si="215"/>
        <v>42089.724039351851</v>
      </c>
      <c r="T2693" s="16">
        <f t="shared" si="215"/>
        <v>42089.724039351851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1"/>
        <v>42058.334027777775</v>
      </c>
      <c r="P2694" t="str">
        <f t="shared" si="212"/>
        <v>food</v>
      </c>
      <c r="Q2694" t="str">
        <f t="shared" si="213"/>
        <v>food trucks</v>
      </c>
      <c r="R2694">
        <f t="shared" si="214"/>
        <v>2015</v>
      </c>
      <c r="S2694" s="15">
        <f t="shared" si="215"/>
        <v>42058.334027777775</v>
      </c>
      <c r="T2694" s="16">
        <f t="shared" si="215"/>
        <v>42058.334027777775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1"/>
        <v>41834.138495370367</v>
      </c>
      <c r="P2695" t="str">
        <f t="shared" si="212"/>
        <v>food</v>
      </c>
      <c r="Q2695" t="str">
        <f t="shared" si="213"/>
        <v>food trucks</v>
      </c>
      <c r="R2695">
        <f t="shared" si="214"/>
        <v>2014</v>
      </c>
      <c r="S2695" s="15">
        <f t="shared" si="215"/>
        <v>41834.138495370367</v>
      </c>
      <c r="T2695" s="16">
        <f t="shared" si="215"/>
        <v>41834.138495370367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1"/>
        <v>41878.140497685185</v>
      </c>
      <c r="P2696" t="str">
        <f t="shared" si="212"/>
        <v>food</v>
      </c>
      <c r="Q2696" t="str">
        <f t="shared" si="213"/>
        <v>food trucks</v>
      </c>
      <c r="R2696">
        <f t="shared" si="214"/>
        <v>2014</v>
      </c>
      <c r="S2696" s="15">
        <f t="shared" si="215"/>
        <v>41878.140497685185</v>
      </c>
      <c r="T2696" s="16">
        <f t="shared" si="215"/>
        <v>41878.140497685185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1"/>
        <v>42048.181921296295</v>
      </c>
      <c r="P2697" t="str">
        <f t="shared" si="212"/>
        <v>food</v>
      </c>
      <c r="Q2697" t="str">
        <f t="shared" si="213"/>
        <v>food trucks</v>
      </c>
      <c r="R2697">
        <f t="shared" si="214"/>
        <v>2015</v>
      </c>
      <c r="S2697" s="15">
        <f t="shared" si="215"/>
        <v>42048.181921296295</v>
      </c>
      <c r="T2697" s="16">
        <f t="shared" si="215"/>
        <v>42048.181921296295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1"/>
        <v>41964.844444444447</v>
      </c>
      <c r="P2698" t="str">
        <f t="shared" si="212"/>
        <v>food</v>
      </c>
      <c r="Q2698" t="str">
        <f t="shared" si="213"/>
        <v>food trucks</v>
      </c>
      <c r="R2698">
        <f t="shared" si="214"/>
        <v>2014</v>
      </c>
      <c r="S2698" s="15">
        <f t="shared" si="215"/>
        <v>41964.844444444447</v>
      </c>
      <c r="T2698" s="16">
        <f t="shared" si="215"/>
        <v>41964.844444444447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1"/>
        <v>42187.940081018518</v>
      </c>
      <c r="P2699" t="str">
        <f t="shared" si="212"/>
        <v>food</v>
      </c>
      <c r="Q2699" t="str">
        <f t="shared" si="213"/>
        <v>food trucks</v>
      </c>
      <c r="R2699">
        <f t="shared" si="214"/>
        <v>2015</v>
      </c>
      <c r="S2699" s="15">
        <f t="shared" si="215"/>
        <v>42187.940081018518</v>
      </c>
      <c r="T2699" s="16">
        <f t="shared" si="215"/>
        <v>42187.940081018518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1"/>
        <v>41787.898240740738</v>
      </c>
      <c r="P2700" t="str">
        <f t="shared" si="212"/>
        <v>food</v>
      </c>
      <c r="Q2700" t="str">
        <f t="shared" si="213"/>
        <v>food trucks</v>
      </c>
      <c r="R2700">
        <f t="shared" si="214"/>
        <v>2014</v>
      </c>
      <c r="S2700" s="15">
        <f t="shared" si="215"/>
        <v>41787.898240740738</v>
      </c>
      <c r="T2700" s="16">
        <f t="shared" si="215"/>
        <v>41787.898240740738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1"/>
        <v>41829.896562499998</v>
      </c>
      <c r="P2701" t="str">
        <f t="shared" si="212"/>
        <v>food</v>
      </c>
      <c r="Q2701" t="str">
        <f t="shared" si="213"/>
        <v>food trucks</v>
      </c>
      <c r="R2701">
        <f t="shared" si="214"/>
        <v>2014</v>
      </c>
      <c r="S2701" s="15">
        <f t="shared" si="215"/>
        <v>41829.896562499998</v>
      </c>
      <c r="T2701" s="16">
        <f t="shared" si="215"/>
        <v>41829.896562499998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1"/>
        <v>41870.87467592593</v>
      </c>
      <c r="P2702" t="str">
        <f t="shared" si="212"/>
        <v>food</v>
      </c>
      <c r="Q2702" t="str">
        <f t="shared" si="213"/>
        <v>food trucks</v>
      </c>
      <c r="R2702">
        <f t="shared" si="214"/>
        <v>2014</v>
      </c>
      <c r="S2702" s="15">
        <f t="shared" si="215"/>
        <v>41870.87467592593</v>
      </c>
      <c r="T2702" s="16">
        <f t="shared" si="215"/>
        <v>41870.87467592593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1"/>
        <v>42801.774699074071</v>
      </c>
      <c r="P2703" t="str">
        <f t="shared" si="212"/>
        <v>theater</v>
      </c>
      <c r="Q2703" t="str">
        <f t="shared" si="213"/>
        <v>spaces</v>
      </c>
      <c r="R2703">
        <f t="shared" si="214"/>
        <v>2017</v>
      </c>
      <c r="S2703" s="15">
        <f t="shared" si="215"/>
        <v>42801.774699074071</v>
      </c>
      <c r="T2703" s="16">
        <f t="shared" si="215"/>
        <v>42801.774699074071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1"/>
        <v>42800.801817129628</v>
      </c>
      <c r="P2704" t="str">
        <f t="shared" si="212"/>
        <v>theater</v>
      </c>
      <c r="Q2704" t="str">
        <f t="shared" si="213"/>
        <v>spaces</v>
      </c>
      <c r="R2704">
        <f t="shared" si="214"/>
        <v>2017</v>
      </c>
      <c r="S2704" s="15">
        <f t="shared" si="215"/>
        <v>42800.801817129628</v>
      </c>
      <c r="T2704" s="16">
        <f t="shared" si="215"/>
        <v>42800.801817129628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1"/>
        <v>42756.690162037034</v>
      </c>
      <c r="P2705" t="str">
        <f t="shared" si="212"/>
        <v>theater</v>
      </c>
      <c r="Q2705" t="str">
        <f t="shared" si="213"/>
        <v>spaces</v>
      </c>
      <c r="R2705">
        <f t="shared" si="214"/>
        <v>2017</v>
      </c>
      <c r="S2705" s="15">
        <f t="shared" si="215"/>
        <v>42756.690162037034</v>
      </c>
      <c r="T2705" s="16">
        <f t="shared" si="215"/>
        <v>42756.690162037034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1"/>
        <v>42787.862430555557</v>
      </c>
      <c r="P2706" t="str">
        <f t="shared" si="212"/>
        <v>theater</v>
      </c>
      <c r="Q2706" t="str">
        <f t="shared" si="213"/>
        <v>spaces</v>
      </c>
      <c r="R2706">
        <f t="shared" si="214"/>
        <v>2017</v>
      </c>
      <c r="S2706" s="15">
        <f t="shared" si="215"/>
        <v>42787.862430555557</v>
      </c>
      <c r="T2706" s="16">
        <f t="shared" si="215"/>
        <v>42787.862430555557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1"/>
        <v>42773.916180555556</v>
      </c>
      <c r="P2707" t="str">
        <f t="shared" si="212"/>
        <v>theater</v>
      </c>
      <c r="Q2707" t="str">
        <f t="shared" si="213"/>
        <v>spaces</v>
      </c>
      <c r="R2707">
        <f t="shared" si="214"/>
        <v>2017</v>
      </c>
      <c r="S2707" s="15">
        <f t="shared" si="215"/>
        <v>42773.916180555556</v>
      </c>
      <c r="T2707" s="16">
        <f t="shared" si="215"/>
        <v>42773.916180555556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1"/>
        <v>41899.294942129629</v>
      </c>
      <c r="P2708" t="str">
        <f t="shared" si="212"/>
        <v>theater</v>
      </c>
      <c r="Q2708" t="str">
        <f t="shared" si="213"/>
        <v>spaces</v>
      </c>
      <c r="R2708">
        <f t="shared" si="214"/>
        <v>2014</v>
      </c>
      <c r="S2708" s="15">
        <f t="shared" si="215"/>
        <v>41899.294942129629</v>
      </c>
      <c r="T2708" s="16">
        <f t="shared" si="215"/>
        <v>41899.294942129629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1"/>
        <v>41391.782905092594</v>
      </c>
      <c r="P2709" t="str">
        <f t="shared" si="212"/>
        <v>theater</v>
      </c>
      <c r="Q2709" t="str">
        <f t="shared" si="213"/>
        <v>spaces</v>
      </c>
      <c r="R2709">
        <f t="shared" si="214"/>
        <v>2013</v>
      </c>
      <c r="S2709" s="15">
        <f t="shared" si="215"/>
        <v>41391.782905092594</v>
      </c>
      <c r="T2709" s="16">
        <f t="shared" si="215"/>
        <v>41391.782905092594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1"/>
        <v>42512.698217592595</v>
      </c>
      <c r="P2710" t="str">
        <f t="shared" si="212"/>
        <v>theater</v>
      </c>
      <c r="Q2710" t="str">
        <f t="shared" si="213"/>
        <v>spaces</v>
      </c>
      <c r="R2710">
        <f t="shared" si="214"/>
        <v>2016</v>
      </c>
      <c r="S2710" s="15">
        <f t="shared" si="215"/>
        <v>42512.698217592595</v>
      </c>
      <c r="T2710" s="16">
        <f t="shared" si="215"/>
        <v>42512.698217592595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1"/>
        <v>42612.149780092594</v>
      </c>
      <c r="P2711" t="str">
        <f t="shared" si="212"/>
        <v>theater</v>
      </c>
      <c r="Q2711" t="str">
        <f t="shared" si="213"/>
        <v>spaces</v>
      </c>
      <c r="R2711">
        <f t="shared" si="214"/>
        <v>2016</v>
      </c>
      <c r="S2711" s="15">
        <f t="shared" si="215"/>
        <v>42612.149780092594</v>
      </c>
      <c r="T2711" s="16">
        <f t="shared" si="215"/>
        <v>42612.149780092594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1"/>
        <v>41828.229490740741</v>
      </c>
      <c r="P2712" t="str">
        <f t="shared" si="212"/>
        <v>theater</v>
      </c>
      <c r="Q2712" t="str">
        <f t="shared" si="213"/>
        <v>spaces</v>
      </c>
      <c r="R2712">
        <f t="shared" si="214"/>
        <v>2014</v>
      </c>
      <c r="S2712" s="15">
        <f t="shared" si="215"/>
        <v>41828.229490740741</v>
      </c>
      <c r="T2712" s="16">
        <f t="shared" si="215"/>
        <v>41828.229490740741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1"/>
        <v>41780.745254629634</v>
      </c>
      <c r="P2713" t="str">
        <f t="shared" si="212"/>
        <v>theater</v>
      </c>
      <c r="Q2713" t="str">
        <f t="shared" si="213"/>
        <v>spaces</v>
      </c>
      <c r="R2713">
        <f t="shared" si="214"/>
        <v>2014</v>
      </c>
      <c r="S2713" s="15">
        <f t="shared" si="215"/>
        <v>41780.745254629634</v>
      </c>
      <c r="T2713" s="16">
        <f t="shared" si="215"/>
        <v>41780.745254629634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1"/>
        <v>41432.062037037038</v>
      </c>
      <c r="P2714" t="str">
        <f t="shared" si="212"/>
        <v>theater</v>
      </c>
      <c r="Q2714" t="str">
        <f t="shared" si="213"/>
        <v>spaces</v>
      </c>
      <c r="R2714">
        <f t="shared" si="214"/>
        <v>2013</v>
      </c>
      <c r="S2714" s="15">
        <f t="shared" si="215"/>
        <v>41432.062037037038</v>
      </c>
      <c r="T2714" s="16">
        <f t="shared" si="215"/>
        <v>41432.062037037038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1"/>
        <v>42322.653749999998</v>
      </c>
      <c r="P2715" t="str">
        <f t="shared" si="212"/>
        <v>theater</v>
      </c>
      <c r="Q2715" t="str">
        <f t="shared" si="213"/>
        <v>spaces</v>
      </c>
      <c r="R2715">
        <f t="shared" si="214"/>
        <v>2015</v>
      </c>
      <c r="S2715" s="15">
        <f t="shared" si="215"/>
        <v>42322.653749999998</v>
      </c>
      <c r="T2715" s="16">
        <f t="shared" si="215"/>
        <v>42322.653749999998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1"/>
        <v>42629.655046296291</v>
      </c>
      <c r="P2716" t="str">
        <f t="shared" si="212"/>
        <v>theater</v>
      </c>
      <c r="Q2716" t="str">
        <f t="shared" si="213"/>
        <v>spaces</v>
      </c>
      <c r="R2716">
        <f t="shared" si="214"/>
        <v>2016</v>
      </c>
      <c r="S2716" s="15">
        <f t="shared" si="215"/>
        <v>42629.655046296291</v>
      </c>
      <c r="T2716" s="16">
        <f t="shared" si="215"/>
        <v>42629.655046296291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1"/>
        <v>42387.398472222223</v>
      </c>
      <c r="P2717" t="str">
        <f t="shared" si="212"/>
        <v>theater</v>
      </c>
      <c r="Q2717" t="str">
        <f t="shared" si="213"/>
        <v>spaces</v>
      </c>
      <c r="R2717">
        <f t="shared" si="214"/>
        <v>2016</v>
      </c>
      <c r="S2717" s="15">
        <f t="shared" si="215"/>
        <v>42387.398472222223</v>
      </c>
      <c r="T2717" s="16">
        <f t="shared" si="215"/>
        <v>42387.398472222223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1"/>
        <v>42255.333252314813</v>
      </c>
      <c r="P2718" t="str">
        <f t="shared" si="212"/>
        <v>theater</v>
      </c>
      <c r="Q2718" t="str">
        <f t="shared" si="213"/>
        <v>spaces</v>
      </c>
      <c r="R2718">
        <f t="shared" si="214"/>
        <v>2015</v>
      </c>
      <c r="S2718" s="15">
        <f t="shared" si="215"/>
        <v>42255.333252314813</v>
      </c>
      <c r="T2718" s="16">
        <f t="shared" si="215"/>
        <v>42255.333252314813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1"/>
        <v>41934.914918981485</v>
      </c>
      <c r="P2719" t="str">
        <f t="shared" si="212"/>
        <v>theater</v>
      </c>
      <c r="Q2719" t="str">
        <f t="shared" si="213"/>
        <v>spaces</v>
      </c>
      <c r="R2719">
        <f t="shared" si="214"/>
        <v>2014</v>
      </c>
      <c r="S2719" s="15">
        <f t="shared" si="215"/>
        <v>41934.914918981485</v>
      </c>
      <c r="T2719" s="16">
        <f t="shared" si="215"/>
        <v>41934.914918981485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1"/>
        <v>42465.596585648149</v>
      </c>
      <c r="P2720" t="str">
        <f t="shared" si="212"/>
        <v>theater</v>
      </c>
      <c r="Q2720" t="str">
        <f t="shared" si="213"/>
        <v>spaces</v>
      </c>
      <c r="R2720">
        <f t="shared" si="214"/>
        <v>2016</v>
      </c>
      <c r="S2720" s="15">
        <f t="shared" si="215"/>
        <v>42465.596585648149</v>
      </c>
      <c r="T2720" s="16">
        <f t="shared" si="215"/>
        <v>42465.596585648149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1"/>
        <v>42418.031180555554</v>
      </c>
      <c r="P2721" t="str">
        <f t="shared" si="212"/>
        <v>theater</v>
      </c>
      <c r="Q2721" t="str">
        <f t="shared" si="213"/>
        <v>spaces</v>
      </c>
      <c r="R2721">
        <f t="shared" si="214"/>
        <v>2016</v>
      </c>
      <c r="S2721" s="15">
        <f t="shared" si="215"/>
        <v>42418.031180555554</v>
      </c>
      <c r="T2721" s="16">
        <f t="shared" si="215"/>
        <v>42418.031180555554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1"/>
        <v>42655.465891203698</v>
      </c>
      <c r="P2722" t="str">
        <f t="shared" si="212"/>
        <v>theater</v>
      </c>
      <c r="Q2722" t="str">
        <f t="shared" si="213"/>
        <v>spaces</v>
      </c>
      <c r="R2722">
        <f t="shared" si="214"/>
        <v>2016</v>
      </c>
      <c r="S2722" s="15">
        <f t="shared" si="215"/>
        <v>42655.465891203698</v>
      </c>
      <c r="T2722" s="16">
        <f t="shared" si="215"/>
        <v>42655.465891203698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1"/>
        <v>41493.543958333335</v>
      </c>
      <c r="P2723" t="str">
        <f t="shared" si="212"/>
        <v>technology</v>
      </c>
      <c r="Q2723" t="str">
        <f t="shared" si="213"/>
        <v>hardware</v>
      </c>
      <c r="R2723">
        <f t="shared" si="214"/>
        <v>2013</v>
      </c>
      <c r="S2723" s="15">
        <f t="shared" si="215"/>
        <v>41493.543958333335</v>
      </c>
      <c r="T2723" s="16">
        <f t="shared" si="215"/>
        <v>41493.543958333335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1"/>
        <v>42704.857094907406</v>
      </c>
      <c r="P2724" t="str">
        <f t="shared" si="212"/>
        <v>technology</v>
      </c>
      <c r="Q2724" t="str">
        <f t="shared" si="213"/>
        <v>hardware</v>
      </c>
      <c r="R2724">
        <f t="shared" si="214"/>
        <v>2016</v>
      </c>
      <c r="S2724" s="15">
        <f t="shared" si="215"/>
        <v>42704.857094907406</v>
      </c>
      <c r="T2724" s="16">
        <f t="shared" si="215"/>
        <v>42704.857094907406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1"/>
        <v>41944.83898148148</v>
      </c>
      <c r="P2725" t="str">
        <f t="shared" si="212"/>
        <v>technology</v>
      </c>
      <c r="Q2725" t="str">
        <f t="shared" si="213"/>
        <v>hardware</v>
      </c>
      <c r="R2725">
        <f t="shared" si="214"/>
        <v>2014</v>
      </c>
      <c r="S2725" s="15">
        <f t="shared" si="215"/>
        <v>41944.83898148148</v>
      </c>
      <c r="T2725" s="16">
        <f t="shared" si="215"/>
        <v>41944.83898148148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1"/>
        <v>42199.32707175926</v>
      </c>
      <c r="P2726" t="str">
        <f t="shared" si="212"/>
        <v>technology</v>
      </c>
      <c r="Q2726" t="str">
        <f t="shared" si="213"/>
        <v>hardware</v>
      </c>
      <c r="R2726">
        <f t="shared" si="214"/>
        <v>2015</v>
      </c>
      <c r="S2726" s="15">
        <f t="shared" si="215"/>
        <v>42199.32707175926</v>
      </c>
      <c r="T2726" s="16">
        <f t="shared" si="215"/>
        <v>42199.32707175926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1"/>
        <v>42745.744618055556</v>
      </c>
      <c r="P2727" t="str">
        <f t="shared" si="212"/>
        <v>technology</v>
      </c>
      <c r="Q2727" t="str">
        <f t="shared" si="213"/>
        <v>hardware</v>
      </c>
      <c r="R2727">
        <f t="shared" si="214"/>
        <v>2017</v>
      </c>
      <c r="S2727" s="15">
        <f t="shared" si="215"/>
        <v>42745.744618055556</v>
      </c>
      <c r="T2727" s="16">
        <f t="shared" si="215"/>
        <v>42745.744618055556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1"/>
        <v>42452.579988425925</v>
      </c>
      <c r="P2728" t="str">
        <f t="shared" si="212"/>
        <v>technology</v>
      </c>
      <c r="Q2728" t="str">
        <f t="shared" si="213"/>
        <v>hardware</v>
      </c>
      <c r="R2728">
        <f t="shared" si="214"/>
        <v>2016</v>
      </c>
      <c r="S2728" s="15">
        <f t="shared" si="215"/>
        <v>42452.579988425925</v>
      </c>
      <c r="T2728" s="16">
        <f t="shared" si="215"/>
        <v>42452.579988425925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1"/>
        <v>42198.676655092597</v>
      </c>
      <c r="P2729" t="str">
        <f t="shared" si="212"/>
        <v>technology</v>
      </c>
      <c r="Q2729" t="str">
        <f t="shared" si="213"/>
        <v>hardware</v>
      </c>
      <c r="R2729">
        <f t="shared" si="214"/>
        <v>2015</v>
      </c>
      <c r="S2729" s="15">
        <f t="shared" si="215"/>
        <v>42198.676655092597</v>
      </c>
      <c r="T2729" s="16">
        <f t="shared" si="215"/>
        <v>42198.676655092597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1"/>
        <v>42333.59993055556</v>
      </c>
      <c r="P2730" t="str">
        <f t="shared" si="212"/>
        <v>technology</v>
      </c>
      <c r="Q2730" t="str">
        <f t="shared" si="213"/>
        <v>hardware</v>
      </c>
      <c r="R2730">
        <f t="shared" si="214"/>
        <v>2015</v>
      </c>
      <c r="S2730" s="15">
        <f t="shared" si="215"/>
        <v>42333.59993055556</v>
      </c>
      <c r="T2730" s="16">
        <f t="shared" si="215"/>
        <v>42333.59993055556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1"/>
        <v>42095.240706018521</v>
      </c>
      <c r="P2731" t="str">
        <f t="shared" si="212"/>
        <v>technology</v>
      </c>
      <c r="Q2731" t="str">
        <f t="shared" si="213"/>
        <v>hardware</v>
      </c>
      <c r="R2731">
        <f t="shared" si="214"/>
        <v>2015</v>
      </c>
      <c r="S2731" s="15">
        <f t="shared" si="215"/>
        <v>42095.240706018521</v>
      </c>
      <c r="T2731" s="16">
        <f t="shared" si="215"/>
        <v>42095.240706018521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1"/>
        <v>41351.541377314818</v>
      </c>
      <c r="P2732" t="str">
        <f t="shared" si="212"/>
        <v>technology</v>
      </c>
      <c r="Q2732" t="str">
        <f t="shared" si="213"/>
        <v>hardware</v>
      </c>
      <c r="R2732">
        <f t="shared" si="214"/>
        <v>2013</v>
      </c>
      <c r="S2732" s="15">
        <f t="shared" si="215"/>
        <v>41351.541377314818</v>
      </c>
      <c r="T2732" s="16">
        <f t="shared" si="215"/>
        <v>41351.541377314818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1"/>
        <v>41872.525717592594</v>
      </c>
      <c r="P2733" t="str">
        <f t="shared" si="212"/>
        <v>technology</v>
      </c>
      <c r="Q2733" t="str">
        <f t="shared" si="213"/>
        <v>hardware</v>
      </c>
      <c r="R2733">
        <f t="shared" si="214"/>
        <v>2014</v>
      </c>
      <c r="S2733" s="15">
        <f t="shared" si="215"/>
        <v>41872.525717592594</v>
      </c>
      <c r="T2733" s="16">
        <f t="shared" si="215"/>
        <v>41872.525717592594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1"/>
        <v>41389.808194444442</v>
      </c>
      <c r="P2734" t="str">
        <f t="shared" si="212"/>
        <v>technology</v>
      </c>
      <c r="Q2734" t="str">
        <f t="shared" si="213"/>
        <v>hardware</v>
      </c>
      <c r="R2734">
        <f t="shared" si="214"/>
        <v>2013</v>
      </c>
      <c r="S2734" s="15">
        <f t="shared" si="215"/>
        <v>41389.808194444442</v>
      </c>
      <c r="T2734" s="16">
        <f t="shared" si="215"/>
        <v>41389.808194444442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1"/>
        <v>42044.272847222222</v>
      </c>
      <c r="P2735" t="str">
        <f t="shared" si="212"/>
        <v>technology</v>
      </c>
      <c r="Q2735" t="str">
        <f t="shared" si="213"/>
        <v>hardware</v>
      </c>
      <c r="R2735">
        <f t="shared" si="214"/>
        <v>2015</v>
      </c>
      <c r="S2735" s="15">
        <f t="shared" si="215"/>
        <v>42044.272847222222</v>
      </c>
      <c r="T2735" s="16">
        <f t="shared" si="215"/>
        <v>42044.272847222222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1"/>
        <v>42626.668888888889</v>
      </c>
      <c r="P2736" t="str">
        <f t="shared" si="212"/>
        <v>technology</v>
      </c>
      <c r="Q2736" t="str">
        <f t="shared" si="213"/>
        <v>hardware</v>
      </c>
      <c r="R2736">
        <f t="shared" si="214"/>
        <v>2016</v>
      </c>
      <c r="S2736" s="15">
        <f t="shared" si="215"/>
        <v>42626.668888888889</v>
      </c>
      <c r="T2736" s="16">
        <f t="shared" si="215"/>
        <v>42626.668888888889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1"/>
        <v>41316.120949074073</v>
      </c>
      <c r="P2737" t="str">
        <f t="shared" si="212"/>
        <v>technology</v>
      </c>
      <c r="Q2737" t="str">
        <f t="shared" si="213"/>
        <v>hardware</v>
      </c>
      <c r="R2737">
        <f t="shared" si="214"/>
        <v>2013</v>
      </c>
      <c r="S2737" s="15">
        <f t="shared" si="215"/>
        <v>41316.120949074073</v>
      </c>
      <c r="T2737" s="16">
        <f t="shared" si="215"/>
        <v>41316.120949074073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1"/>
        <v>41722.666354166664</v>
      </c>
      <c r="P2738" t="str">
        <f t="shared" si="212"/>
        <v>technology</v>
      </c>
      <c r="Q2738" t="str">
        <f t="shared" si="213"/>
        <v>hardware</v>
      </c>
      <c r="R2738">
        <f t="shared" si="214"/>
        <v>2014</v>
      </c>
      <c r="S2738" s="15">
        <f t="shared" si="215"/>
        <v>41722.666354166664</v>
      </c>
      <c r="T2738" s="16">
        <f t="shared" si="215"/>
        <v>41722.666354166664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1"/>
        <v>41611.917673611111</v>
      </c>
      <c r="P2739" t="str">
        <f t="shared" si="212"/>
        <v>technology</v>
      </c>
      <c r="Q2739" t="str">
        <f t="shared" si="213"/>
        <v>hardware</v>
      </c>
      <c r="R2739">
        <f t="shared" si="214"/>
        <v>2013</v>
      </c>
      <c r="S2739" s="15">
        <f t="shared" si="215"/>
        <v>41611.917673611111</v>
      </c>
      <c r="T2739" s="16">
        <f t="shared" si="215"/>
        <v>41611.917673611111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1"/>
        <v>42620.143564814818</v>
      </c>
      <c r="P2740" t="str">
        <f t="shared" si="212"/>
        <v>technology</v>
      </c>
      <c r="Q2740" t="str">
        <f t="shared" si="213"/>
        <v>hardware</v>
      </c>
      <c r="R2740">
        <f t="shared" si="214"/>
        <v>2016</v>
      </c>
      <c r="S2740" s="15">
        <f t="shared" si="215"/>
        <v>42620.143564814818</v>
      </c>
      <c r="T2740" s="16">
        <f t="shared" si="215"/>
        <v>42620.143564814818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1"/>
        <v>41719.887928240743</v>
      </c>
      <c r="P2741" t="str">
        <f t="shared" si="212"/>
        <v>technology</v>
      </c>
      <c r="Q2741" t="str">
        <f t="shared" si="213"/>
        <v>hardware</v>
      </c>
      <c r="R2741">
        <f t="shared" si="214"/>
        <v>2014</v>
      </c>
      <c r="S2741" s="15">
        <f t="shared" si="215"/>
        <v>41719.887928240743</v>
      </c>
      <c r="T2741" s="16">
        <f t="shared" si="215"/>
        <v>41719.887928240743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1"/>
        <v>42045.031851851847</v>
      </c>
      <c r="P2742" t="str">
        <f t="shared" si="212"/>
        <v>technology</v>
      </c>
      <c r="Q2742" t="str">
        <f t="shared" si="213"/>
        <v>hardware</v>
      </c>
      <c r="R2742">
        <f t="shared" si="214"/>
        <v>2015</v>
      </c>
      <c r="S2742" s="15">
        <f t="shared" si="215"/>
        <v>42045.031851851847</v>
      </c>
      <c r="T2742" s="16">
        <f t="shared" si="215"/>
        <v>42045.031851851847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1"/>
        <v>41911.657430555555</v>
      </c>
      <c r="P2743" t="str">
        <f t="shared" si="212"/>
        <v>publishing</v>
      </c>
      <c r="Q2743" t="str">
        <f t="shared" si="213"/>
        <v>children's books</v>
      </c>
      <c r="R2743">
        <f t="shared" si="214"/>
        <v>2014</v>
      </c>
      <c r="S2743" s="15">
        <f t="shared" si="215"/>
        <v>41911.657430555555</v>
      </c>
      <c r="T2743" s="16">
        <f t="shared" si="215"/>
        <v>41911.657430555555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1"/>
        <v>41030.719756944447</v>
      </c>
      <c r="P2744" t="str">
        <f t="shared" si="212"/>
        <v>publishing</v>
      </c>
      <c r="Q2744" t="str">
        <f t="shared" si="213"/>
        <v>children's books</v>
      </c>
      <c r="R2744">
        <f t="shared" si="214"/>
        <v>2012</v>
      </c>
      <c r="S2744" s="15">
        <f t="shared" si="215"/>
        <v>41030.719756944447</v>
      </c>
      <c r="T2744" s="16">
        <f t="shared" si="215"/>
        <v>41030.719756944447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1"/>
        <v>42632.328784722224</v>
      </c>
      <c r="P2745" t="str">
        <f t="shared" si="212"/>
        <v>publishing</v>
      </c>
      <c r="Q2745" t="str">
        <f t="shared" si="213"/>
        <v>children's books</v>
      </c>
      <c r="R2745">
        <f t="shared" si="214"/>
        <v>2016</v>
      </c>
      <c r="S2745" s="15">
        <f t="shared" si="215"/>
        <v>42632.328784722224</v>
      </c>
      <c r="T2745" s="16">
        <f t="shared" si="215"/>
        <v>42632.328784722224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1"/>
        <v>40938.062476851854</v>
      </c>
      <c r="P2746" t="str">
        <f t="shared" si="212"/>
        <v>publishing</v>
      </c>
      <c r="Q2746" t="str">
        <f t="shared" si="213"/>
        <v>children's books</v>
      </c>
      <c r="R2746">
        <f t="shared" si="214"/>
        <v>2012</v>
      </c>
      <c r="S2746" s="15">
        <f t="shared" si="215"/>
        <v>40938.062476851854</v>
      </c>
      <c r="T2746" s="16">
        <f t="shared" si="215"/>
        <v>40938.062476851854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1"/>
        <v>41044.988055555557</v>
      </c>
      <c r="P2747" t="str">
        <f t="shared" si="212"/>
        <v>publishing</v>
      </c>
      <c r="Q2747" t="str">
        <f t="shared" si="213"/>
        <v>children's books</v>
      </c>
      <c r="R2747">
        <f t="shared" si="214"/>
        <v>2012</v>
      </c>
      <c r="S2747" s="15">
        <f t="shared" si="215"/>
        <v>41044.988055555557</v>
      </c>
      <c r="T2747" s="16">
        <f t="shared" si="215"/>
        <v>41044.988055555557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1"/>
        <v>41850.781377314815</v>
      </c>
      <c r="P2748" t="str">
        <f t="shared" si="212"/>
        <v>publishing</v>
      </c>
      <c r="Q2748" t="str">
        <f t="shared" si="213"/>
        <v>children's books</v>
      </c>
      <c r="R2748">
        <f t="shared" si="214"/>
        <v>2014</v>
      </c>
      <c r="S2748" s="15">
        <f t="shared" si="215"/>
        <v>41850.781377314815</v>
      </c>
      <c r="T2748" s="16">
        <f t="shared" si="215"/>
        <v>41850.781377314815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1"/>
        <v>41044.64811342593</v>
      </c>
      <c r="P2749" t="str">
        <f t="shared" si="212"/>
        <v>publishing</v>
      </c>
      <c r="Q2749" t="str">
        <f t="shared" si="213"/>
        <v>children's books</v>
      </c>
      <c r="R2749">
        <f t="shared" si="214"/>
        <v>2012</v>
      </c>
      <c r="S2749" s="15">
        <f t="shared" si="215"/>
        <v>41044.64811342593</v>
      </c>
      <c r="T2749" s="16">
        <f t="shared" si="215"/>
        <v>41044.64811342593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1"/>
        <v>42585.7106712963</v>
      </c>
      <c r="P2750" t="str">
        <f t="shared" si="212"/>
        <v>publishing</v>
      </c>
      <c r="Q2750" t="str">
        <f t="shared" si="213"/>
        <v>children's books</v>
      </c>
      <c r="R2750">
        <f t="shared" si="214"/>
        <v>2016</v>
      </c>
      <c r="S2750" s="15">
        <f t="shared" si="215"/>
        <v>42585.7106712963</v>
      </c>
      <c r="T2750" s="16">
        <f t="shared" si="215"/>
        <v>42585.7106712963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1"/>
        <v>42068.799039351856</v>
      </c>
      <c r="P2751" t="str">
        <f t="shared" si="212"/>
        <v>publishing</v>
      </c>
      <c r="Q2751" t="str">
        <f t="shared" si="213"/>
        <v>children's books</v>
      </c>
      <c r="R2751">
        <f t="shared" si="214"/>
        <v>2015</v>
      </c>
      <c r="S2751" s="15">
        <f t="shared" si="215"/>
        <v>42068.799039351856</v>
      </c>
      <c r="T2751" s="16">
        <f t="shared" si="215"/>
        <v>42068.799039351856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1"/>
        <v>41078.899826388886</v>
      </c>
      <c r="P2752" t="str">
        <f t="shared" si="212"/>
        <v>publishing</v>
      </c>
      <c r="Q2752" t="str">
        <f t="shared" si="213"/>
        <v>children's books</v>
      </c>
      <c r="R2752">
        <f t="shared" si="214"/>
        <v>2012</v>
      </c>
      <c r="S2752" s="15">
        <f t="shared" si="215"/>
        <v>41078.899826388886</v>
      </c>
      <c r="T2752" s="16">
        <f t="shared" si="215"/>
        <v>41078.899826388886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1"/>
        <v>41747.887060185189</v>
      </c>
      <c r="P2753" t="str">
        <f t="shared" si="212"/>
        <v>publishing</v>
      </c>
      <c r="Q2753" t="str">
        <f t="shared" si="213"/>
        <v>children's books</v>
      </c>
      <c r="R2753">
        <f t="shared" si="214"/>
        <v>2014</v>
      </c>
      <c r="S2753" s="15">
        <f t="shared" si="215"/>
        <v>41747.887060185189</v>
      </c>
      <c r="T2753" s="16">
        <f t="shared" si="215"/>
        <v>41747.887060185189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216">(((J2754/60)/60)/24)+DATE(1970,1,1)</f>
        <v>40855.765092592592</v>
      </c>
      <c r="P2754" t="str">
        <f t="shared" ref="P2754:P2817" si="217">LEFT(N2754,SEARCH("/",N2754)-1)</f>
        <v>publishing</v>
      </c>
      <c r="Q2754" t="str">
        <f t="shared" ref="Q2754:Q2817" si="218">RIGHT(N2754,LEN(N2754)-SEARCH("/",N2754))</f>
        <v>children's books</v>
      </c>
      <c r="R2754">
        <f t="shared" si="214"/>
        <v>2011</v>
      </c>
      <c r="S2754" s="15">
        <f t="shared" si="215"/>
        <v>40855.765092592592</v>
      </c>
      <c r="T2754" s="16">
        <f t="shared" si="215"/>
        <v>40855.765092592592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216"/>
        <v>41117.900729166664</v>
      </c>
      <c r="P2755" t="str">
        <f t="shared" si="217"/>
        <v>publishing</v>
      </c>
      <c r="Q2755" t="str">
        <f t="shared" si="218"/>
        <v>children's books</v>
      </c>
      <c r="R2755">
        <f t="shared" ref="R2755:S2818" si="219">YEAR($O2755)</f>
        <v>2012</v>
      </c>
      <c r="S2755" s="15">
        <f t="shared" ref="S2755:T2818" si="220">$O2755</f>
        <v>41117.900729166664</v>
      </c>
      <c r="T2755" s="16">
        <f t="shared" si="220"/>
        <v>41117.900729166664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6"/>
        <v>41863.636006944449</v>
      </c>
      <c r="P2756" t="str">
        <f t="shared" si="217"/>
        <v>publishing</v>
      </c>
      <c r="Q2756" t="str">
        <f t="shared" si="218"/>
        <v>children's books</v>
      </c>
      <c r="R2756">
        <f t="shared" si="219"/>
        <v>2014</v>
      </c>
      <c r="S2756" s="15">
        <f t="shared" si="220"/>
        <v>41863.636006944449</v>
      </c>
      <c r="T2756" s="16">
        <f t="shared" si="220"/>
        <v>41863.636006944449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6"/>
        <v>42072.790821759263</v>
      </c>
      <c r="P2757" t="str">
        <f t="shared" si="217"/>
        <v>publishing</v>
      </c>
      <c r="Q2757" t="str">
        <f t="shared" si="218"/>
        <v>children's books</v>
      </c>
      <c r="R2757">
        <f t="shared" si="219"/>
        <v>2015</v>
      </c>
      <c r="S2757" s="15">
        <f t="shared" si="220"/>
        <v>42072.790821759263</v>
      </c>
      <c r="T2757" s="16">
        <f t="shared" si="220"/>
        <v>42072.790821759263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6"/>
        <v>41620.90047453704</v>
      </c>
      <c r="P2758" t="str">
        <f t="shared" si="217"/>
        <v>publishing</v>
      </c>
      <c r="Q2758" t="str">
        <f t="shared" si="218"/>
        <v>children's books</v>
      </c>
      <c r="R2758">
        <f t="shared" si="219"/>
        <v>2013</v>
      </c>
      <c r="S2758" s="15">
        <f t="shared" si="220"/>
        <v>41620.90047453704</v>
      </c>
      <c r="T2758" s="16">
        <f t="shared" si="220"/>
        <v>41620.90047453704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6"/>
        <v>42573.65662037037</v>
      </c>
      <c r="P2759" t="str">
        <f t="shared" si="217"/>
        <v>publishing</v>
      </c>
      <c r="Q2759" t="str">
        <f t="shared" si="218"/>
        <v>children's books</v>
      </c>
      <c r="R2759">
        <f t="shared" si="219"/>
        <v>2016</v>
      </c>
      <c r="S2759" s="15">
        <f t="shared" si="220"/>
        <v>42573.65662037037</v>
      </c>
      <c r="T2759" s="16">
        <f t="shared" si="220"/>
        <v>42573.65662037037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6"/>
        <v>42639.441932870366</v>
      </c>
      <c r="P2760" t="str">
        <f t="shared" si="217"/>
        <v>publishing</v>
      </c>
      <c r="Q2760" t="str">
        <f t="shared" si="218"/>
        <v>children's books</v>
      </c>
      <c r="R2760">
        <f t="shared" si="219"/>
        <v>2016</v>
      </c>
      <c r="S2760" s="15">
        <f t="shared" si="220"/>
        <v>42639.441932870366</v>
      </c>
      <c r="T2760" s="16">
        <f t="shared" si="220"/>
        <v>42639.441932870366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6"/>
        <v>42524.36650462963</v>
      </c>
      <c r="P2761" t="str">
        <f t="shared" si="217"/>
        <v>publishing</v>
      </c>
      <c r="Q2761" t="str">
        <f t="shared" si="218"/>
        <v>children's books</v>
      </c>
      <c r="R2761">
        <f t="shared" si="219"/>
        <v>2016</v>
      </c>
      <c r="S2761" s="15">
        <f t="shared" si="220"/>
        <v>42524.36650462963</v>
      </c>
      <c r="T2761" s="16">
        <f t="shared" si="220"/>
        <v>42524.36650462963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6"/>
        <v>41415.461319444446</v>
      </c>
      <c r="P2762" t="str">
        <f t="shared" si="217"/>
        <v>publishing</v>
      </c>
      <c r="Q2762" t="str">
        <f t="shared" si="218"/>
        <v>children's books</v>
      </c>
      <c r="R2762">
        <f t="shared" si="219"/>
        <v>2013</v>
      </c>
      <c r="S2762" s="15">
        <f t="shared" si="220"/>
        <v>41415.461319444446</v>
      </c>
      <c r="T2762" s="16">
        <f t="shared" si="220"/>
        <v>41415.461319444446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6"/>
        <v>41247.063576388886</v>
      </c>
      <c r="P2763" t="str">
        <f t="shared" si="217"/>
        <v>publishing</v>
      </c>
      <c r="Q2763" t="str">
        <f t="shared" si="218"/>
        <v>children's books</v>
      </c>
      <c r="R2763">
        <f t="shared" si="219"/>
        <v>2012</v>
      </c>
      <c r="S2763" s="15">
        <f t="shared" si="220"/>
        <v>41247.063576388886</v>
      </c>
      <c r="T2763" s="16">
        <f t="shared" si="220"/>
        <v>41247.063576388886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6"/>
        <v>40927.036979166667</v>
      </c>
      <c r="P2764" t="str">
        <f t="shared" si="217"/>
        <v>publishing</v>
      </c>
      <c r="Q2764" t="str">
        <f t="shared" si="218"/>
        <v>children's books</v>
      </c>
      <c r="R2764">
        <f t="shared" si="219"/>
        <v>2012</v>
      </c>
      <c r="S2764" s="15">
        <f t="shared" si="220"/>
        <v>40927.036979166667</v>
      </c>
      <c r="T2764" s="16">
        <f t="shared" si="220"/>
        <v>40927.036979166667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6"/>
        <v>41373.579675925925</v>
      </c>
      <c r="P2765" t="str">
        <f t="shared" si="217"/>
        <v>publishing</v>
      </c>
      <c r="Q2765" t="str">
        <f t="shared" si="218"/>
        <v>children's books</v>
      </c>
      <c r="R2765">
        <f t="shared" si="219"/>
        <v>2013</v>
      </c>
      <c r="S2765" s="15">
        <f t="shared" si="220"/>
        <v>41373.579675925925</v>
      </c>
      <c r="T2765" s="16">
        <f t="shared" si="220"/>
        <v>41373.579675925925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6"/>
        <v>41030.292025462964</v>
      </c>
      <c r="P2766" t="str">
        <f t="shared" si="217"/>
        <v>publishing</v>
      </c>
      <c r="Q2766" t="str">
        <f t="shared" si="218"/>
        <v>children's books</v>
      </c>
      <c r="R2766">
        <f t="shared" si="219"/>
        <v>2012</v>
      </c>
      <c r="S2766" s="15">
        <f t="shared" si="220"/>
        <v>41030.292025462964</v>
      </c>
      <c r="T2766" s="16">
        <f t="shared" si="220"/>
        <v>41030.292025462964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6"/>
        <v>41194.579027777778</v>
      </c>
      <c r="P2767" t="str">
        <f t="shared" si="217"/>
        <v>publishing</v>
      </c>
      <c r="Q2767" t="str">
        <f t="shared" si="218"/>
        <v>children's books</v>
      </c>
      <c r="R2767">
        <f t="shared" si="219"/>
        <v>2012</v>
      </c>
      <c r="S2767" s="15">
        <f t="shared" si="220"/>
        <v>41194.579027777778</v>
      </c>
      <c r="T2767" s="16">
        <f t="shared" si="220"/>
        <v>41194.579027777778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6"/>
        <v>40736.668032407404</v>
      </c>
      <c r="P2768" t="str">
        <f t="shared" si="217"/>
        <v>publishing</v>
      </c>
      <c r="Q2768" t="str">
        <f t="shared" si="218"/>
        <v>children's books</v>
      </c>
      <c r="R2768">
        <f t="shared" si="219"/>
        <v>2011</v>
      </c>
      <c r="S2768" s="15">
        <f t="shared" si="220"/>
        <v>40736.668032407404</v>
      </c>
      <c r="T2768" s="16">
        <f t="shared" si="220"/>
        <v>40736.668032407404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6"/>
        <v>42172.958912037036</v>
      </c>
      <c r="P2769" t="str">
        <f t="shared" si="217"/>
        <v>publishing</v>
      </c>
      <c r="Q2769" t="str">
        <f t="shared" si="218"/>
        <v>children's books</v>
      </c>
      <c r="R2769">
        <f t="shared" si="219"/>
        <v>2015</v>
      </c>
      <c r="S2769" s="15">
        <f t="shared" si="220"/>
        <v>42172.958912037036</v>
      </c>
      <c r="T2769" s="16">
        <f t="shared" si="220"/>
        <v>42172.958912037036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6"/>
        <v>40967.614849537036</v>
      </c>
      <c r="P2770" t="str">
        <f t="shared" si="217"/>
        <v>publishing</v>
      </c>
      <c r="Q2770" t="str">
        <f t="shared" si="218"/>
        <v>children's books</v>
      </c>
      <c r="R2770">
        <f t="shared" si="219"/>
        <v>2012</v>
      </c>
      <c r="S2770" s="15">
        <f t="shared" si="220"/>
        <v>40967.614849537036</v>
      </c>
      <c r="T2770" s="16">
        <f t="shared" si="220"/>
        <v>40967.614849537036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6"/>
        <v>41745.826273148145</v>
      </c>
      <c r="P2771" t="str">
        <f t="shared" si="217"/>
        <v>publishing</v>
      </c>
      <c r="Q2771" t="str">
        <f t="shared" si="218"/>
        <v>children's books</v>
      </c>
      <c r="R2771">
        <f t="shared" si="219"/>
        <v>2014</v>
      </c>
      <c r="S2771" s="15">
        <f t="shared" si="220"/>
        <v>41745.826273148145</v>
      </c>
      <c r="T2771" s="16">
        <f t="shared" si="220"/>
        <v>41745.826273148145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6"/>
        <v>41686.705208333333</v>
      </c>
      <c r="P2772" t="str">
        <f t="shared" si="217"/>
        <v>publishing</v>
      </c>
      <c r="Q2772" t="str">
        <f t="shared" si="218"/>
        <v>children's books</v>
      </c>
      <c r="R2772">
        <f t="shared" si="219"/>
        <v>2014</v>
      </c>
      <c r="S2772" s="15">
        <f t="shared" si="220"/>
        <v>41686.705208333333</v>
      </c>
      <c r="T2772" s="16">
        <f t="shared" si="220"/>
        <v>41686.705208333333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6"/>
        <v>41257.531712962962</v>
      </c>
      <c r="P2773" t="str">
        <f t="shared" si="217"/>
        <v>publishing</v>
      </c>
      <c r="Q2773" t="str">
        <f t="shared" si="218"/>
        <v>children's books</v>
      </c>
      <c r="R2773">
        <f t="shared" si="219"/>
        <v>2012</v>
      </c>
      <c r="S2773" s="15">
        <f t="shared" si="220"/>
        <v>41257.531712962962</v>
      </c>
      <c r="T2773" s="16">
        <f t="shared" si="220"/>
        <v>41257.531712962962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6"/>
        <v>41537.869143518517</v>
      </c>
      <c r="P2774" t="str">
        <f t="shared" si="217"/>
        <v>publishing</v>
      </c>
      <c r="Q2774" t="str">
        <f t="shared" si="218"/>
        <v>children's books</v>
      </c>
      <c r="R2774">
        <f t="shared" si="219"/>
        <v>2013</v>
      </c>
      <c r="S2774" s="15">
        <f t="shared" si="220"/>
        <v>41537.869143518517</v>
      </c>
      <c r="T2774" s="16">
        <f t="shared" si="220"/>
        <v>41537.869143518517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6"/>
        <v>42474.86482638889</v>
      </c>
      <c r="P2775" t="str">
        <f t="shared" si="217"/>
        <v>publishing</v>
      </c>
      <c r="Q2775" t="str">
        <f t="shared" si="218"/>
        <v>children's books</v>
      </c>
      <c r="R2775">
        <f t="shared" si="219"/>
        <v>2016</v>
      </c>
      <c r="S2775" s="15">
        <f t="shared" si="220"/>
        <v>42474.86482638889</v>
      </c>
      <c r="T2775" s="16">
        <f t="shared" si="220"/>
        <v>42474.86482638889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6"/>
        <v>41311.126481481479</v>
      </c>
      <c r="P2776" t="str">
        <f t="shared" si="217"/>
        <v>publishing</v>
      </c>
      <c r="Q2776" t="str">
        <f t="shared" si="218"/>
        <v>children's books</v>
      </c>
      <c r="R2776">
        <f t="shared" si="219"/>
        <v>2013</v>
      </c>
      <c r="S2776" s="15">
        <f t="shared" si="220"/>
        <v>41311.126481481479</v>
      </c>
      <c r="T2776" s="16">
        <f t="shared" si="220"/>
        <v>41311.126481481479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6"/>
        <v>40863.013356481482</v>
      </c>
      <c r="P2777" t="str">
        <f t="shared" si="217"/>
        <v>publishing</v>
      </c>
      <c r="Q2777" t="str">
        <f t="shared" si="218"/>
        <v>children's books</v>
      </c>
      <c r="R2777">
        <f t="shared" si="219"/>
        <v>2011</v>
      </c>
      <c r="S2777" s="15">
        <f t="shared" si="220"/>
        <v>40863.013356481482</v>
      </c>
      <c r="T2777" s="16">
        <f t="shared" si="220"/>
        <v>40863.013356481482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6"/>
        <v>42136.297175925924</v>
      </c>
      <c r="P2778" t="str">
        <f t="shared" si="217"/>
        <v>publishing</v>
      </c>
      <c r="Q2778" t="str">
        <f t="shared" si="218"/>
        <v>children's books</v>
      </c>
      <c r="R2778">
        <f t="shared" si="219"/>
        <v>2015</v>
      </c>
      <c r="S2778" s="15">
        <f t="shared" si="220"/>
        <v>42136.297175925924</v>
      </c>
      <c r="T2778" s="16">
        <f t="shared" si="220"/>
        <v>42136.297175925924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6"/>
        <v>42172.669027777782</v>
      </c>
      <c r="P2779" t="str">
        <f t="shared" si="217"/>
        <v>publishing</v>
      </c>
      <c r="Q2779" t="str">
        <f t="shared" si="218"/>
        <v>children's books</v>
      </c>
      <c r="R2779">
        <f t="shared" si="219"/>
        <v>2015</v>
      </c>
      <c r="S2779" s="15">
        <f t="shared" si="220"/>
        <v>42172.669027777782</v>
      </c>
      <c r="T2779" s="16">
        <f t="shared" si="220"/>
        <v>42172.669027777782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6"/>
        <v>41846.978078703702</v>
      </c>
      <c r="P2780" t="str">
        <f t="shared" si="217"/>
        <v>publishing</v>
      </c>
      <c r="Q2780" t="str">
        <f t="shared" si="218"/>
        <v>children's books</v>
      </c>
      <c r="R2780">
        <f t="shared" si="219"/>
        <v>2014</v>
      </c>
      <c r="S2780" s="15">
        <f t="shared" si="220"/>
        <v>41846.978078703702</v>
      </c>
      <c r="T2780" s="16">
        <f t="shared" si="220"/>
        <v>41846.978078703702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6"/>
        <v>42300.585891203707</v>
      </c>
      <c r="P2781" t="str">
        <f t="shared" si="217"/>
        <v>publishing</v>
      </c>
      <c r="Q2781" t="str">
        <f t="shared" si="218"/>
        <v>children's books</v>
      </c>
      <c r="R2781">
        <f t="shared" si="219"/>
        <v>2015</v>
      </c>
      <c r="S2781" s="15">
        <f t="shared" si="220"/>
        <v>42300.585891203707</v>
      </c>
      <c r="T2781" s="16">
        <f t="shared" si="220"/>
        <v>42300.585891203707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6"/>
        <v>42774.447777777779</v>
      </c>
      <c r="P2782" t="str">
        <f t="shared" si="217"/>
        <v>publishing</v>
      </c>
      <c r="Q2782" t="str">
        <f t="shared" si="218"/>
        <v>children's books</v>
      </c>
      <c r="R2782">
        <f t="shared" si="219"/>
        <v>2017</v>
      </c>
      <c r="S2782" s="15">
        <f t="shared" si="220"/>
        <v>42774.447777777779</v>
      </c>
      <c r="T2782" s="16">
        <f t="shared" si="220"/>
        <v>42774.447777777779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6"/>
        <v>42018.94159722222</v>
      </c>
      <c r="P2783" t="str">
        <f t="shared" si="217"/>
        <v>theater</v>
      </c>
      <c r="Q2783" t="str">
        <f t="shared" si="218"/>
        <v>plays</v>
      </c>
      <c r="R2783">
        <f t="shared" si="219"/>
        <v>2015</v>
      </c>
      <c r="S2783" s="15">
        <f t="shared" si="220"/>
        <v>42018.94159722222</v>
      </c>
      <c r="T2783" s="16">
        <f t="shared" si="220"/>
        <v>42018.94159722222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6"/>
        <v>42026.924976851849</v>
      </c>
      <c r="P2784" t="str">
        <f t="shared" si="217"/>
        <v>theater</v>
      </c>
      <c r="Q2784" t="str">
        <f t="shared" si="218"/>
        <v>plays</v>
      </c>
      <c r="R2784">
        <f t="shared" si="219"/>
        <v>2015</v>
      </c>
      <c r="S2784" s="15">
        <f t="shared" si="220"/>
        <v>42026.924976851849</v>
      </c>
      <c r="T2784" s="16">
        <f t="shared" si="220"/>
        <v>42026.924976851849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6"/>
        <v>42103.535254629634</v>
      </c>
      <c r="P2785" t="str">
        <f t="shared" si="217"/>
        <v>theater</v>
      </c>
      <c r="Q2785" t="str">
        <f t="shared" si="218"/>
        <v>plays</v>
      </c>
      <c r="R2785">
        <f t="shared" si="219"/>
        <v>2015</v>
      </c>
      <c r="S2785" s="15">
        <f t="shared" si="220"/>
        <v>42103.535254629634</v>
      </c>
      <c r="T2785" s="16">
        <f t="shared" si="220"/>
        <v>42103.535254629634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6"/>
        <v>41920.787534722222</v>
      </c>
      <c r="P2786" t="str">
        <f t="shared" si="217"/>
        <v>theater</v>
      </c>
      <c r="Q2786" t="str">
        <f t="shared" si="218"/>
        <v>plays</v>
      </c>
      <c r="R2786">
        <f t="shared" si="219"/>
        <v>2014</v>
      </c>
      <c r="S2786" s="15">
        <f t="shared" si="220"/>
        <v>41920.787534722222</v>
      </c>
      <c r="T2786" s="16">
        <f t="shared" si="220"/>
        <v>41920.787534722222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6"/>
        <v>42558.189432870371</v>
      </c>
      <c r="P2787" t="str">
        <f t="shared" si="217"/>
        <v>theater</v>
      </c>
      <c r="Q2787" t="str">
        <f t="shared" si="218"/>
        <v>plays</v>
      </c>
      <c r="R2787">
        <f t="shared" si="219"/>
        <v>2016</v>
      </c>
      <c r="S2787" s="15">
        <f t="shared" si="220"/>
        <v>42558.189432870371</v>
      </c>
      <c r="T2787" s="16">
        <f t="shared" si="220"/>
        <v>42558.189432870371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6"/>
        <v>41815.569212962961</v>
      </c>
      <c r="P2788" t="str">
        <f t="shared" si="217"/>
        <v>theater</v>
      </c>
      <c r="Q2788" t="str">
        <f t="shared" si="218"/>
        <v>plays</v>
      </c>
      <c r="R2788">
        <f t="shared" si="219"/>
        <v>2014</v>
      </c>
      <c r="S2788" s="15">
        <f t="shared" si="220"/>
        <v>41815.569212962961</v>
      </c>
      <c r="T2788" s="16">
        <f t="shared" si="220"/>
        <v>41815.569212962961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6"/>
        <v>41808.198518518519</v>
      </c>
      <c r="P2789" t="str">
        <f t="shared" si="217"/>
        <v>theater</v>
      </c>
      <c r="Q2789" t="str">
        <f t="shared" si="218"/>
        <v>plays</v>
      </c>
      <c r="R2789">
        <f t="shared" si="219"/>
        <v>2014</v>
      </c>
      <c r="S2789" s="15">
        <f t="shared" si="220"/>
        <v>41808.198518518519</v>
      </c>
      <c r="T2789" s="16">
        <f t="shared" si="220"/>
        <v>41808.198518518519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6"/>
        <v>42550.701886574068</v>
      </c>
      <c r="P2790" t="str">
        <f t="shared" si="217"/>
        <v>theater</v>
      </c>
      <c r="Q2790" t="str">
        <f t="shared" si="218"/>
        <v>plays</v>
      </c>
      <c r="R2790">
        <f t="shared" si="219"/>
        <v>2016</v>
      </c>
      <c r="S2790" s="15">
        <f t="shared" si="220"/>
        <v>42550.701886574068</v>
      </c>
      <c r="T2790" s="16">
        <f t="shared" si="220"/>
        <v>42550.701886574068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6"/>
        <v>42056.013124999998</v>
      </c>
      <c r="P2791" t="str">
        <f t="shared" si="217"/>
        <v>theater</v>
      </c>
      <c r="Q2791" t="str">
        <f t="shared" si="218"/>
        <v>plays</v>
      </c>
      <c r="R2791">
        <f t="shared" si="219"/>
        <v>2015</v>
      </c>
      <c r="S2791" s="15">
        <f t="shared" si="220"/>
        <v>42056.013124999998</v>
      </c>
      <c r="T2791" s="16">
        <f t="shared" si="220"/>
        <v>42056.013124999998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6"/>
        <v>42016.938692129625</v>
      </c>
      <c r="P2792" t="str">
        <f t="shared" si="217"/>
        <v>theater</v>
      </c>
      <c r="Q2792" t="str">
        <f t="shared" si="218"/>
        <v>plays</v>
      </c>
      <c r="R2792">
        <f t="shared" si="219"/>
        <v>2015</v>
      </c>
      <c r="S2792" s="15">
        <f t="shared" si="220"/>
        <v>42016.938692129625</v>
      </c>
      <c r="T2792" s="16">
        <f t="shared" si="220"/>
        <v>42016.938692129625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6"/>
        <v>42591.899988425925</v>
      </c>
      <c r="P2793" t="str">
        <f t="shared" si="217"/>
        <v>theater</v>
      </c>
      <c r="Q2793" t="str">
        <f t="shared" si="218"/>
        <v>plays</v>
      </c>
      <c r="R2793">
        <f t="shared" si="219"/>
        <v>2016</v>
      </c>
      <c r="S2793" s="15">
        <f t="shared" si="220"/>
        <v>42591.899988425925</v>
      </c>
      <c r="T2793" s="16">
        <f t="shared" si="220"/>
        <v>42591.899988425925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6"/>
        <v>42183.231006944443</v>
      </c>
      <c r="P2794" t="str">
        <f t="shared" si="217"/>
        <v>theater</v>
      </c>
      <c r="Q2794" t="str">
        <f t="shared" si="218"/>
        <v>plays</v>
      </c>
      <c r="R2794">
        <f t="shared" si="219"/>
        <v>2015</v>
      </c>
      <c r="S2794" s="15">
        <f t="shared" si="220"/>
        <v>42183.231006944443</v>
      </c>
      <c r="T2794" s="16">
        <f t="shared" si="220"/>
        <v>42183.231006944443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6"/>
        <v>42176.419039351851</v>
      </c>
      <c r="P2795" t="str">
        <f t="shared" si="217"/>
        <v>theater</v>
      </c>
      <c r="Q2795" t="str">
        <f t="shared" si="218"/>
        <v>plays</v>
      </c>
      <c r="R2795">
        <f t="shared" si="219"/>
        <v>2015</v>
      </c>
      <c r="S2795" s="15">
        <f t="shared" si="220"/>
        <v>42176.419039351851</v>
      </c>
      <c r="T2795" s="16">
        <f t="shared" si="220"/>
        <v>42176.419039351851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6"/>
        <v>42416.691655092596</v>
      </c>
      <c r="P2796" t="str">
        <f t="shared" si="217"/>
        <v>theater</v>
      </c>
      <c r="Q2796" t="str">
        <f t="shared" si="218"/>
        <v>plays</v>
      </c>
      <c r="R2796">
        <f t="shared" si="219"/>
        <v>2016</v>
      </c>
      <c r="S2796" s="15">
        <f t="shared" si="220"/>
        <v>42416.691655092596</v>
      </c>
      <c r="T2796" s="16">
        <f t="shared" si="220"/>
        <v>42416.691655092596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6"/>
        <v>41780.525937500002</v>
      </c>
      <c r="P2797" t="str">
        <f t="shared" si="217"/>
        <v>theater</v>
      </c>
      <c r="Q2797" t="str">
        <f t="shared" si="218"/>
        <v>plays</v>
      </c>
      <c r="R2797">
        <f t="shared" si="219"/>
        <v>2014</v>
      </c>
      <c r="S2797" s="15">
        <f t="shared" si="220"/>
        <v>41780.525937500002</v>
      </c>
      <c r="T2797" s="16">
        <f t="shared" si="220"/>
        <v>41780.525937500002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6"/>
        <v>41795.528101851851</v>
      </c>
      <c r="P2798" t="str">
        <f t="shared" si="217"/>
        <v>theater</v>
      </c>
      <c r="Q2798" t="str">
        <f t="shared" si="218"/>
        <v>plays</v>
      </c>
      <c r="R2798">
        <f t="shared" si="219"/>
        <v>2014</v>
      </c>
      <c r="S2798" s="15">
        <f t="shared" si="220"/>
        <v>41795.528101851851</v>
      </c>
      <c r="T2798" s="16">
        <f t="shared" si="220"/>
        <v>41795.528101851851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6"/>
        <v>41798.94027777778</v>
      </c>
      <c r="P2799" t="str">
        <f t="shared" si="217"/>
        <v>theater</v>
      </c>
      <c r="Q2799" t="str">
        <f t="shared" si="218"/>
        <v>plays</v>
      </c>
      <c r="R2799">
        <f t="shared" si="219"/>
        <v>2014</v>
      </c>
      <c r="S2799" s="15">
        <f t="shared" si="220"/>
        <v>41798.94027777778</v>
      </c>
      <c r="T2799" s="16">
        <f t="shared" si="220"/>
        <v>41798.94027777778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6"/>
        <v>42201.675011574072</v>
      </c>
      <c r="P2800" t="str">
        <f t="shared" si="217"/>
        <v>theater</v>
      </c>
      <c r="Q2800" t="str">
        <f t="shared" si="218"/>
        <v>plays</v>
      </c>
      <c r="R2800">
        <f t="shared" si="219"/>
        <v>2015</v>
      </c>
      <c r="S2800" s="15">
        <f t="shared" si="220"/>
        <v>42201.675011574072</v>
      </c>
      <c r="T2800" s="16">
        <f t="shared" si="220"/>
        <v>42201.675011574072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6"/>
        <v>42507.264699074076</v>
      </c>
      <c r="P2801" t="str">
        <f t="shared" si="217"/>
        <v>theater</v>
      </c>
      <c r="Q2801" t="str">
        <f t="shared" si="218"/>
        <v>plays</v>
      </c>
      <c r="R2801">
        <f t="shared" si="219"/>
        <v>2016</v>
      </c>
      <c r="S2801" s="15">
        <f t="shared" si="220"/>
        <v>42507.264699074076</v>
      </c>
      <c r="T2801" s="16">
        <f t="shared" si="220"/>
        <v>42507.264699074076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6"/>
        <v>41948.552847222221</v>
      </c>
      <c r="P2802" t="str">
        <f t="shared" si="217"/>
        <v>theater</v>
      </c>
      <c r="Q2802" t="str">
        <f t="shared" si="218"/>
        <v>plays</v>
      </c>
      <c r="R2802">
        <f t="shared" si="219"/>
        <v>2014</v>
      </c>
      <c r="S2802" s="15">
        <f t="shared" si="220"/>
        <v>41948.552847222221</v>
      </c>
      <c r="T2802" s="16">
        <f t="shared" si="220"/>
        <v>41948.552847222221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6"/>
        <v>41900.243159722224</v>
      </c>
      <c r="P2803" t="str">
        <f t="shared" si="217"/>
        <v>theater</v>
      </c>
      <c r="Q2803" t="str">
        <f t="shared" si="218"/>
        <v>plays</v>
      </c>
      <c r="R2803">
        <f t="shared" si="219"/>
        <v>2014</v>
      </c>
      <c r="S2803" s="15">
        <f t="shared" si="220"/>
        <v>41900.243159722224</v>
      </c>
      <c r="T2803" s="16">
        <f t="shared" si="220"/>
        <v>41900.243159722224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6"/>
        <v>42192.64707175926</v>
      </c>
      <c r="P2804" t="str">
        <f t="shared" si="217"/>
        <v>theater</v>
      </c>
      <c r="Q2804" t="str">
        <f t="shared" si="218"/>
        <v>plays</v>
      </c>
      <c r="R2804">
        <f t="shared" si="219"/>
        <v>2015</v>
      </c>
      <c r="S2804" s="15">
        <f t="shared" si="220"/>
        <v>42192.64707175926</v>
      </c>
      <c r="T2804" s="16">
        <f t="shared" si="220"/>
        <v>42192.64707175926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6"/>
        <v>42158.065694444449</v>
      </c>
      <c r="P2805" t="str">
        <f t="shared" si="217"/>
        <v>theater</v>
      </c>
      <c r="Q2805" t="str">
        <f t="shared" si="218"/>
        <v>plays</v>
      </c>
      <c r="R2805">
        <f t="shared" si="219"/>
        <v>2015</v>
      </c>
      <c r="S2805" s="15">
        <f t="shared" si="220"/>
        <v>42158.065694444449</v>
      </c>
      <c r="T2805" s="16">
        <f t="shared" si="220"/>
        <v>42158.065694444449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6"/>
        <v>41881.453587962962</v>
      </c>
      <c r="P2806" t="str">
        <f t="shared" si="217"/>
        <v>theater</v>
      </c>
      <c r="Q2806" t="str">
        <f t="shared" si="218"/>
        <v>plays</v>
      </c>
      <c r="R2806">
        <f t="shared" si="219"/>
        <v>2014</v>
      </c>
      <c r="S2806" s="15">
        <f t="shared" si="220"/>
        <v>41881.453587962962</v>
      </c>
      <c r="T2806" s="16">
        <f t="shared" si="220"/>
        <v>41881.453587962962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6"/>
        <v>42213.505474537036</v>
      </c>
      <c r="P2807" t="str">
        <f t="shared" si="217"/>
        <v>theater</v>
      </c>
      <c r="Q2807" t="str">
        <f t="shared" si="218"/>
        <v>plays</v>
      </c>
      <c r="R2807">
        <f t="shared" si="219"/>
        <v>2015</v>
      </c>
      <c r="S2807" s="15">
        <f t="shared" si="220"/>
        <v>42213.505474537036</v>
      </c>
      <c r="T2807" s="16">
        <f t="shared" si="220"/>
        <v>42213.505474537036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6"/>
        <v>42185.267245370371</v>
      </c>
      <c r="P2808" t="str">
        <f t="shared" si="217"/>
        <v>theater</v>
      </c>
      <c r="Q2808" t="str">
        <f t="shared" si="218"/>
        <v>plays</v>
      </c>
      <c r="R2808">
        <f t="shared" si="219"/>
        <v>2015</v>
      </c>
      <c r="S2808" s="15">
        <f t="shared" si="220"/>
        <v>42185.267245370371</v>
      </c>
      <c r="T2808" s="16">
        <f t="shared" si="220"/>
        <v>42185.267245370371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6"/>
        <v>42154.873124999998</v>
      </c>
      <c r="P2809" t="str">
        <f t="shared" si="217"/>
        <v>theater</v>
      </c>
      <c r="Q2809" t="str">
        <f t="shared" si="218"/>
        <v>plays</v>
      </c>
      <c r="R2809">
        <f t="shared" si="219"/>
        <v>2015</v>
      </c>
      <c r="S2809" s="15">
        <f t="shared" si="220"/>
        <v>42154.873124999998</v>
      </c>
      <c r="T2809" s="16">
        <f t="shared" si="220"/>
        <v>42154.873124999998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6"/>
        <v>42208.84646990741</v>
      </c>
      <c r="P2810" t="str">
        <f t="shared" si="217"/>
        <v>theater</v>
      </c>
      <c r="Q2810" t="str">
        <f t="shared" si="218"/>
        <v>plays</v>
      </c>
      <c r="R2810">
        <f t="shared" si="219"/>
        <v>2015</v>
      </c>
      <c r="S2810" s="15">
        <f t="shared" si="220"/>
        <v>42208.84646990741</v>
      </c>
      <c r="T2810" s="16">
        <f t="shared" si="220"/>
        <v>42208.84646990741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6"/>
        <v>42451.496817129635</v>
      </c>
      <c r="P2811" t="str">
        <f t="shared" si="217"/>
        <v>theater</v>
      </c>
      <c r="Q2811" t="str">
        <f t="shared" si="218"/>
        <v>plays</v>
      </c>
      <c r="R2811">
        <f t="shared" si="219"/>
        <v>2016</v>
      </c>
      <c r="S2811" s="15">
        <f t="shared" si="220"/>
        <v>42451.496817129635</v>
      </c>
      <c r="T2811" s="16">
        <f t="shared" si="220"/>
        <v>42451.496817129635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6"/>
        <v>41759.13962962963</v>
      </c>
      <c r="P2812" t="str">
        <f t="shared" si="217"/>
        <v>theater</v>
      </c>
      <c r="Q2812" t="str">
        <f t="shared" si="218"/>
        <v>plays</v>
      </c>
      <c r="R2812">
        <f t="shared" si="219"/>
        <v>2014</v>
      </c>
      <c r="S2812" s="15">
        <f t="shared" si="220"/>
        <v>41759.13962962963</v>
      </c>
      <c r="T2812" s="16">
        <f t="shared" si="220"/>
        <v>41759.13962962963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6"/>
        <v>42028.496562500004</v>
      </c>
      <c r="P2813" t="str">
        <f t="shared" si="217"/>
        <v>theater</v>
      </c>
      <c r="Q2813" t="str">
        <f t="shared" si="218"/>
        <v>plays</v>
      </c>
      <c r="R2813">
        <f t="shared" si="219"/>
        <v>2015</v>
      </c>
      <c r="S2813" s="15">
        <f t="shared" si="220"/>
        <v>42028.496562500004</v>
      </c>
      <c r="T2813" s="16">
        <f t="shared" si="220"/>
        <v>42028.496562500004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6"/>
        <v>42054.74418981481</v>
      </c>
      <c r="P2814" t="str">
        <f t="shared" si="217"/>
        <v>theater</v>
      </c>
      <c r="Q2814" t="str">
        <f t="shared" si="218"/>
        <v>plays</v>
      </c>
      <c r="R2814">
        <f t="shared" si="219"/>
        <v>2015</v>
      </c>
      <c r="S2814" s="15">
        <f t="shared" si="220"/>
        <v>42054.74418981481</v>
      </c>
      <c r="T2814" s="16">
        <f t="shared" si="220"/>
        <v>42054.74418981481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6"/>
        <v>42693.742604166662</v>
      </c>
      <c r="P2815" t="str">
        <f t="shared" si="217"/>
        <v>theater</v>
      </c>
      <c r="Q2815" t="str">
        <f t="shared" si="218"/>
        <v>plays</v>
      </c>
      <c r="R2815">
        <f t="shared" si="219"/>
        <v>2016</v>
      </c>
      <c r="S2815" s="15">
        <f t="shared" si="220"/>
        <v>42693.742604166662</v>
      </c>
      <c r="T2815" s="16">
        <f t="shared" si="220"/>
        <v>42693.742604166662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6"/>
        <v>42103.399479166663</v>
      </c>
      <c r="P2816" t="str">
        <f t="shared" si="217"/>
        <v>theater</v>
      </c>
      <c r="Q2816" t="str">
        <f t="shared" si="218"/>
        <v>plays</v>
      </c>
      <c r="R2816">
        <f t="shared" si="219"/>
        <v>2015</v>
      </c>
      <c r="S2816" s="15">
        <f t="shared" si="220"/>
        <v>42103.399479166663</v>
      </c>
      <c r="T2816" s="16">
        <f t="shared" si="220"/>
        <v>42103.399479166663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6"/>
        <v>42559.776724537034</v>
      </c>
      <c r="P2817" t="str">
        <f t="shared" si="217"/>
        <v>theater</v>
      </c>
      <c r="Q2817" t="str">
        <f t="shared" si="218"/>
        <v>plays</v>
      </c>
      <c r="R2817">
        <f t="shared" si="219"/>
        <v>2016</v>
      </c>
      <c r="S2817" s="15">
        <f t="shared" si="220"/>
        <v>42559.776724537034</v>
      </c>
      <c r="T2817" s="16">
        <f t="shared" si="220"/>
        <v>42559.776724537034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221">(((J2818/60)/60)/24)+DATE(1970,1,1)</f>
        <v>42188.467499999999</v>
      </c>
      <c r="P2818" t="str">
        <f t="shared" ref="P2818:P2881" si="222">LEFT(N2818,SEARCH("/",N2818)-1)</f>
        <v>theater</v>
      </c>
      <c r="Q2818" t="str">
        <f t="shared" ref="Q2818:Q2881" si="223">RIGHT(N2818,LEN(N2818)-SEARCH("/",N2818))</f>
        <v>plays</v>
      </c>
      <c r="R2818">
        <f t="shared" si="219"/>
        <v>2015</v>
      </c>
      <c r="S2818" s="15">
        <f t="shared" si="220"/>
        <v>42188.467499999999</v>
      </c>
      <c r="T2818" s="16">
        <f t="shared" si="220"/>
        <v>42188.467499999999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221"/>
        <v>42023.634976851856</v>
      </c>
      <c r="P2819" t="str">
        <f t="shared" si="222"/>
        <v>theater</v>
      </c>
      <c r="Q2819" t="str">
        <f t="shared" si="223"/>
        <v>plays</v>
      </c>
      <c r="R2819">
        <f t="shared" ref="R2819:S2882" si="224">YEAR($O2819)</f>
        <v>2015</v>
      </c>
      <c r="S2819" s="15">
        <f t="shared" ref="S2819:T2882" si="225">$O2819</f>
        <v>42023.634976851856</v>
      </c>
      <c r="T2819" s="16">
        <f t="shared" si="225"/>
        <v>42023.634976851856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1"/>
        <v>42250.598217592589</v>
      </c>
      <c r="P2820" t="str">
        <f t="shared" si="222"/>
        <v>theater</v>
      </c>
      <c r="Q2820" t="str">
        <f t="shared" si="223"/>
        <v>plays</v>
      </c>
      <c r="R2820">
        <f t="shared" si="224"/>
        <v>2015</v>
      </c>
      <c r="S2820" s="15">
        <f t="shared" si="225"/>
        <v>42250.598217592589</v>
      </c>
      <c r="T2820" s="16">
        <f t="shared" si="225"/>
        <v>42250.598217592589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1"/>
        <v>42139.525567129633</v>
      </c>
      <c r="P2821" t="str">
        <f t="shared" si="222"/>
        <v>theater</v>
      </c>
      <c r="Q2821" t="str">
        <f t="shared" si="223"/>
        <v>plays</v>
      </c>
      <c r="R2821">
        <f t="shared" si="224"/>
        <v>2015</v>
      </c>
      <c r="S2821" s="15">
        <f t="shared" si="225"/>
        <v>42139.525567129633</v>
      </c>
      <c r="T2821" s="16">
        <f t="shared" si="225"/>
        <v>42139.525567129633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1"/>
        <v>42401.610983796301</v>
      </c>
      <c r="P2822" t="str">
        <f t="shared" si="222"/>
        <v>theater</v>
      </c>
      <c r="Q2822" t="str">
        <f t="shared" si="223"/>
        <v>plays</v>
      </c>
      <c r="R2822">
        <f t="shared" si="224"/>
        <v>2016</v>
      </c>
      <c r="S2822" s="15">
        <f t="shared" si="225"/>
        <v>42401.610983796301</v>
      </c>
      <c r="T2822" s="16">
        <f t="shared" si="225"/>
        <v>42401.610983796301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1"/>
        <v>41875.922858796301</v>
      </c>
      <c r="P2823" t="str">
        <f t="shared" si="222"/>
        <v>theater</v>
      </c>
      <c r="Q2823" t="str">
        <f t="shared" si="223"/>
        <v>plays</v>
      </c>
      <c r="R2823">
        <f t="shared" si="224"/>
        <v>2014</v>
      </c>
      <c r="S2823" s="15">
        <f t="shared" si="225"/>
        <v>41875.922858796301</v>
      </c>
      <c r="T2823" s="16">
        <f t="shared" si="225"/>
        <v>41875.922858796301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1"/>
        <v>42060.683935185181</v>
      </c>
      <c r="P2824" t="str">
        <f t="shared" si="222"/>
        <v>theater</v>
      </c>
      <c r="Q2824" t="str">
        <f t="shared" si="223"/>
        <v>plays</v>
      </c>
      <c r="R2824">
        <f t="shared" si="224"/>
        <v>2015</v>
      </c>
      <c r="S2824" s="15">
        <f t="shared" si="225"/>
        <v>42060.683935185181</v>
      </c>
      <c r="T2824" s="16">
        <f t="shared" si="225"/>
        <v>42060.683935185181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1"/>
        <v>42067.011643518519</v>
      </c>
      <c r="P2825" t="str">
        <f t="shared" si="222"/>
        <v>theater</v>
      </c>
      <c r="Q2825" t="str">
        <f t="shared" si="223"/>
        <v>plays</v>
      </c>
      <c r="R2825">
        <f t="shared" si="224"/>
        <v>2015</v>
      </c>
      <c r="S2825" s="15">
        <f t="shared" si="225"/>
        <v>42067.011643518519</v>
      </c>
      <c r="T2825" s="16">
        <f t="shared" si="225"/>
        <v>42067.011643518519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1"/>
        <v>42136.270787037036</v>
      </c>
      <c r="P2826" t="str">
        <f t="shared" si="222"/>
        <v>theater</v>
      </c>
      <c r="Q2826" t="str">
        <f t="shared" si="223"/>
        <v>plays</v>
      </c>
      <c r="R2826">
        <f t="shared" si="224"/>
        <v>2015</v>
      </c>
      <c r="S2826" s="15">
        <f t="shared" si="225"/>
        <v>42136.270787037036</v>
      </c>
      <c r="T2826" s="16">
        <f t="shared" si="225"/>
        <v>42136.270787037036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1"/>
        <v>42312.792662037042</v>
      </c>
      <c r="P2827" t="str">
        <f t="shared" si="222"/>
        <v>theater</v>
      </c>
      <c r="Q2827" t="str">
        <f t="shared" si="223"/>
        <v>plays</v>
      </c>
      <c r="R2827">
        <f t="shared" si="224"/>
        <v>2015</v>
      </c>
      <c r="S2827" s="15">
        <f t="shared" si="225"/>
        <v>42312.792662037042</v>
      </c>
      <c r="T2827" s="16">
        <f t="shared" si="225"/>
        <v>42312.792662037042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1"/>
        <v>42171.034861111111</v>
      </c>
      <c r="P2828" t="str">
        <f t="shared" si="222"/>
        <v>theater</v>
      </c>
      <c r="Q2828" t="str">
        <f t="shared" si="223"/>
        <v>plays</v>
      </c>
      <c r="R2828">
        <f t="shared" si="224"/>
        <v>2015</v>
      </c>
      <c r="S2828" s="15">
        <f t="shared" si="225"/>
        <v>42171.034861111111</v>
      </c>
      <c r="T2828" s="16">
        <f t="shared" si="225"/>
        <v>42171.034861111111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1"/>
        <v>42494.683634259258</v>
      </c>
      <c r="P2829" t="str">
        <f t="shared" si="222"/>
        <v>theater</v>
      </c>
      <c r="Q2829" t="str">
        <f t="shared" si="223"/>
        <v>plays</v>
      </c>
      <c r="R2829">
        <f t="shared" si="224"/>
        <v>2016</v>
      </c>
      <c r="S2829" s="15">
        <f t="shared" si="225"/>
        <v>42494.683634259258</v>
      </c>
      <c r="T2829" s="16">
        <f t="shared" si="225"/>
        <v>42494.683634259258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1"/>
        <v>42254.264687499999</v>
      </c>
      <c r="P2830" t="str">
        <f t="shared" si="222"/>
        <v>theater</v>
      </c>
      <c r="Q2830" t="str">
        <f t="shared" si="223"/>
        <v>plays</v>
      </c>
      <c r="R2830">
        <f t="shared" si="224"/>
        <v>2015</v>
      </c>
      <c r="S2830" s="15">
        <f t="shared" si="225"/>
        <v>42254.264687499999</v>
      </c>
      <c r="T2830" s="16">
        <f t="shared" si="225"/>
        <v>42254.264687499999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1"/>
        <v>42495.434236111112</v>
      </c>
      <c r="P2831" t="str">
        <f t="shared" si="222"/>
        <v>theater</v>
      </c>
      <c r="Q2831" t="str">
        <f t="shared" si="223"/>
        <v>plays</v>
      </c>
      <c r="R2831">
        <f t="shared" si="224"/>
        <v>2016</v>
      </c>
      <c r="S2831" s="15">
        <f t="shared" si="225"/>
        <v>42495.434236111112</v>
      </c>
      <c r="T2831" s="16">
        <f t="shared" si="225"/>
        <v>42495.434236111112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1"/>
        <v>41758.839675925927</v>
      </c>
      <c r="P2832" t="str">
        <f t="shared" si="222"/>
        <v>theater</v>
      </c>
      <c r="Q2832" t="str">
        <f t="shared" si="223"/>
        <v>plays</v>
      </c>
      <c r="R2832">
        <f t="shared" si="224"/>
        <v>2014</v>
      </c>
      <c r="S2832" s="15">
        <f t="shared" si="225"/>
        <v>41758.839675925927</v>
      </c>
      <c r="T2832" s="16">
        <f t="shared" si="225"/>
        <v>41758.839675925927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1"/>
        <v>42171.824884259258</v>
      </c>
      <c r="P2833" t="str">
        <f t="shared" si="222"/>
        <v>theater</v>
      </c>
      <c r="Q2833" t="str">
        <f t="shared" si="223"/>
        <v>plays</v>
      </c>
      <c r="R2833">
        <f t="shared" si="224"/>
        <v>2015</v>
      </c>
      <c r="S2833" s="15">
        <f t="shared" si="225"/>
        <v>42171.824884259258</v>
      </c>
      <c r="T2833" s="16">
        <f t="shared" si="225"/>
        <v>42171.824884259258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1"/>
        <v>41938.709421296298</v>
      </c>
      <c r="P2834" t="str">
        <f t="shared" si="222"/>
        <v>theater</v>
      </c>
      <c r="Q2834" t="str">
        <f t="shared" si="223"/>
        <v>plays</v>
      </c>
      <c r="R2834">
        <f t="shared" si="224"/>
        <v>2014</v>
      </c>
      <c r="S2834" s="15">
        <f t="shared" si="225"/>
        <v>41938.709421296298</v>
      </c>
      <c r="T2834" s="16">
        <f t="shared" si="225"/>
        <v>41938.709421296298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1"/>
        <v>42268.127696759257</v>
      </c>
      <c r="P2835" t="str">
        <f t="shared" si="222"/>
        <v>theater</v>
      </c>
      <c r="Q2835" t="str">
        <f t="shared" si="223"/>
        <v>plays</v>
      </c>
      <c r="R2835">
        <f t="shared" si="224"/>
        <v>2015</v>
      </c>
      <c r="S2835" s="15">
        <f t="shared" si="225"/>
        <v>42268.127696759257</v>
      </c>
      <c r="T2835" s="16">
        <f t="shared" si="225"/>
        <v>42268.127696759257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1"/>
        <v>42019.959837962961</v>
      </c>
      <c r="P2836" t="str">
        <f t="shared" si="222"/>
        <v>theater</v>
      </c>
      <c r="Q2836" t="str">
        <f t="shared" si="223"/>
        <v>plays</v>
      </c>
      <c r="R2836">
        <f t="shared" si="224"/>
        <v>2015</v>
      </c>
      <c r="S2836" s="15">
        <f t="shared" si="225"/>
        <v>42019.959837962961</v>
      </c>
      <c r="T2836" s="16">
        <f t="shared" si="225"/>
        <v>42019.959837962961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1"/>
        <v>42313.703900462962</v>
      </c>
      <c r="P2837" t="str">
        <f t="shared" si="222"/>
        <v>theater</v>
      </c>
      <c r="Q2837" t="str">
        <f t="shared" si="223"/>
        <v>plays</v>
      </c>
      <c r="R2837">
        <f t="shared" si="224"/>
        <v>2015</v>
      </c>
      <c r="S2837" s="15">
        <f t="shared" si="225"/>
        <v>42313.703900462962</v>
      </c>
      <c r="T2837" s="16">
        <f t="shared" si="225"/>
        <v>42313.703900462962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1"/>
        <v>42746.261782407411</v>
      </c>
      <c r="P2838" t="str">
        <f t="shared" si="222"/>
        <v>theater</v>
      </c>
      <c r="Q2838" t="str">
        <f t="shared" si="223"/>
        <v>plays</v>
      </c>
      <c r="R2838">
        <f t="shared" si="224"/>
        <v>2017</v>
      </c>
      <c r="S2838" s="15">
        <f t="shared" si="225"/>
        <v>42746.261782407411</v>
      </c>
      <c r="T2838" s="16">
        <f t="shared" si="225"/>
        <v>42746.261782407411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1"/>
        <v>42307.908379629633</v>
      </c>
      <c r="P2839" t="str">
        <f t="shared" si="222"/>
        <v>theater</v>
      </c>
      <c r="Q2839" t="str">
        <f t="shared" si="223"/>
        <v>plays</v>
      </c>
      <c r="R2839">
        <f t="shared" si="224"/>
        <v>2015</v>
      </c>
      <c r="S2839" s="15">
        <f t="shared" si="225"/>
        <v>42307.908379629633</v>
      </c>
      <c r="T2839" s="16">
        <f t="shared" si="225"/>
        <v>42307.908379629633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1"/>
        <v>41842.607592592591</v>
      </c>
      <c r="P2840" t="str">
        <f t="shared" si="222"/>
        <v>theater</v>
      </c>
      <c r="Q2840" t="str">
        <f t="shared" si="223"/>
        <v>plays</v>
      </c>
      <c r="R2840">
        <f t="shared" si="224"/>
        <v>2014</v>
      </c>
      <c r="S2840" s="15">
        <f t="shared" si="225"/>
        <v>41842.607592592591</v>
      </c>
      <c r="T2840" s="16">
        <f t="shared" si="225"/>
        <v>41842.607592592591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1"/>
        <v>41853.240208333329</v>
      </c>
      <c r="P2841" t="str">
        <f t="shared" si="222"/>
        <v>theater</v>
      </c>
      <c r="Q2841" t="str">
        <f t="shared" si="223"/>
        <v>plays</v>
      </c>
      <c r="R2841">
        <f t="shared" si="224"/>
        <v>2014</v>
      </c>
      <c r="S2841" s="15">
        <f t="shared" si="225"/>
        <v>41853.240208333329</v>
      </c>
      <c r="T2841" s="16">
        <f t="shared" si="225"/>
        <v>41853.240208333329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1"/>
        <v>42060.035636574074</v>
      </c>
      <c r="P2842" t="str">
        <f t="shared" si="222"/>
        <v>theater</v>
      </c>
      <c r="Q2842" t="str">
        <f t="shared" si="223"/>
        <v>plays</v>
      </c>
      <c r="R2842">
        <f t="shared" si="224"/>
        <v>2015</v>
      </c>
      <c r="S2842" s="15">
        <f t="shared" si="225"/>
        <v>42060.035636574074</v>
      </c>
      <c r="T2842" s="16">
        <f t="shared" si="225"/>
        <v>42060.035636574074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1"/>
        <v>42291.739548611105</v>
      </c>
      <c r="P2843" t="str">
        <f t="shared" si="222"/>
        <v>theater</v>
      </c>
      <c r="Q2843" t="str">
        <f t="shared" si="223"/>
        <v>plays</v>
      </c>
      <c r="R2843">
        <f t="shared" si="224"/>
        <v>2015</v>
      </c>
      <c r="S2843" s="15">
        <f t="shared" si="225"/>
        <v>42291.739548611105</v>
      </c>
      <c r="T2843" s="16">
        <f t="shared" si="225"/>
        <v>42291.739548611105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1"/>
        <v>41784.952488425923</v>
      </c>
      <c r="P2844" t="str">
        <f t="shared" si="222"/>
        <v>theater</v>
      </c>
      <c r="Q2844" t="str">
        <f t="shared" si="223"/>
        <v>plays</v>
      </c>
      <c r="R2844">
        <f t="shared" si="224"/>
        <v>2014</v>
      </c>
      <c r="S2844" s="15">
        <f t="shared" si="225"/>
        <v>41784.952488425923</v>
      </c>
      <c r="T2844" s="16">
        <f t="shared" si="225"/>
        <v>41784.952488425923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1"/>
        <v>42492.737847222219</v>
      </c>
      <c r="P2845" t="str">
        <f t="shared" si="222"/>
        <v>theater</v>
      </c>
      <c r="Q2845" t="str">
        <f t="shared" si="223"/>
        <v>plays</v>
      </c>
      <c r="R2845">
        <f t="shared" si="224"/>
        <v>2016</v>
      </c>
      <c r="S2845" s="15">
        <f t="shared" si="225"/>
        <v>42492.737847222219</v>
      </c>
      <c r="T2845" s="16">
        <f t="shared" si="225"/>
        <v>42492.737847222219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1"/>
        <v>42709.546064814815</v>
      </c>
      <c r="P2846" t="str">
        <f t="shared" si="222"/>
        <v>theater</v>
      </c>
      <c r="Q2846" t="str">
        <f t="shared" si="223"/>
        <v>plays</v>
      </c>
      <c r="R2846">
        <f t="shared" si="224"/>
        <v>2016</v>
      </c>
      <c r="S2846" s="15">
        <f t="shared" si="225"/>
        <v>42709.546064814815</v>
      </c>
      <c r="T2846" s="16">
        <f t="shared" si="225"/>
        <v>42709.546064814815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1"/>
        <v>42103.016585648147</v>
      </c>
      <c r="P2847" t="str">
        <f t="shared" si="222"/>
        <v>theater</v>
      </c>
      <c r="Q2847" t="str">
        <f t="shared" si="223"/>
        <v>plays</v>
      </c>
      <c r="R2847">
        <f t="shared" si="224"/>
        <v>2015</v>
      </c>
      <c r="S2847" s="15">
        <f t="shared" si="225"/>
        <v>42103.016585648147</v>
      </c>
      <c r="T2847" s="16">
        <f t="shared" si="225"/>
        <v>42103.016585648147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1"/>
        <v>42108.692060185189</v>
      </c>
      <c r="P2848" t="str">
        <f t="shared" si="222"/>
        <v>theater</v>
      </c>
      <c r="Q2848" t="str">
        <f t="shared" si="223"/>
        <v>plays</v>
      </c>
      <c r="R2848">
        <f t="shared" si="224"/>
        <v>2015</v>
      </c>
      <c r="S2848" s="15">
        <f t="shared" si="225"/>
        <v>42108.692060185189</v>
      </c>
      <c r="T2848" s="16">
        <f t="shared" si="225"/>
        <v>42108.692060185189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1"/>
        <v>42453.806307870371</v>
      </c>
      <c r="P2849" t="str">
        <f t="shared" si="222"/>
        <v>theater</v>
      </c>
      <c r="Q2849" t="str">
        <f t="shared" si="223"/>
        <v>plays</v>
      </c>
      <c r="R2849">
        <f t="shared" si="224"/>
        <v>2016</v>
      </c>
      <c r="S2849" s="15">
        <f t="shared" si="225"/>
        <v>42453.806307870371</v>
      </c>
      <c r="T2849" s="16">
        <f t="shared" si="225"/>
        <v>42453.806307870371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1"/>
        <v>42123.648831018523</v>
      </c>
      <c r="P2850" t="str">
        <f t="shared" si="222"/>
        <v>theater</v>
      </c>
      <c r="Q2850" t="str">
        <f t="shared" si="223"/>
        <v>plays</v>
      </c>
      <c r="R2850">
        <f t="shared" si="224"/>
        <v>2015</v>
      </c>
      <c r="S2850" s="15">
        <f t="shared" si="225"/>
        <v>42123.648831018523</v>
      </c>
      <c r="T2850" s="16">
        <f t="shared" si="225"/>
        <v>42123.648831018523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1"/>
        <v>42453.428240740745</v>
      </c>
      <c r="P2851" t="str">
        <f t="shared" si="222"/>
        <v>theater</v>
      </c>
      <c r="Q2851" t="str">
        <f t="shared" si="223"/>
        <v>plays</v>
      </c>
      <c r="R2851">
        <f t="shared" si="224"/>
        <v>2016</v>
      </c>
      <c r="S2851" s="15">
        <f t="shared" si="225"/>
        <v>42453.428240740745</v>
      </c>
      <c r="T2851" s="16">
        <f t="shared" si="225"/>
        <v>42453.428240740745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1"/>
        <v>41858.007071759261</v>
      </c>
      <c r="P2852" t="str">
        <f t="shared" si="222"/>
        <v>theater</v>
      </c>
      <c r="Q2852" t="str">
        <f t="shared" si="223"/>
        <v>plays</v>
      </c>
      <c r="R2852">
        <f t="shared" si="224"/>
        <v>2014</v>
      </c>
      <c r="S2852" s="15">
        <f t="shared" si="225"/>
        <v>41858.007071759261</v>
      </c>
      <c r="T2852" s="16">
        <f t="shared" si="225"/>
        <v>41858.007071759261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1"/>
        <v>42390.002650462964</v>
      </c>
      <c r="P2853" t="str">
        <f t="shared" si="222"/>
        <v>theater</v>
      </c>
      <c r="Q2853" t="str">
        <f t="shared" si="223"/>
        <v>plays</v>
      </c>
      <c r="R2853">
        <f t="shared" si="224"/>
        <v>2016</v>
      </c>
      <c r="S2853" s="15">
        <f t="shared" si="225"/>
        <v>42390.002650462964</v>
      </c>
      <c r="T2853" s="16">
        <f t="shared" si="225"/>
        <v>42390.002650462964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1"/>
        <v>41781.045173611114</v>
      </c>
      <c r="P2854" t="str">
        <f t="shared" si="222"/>
        <v>theater</v>
      </c>
      <c r="Q2854" t="str">
        <f t="shared" si="223"/>
        <v>plays</v>
      </c>
      <c r="R2854">
        <f t="shared" si="224"/>
        <v>2014</v>
      </c>
      <c r="S2854" s="15">
        <f t="shared" si="225"/>
        <v>41781.045173611114</v>
      </c>
      <c r="T2854" s="16">
        <f t="shared" si="225"/>
        <v>41781.045173611114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1"/>
        <v>41836.190937499996</v>
      </c>
      <c r="P2855" t="str">
        <f t="shared" si="222"/>
        <v>theater</v>
      </c>
      <c r="Q2855" t="str">
        <f t="shared" si="223"/>
        <v>plays</v>
      </c>
      <c r="R2855">
        <f t="shared" si="224"/>
        <v>2014</v>
      </c>
      <c r="S2855" s="15">
        <f t="shared" si="225"/>
        <v>41836.190937499996</v>
      </c>
      <c r="T2855" s="16">
        <f t="shared" si="225"/>
        <v>41836.190937499996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1"/>
        <v>42111.71665509259</v>
      </c>
      <c r="P2856" t="str">
        <f t="shared" si="222"/>
        <v>theater</v>
      </c>
      <c r="Q2856" t="str">
        <f t="shared" si="223"/>
        <v>plays</v>
      </c>
      <c r="R2856">
        <f t="shared" si="224"/>
        <v>2015</v>
      </c>
      <c r="S2856" s="15">
        <f t="shared" si="225"/>
        <v>42111.71665509259</v>
      </c>
      <c r="T2856" s="16">
        <f t="shared" si="225"/>
        <v>42111.71665509259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1"/>
        <v>42370.007766203707</v>
      </c>
      <c r="P2857" t="str">
        <f t="shared" si="222"/>
        <v>theater</v>
      </c>
      <c r="Q2857" t="str">
        <f t="shared" si="223"/>
        <v>plays</v>
      </c>
      <c r="R2857">
        <f t="shared" si="224"/>
        <v>2016</v>
      </c>
      <c r="S2857" s="15">
        <f t="shared" si="225"/>
        <v>42370.007766203707</v>
      </c>
      <c r="T2857" s="16">
        <f t="shared" si="225"/>
        <v>42370.007766203707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1"/>
        <v>42165.037581018521</v>
      </c>
      <c r="P2858" t="str">
        <f t="shared" si="222"/>
        <v>theater</v>
      </c>
      <c r="Q2858" t="str">
        <f t="shared" si="223"/>
        <v>plays</v>
      </c>
      <c r="R2858">
        <f t="shared" si="224"/>
        <v>2015</v>
      </c>
      <c r="S2858" s="15">
        <f t="shared" si="225"/>
        <v>42165.037581018521</v>
      </c>
      <c r="T2858" s="16">
        <f t="shared" si="225"/>
        <v>42165.037581018521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1"/>
        <v>42726.920081018514</v>
      </c>
      <c r="P2859" t="str">
        <f t="shared" si="222"/>
        <v>theater</v>
      </c>
      <c r="Q2859" t="str">
        <f t="shared" si="223"/>
        <v>plays</v>
      </c>
      <c r="R2859">
        <f t="shared" si="224"/>
        <v>2016</v>
      </c>
      <c r="S2859" s="15">
        <f t="shared" si="225"/>
        <v>42726.920081018514</v>
      </c>
      <c r="T2859" s="16">
        <f t="shared" si="225"/>
        <v>42726.920081018514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1"/>
        <v>41954.545081018514</v>
      </c>
      <c r="P2860" t="str">
        <f t="shared" si="222"/>
        <v>theater</v>
      </c>
      <c r="Q2860" t="str">
        <f t="shared" si="223"/>
        <v>plays</v>
      </c>
      <c r="R2860">
        <f t="shared" si="224"/>
        <v>2014</v>
      </c>
      <c r="S2860" s="15">
        <f t="shared" si="225"/>
        <v>41954.545081018514</v>
      </c>
      <c r="T2860" s="16">
        <f t="shared" si="225"/>
        <v>41954.545081018514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1"/>
        <v>42233.362314814818</v>
      </c>
      <c r="P2861" t="str">
        <f t="shared" si="222"/>
        <v>theater</v>
      </c>
      <c r="Q2861" t="str">
        <f t="shared" si="223"/>
        <v>plays</v>
      </c>
      <c r="R2861">
        <f t="shared" si="224"/>
        <v>2015</v>
      </c>
      <c r="S2861" s="15">
        <f t="shared" si="225"/>
        <v>42233.362314814818</v>
      </c>
      <c r="T2861" s="16">
        <f t="shared" si="225"/>
        <v>42233.362314814818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1"/>
        <v>42480.800648148142</v>
      </c>
      <c r="P2862" t="str">
        <f t="shared" si="222"/>
        <v>theater</v>
      </c>
      <c r="Q2862" t="str">
        <f t="shared" si="223"/>
        <v>plays</v>
      </c>
      <c r="R2862">
        <f t="shared" si="224"/>
        <v>2016</v>
      </c>
      <c r="S2862" s="15">
        <f t="shared" si="225"/>
        <v>42480.800648148142</v>
      </c>
      <c r="T2862" s="16">
        <f t="shared" si="225"/>
        <v>42480.800648148142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1"/>
        <v>42257.590833333335</v>
      </c>
      <c r="P2863" t="str">
        <f t="shared" si="222"/>
        <v>theater</v>
      </c>
      <c r="Q2863" t="str">
        <f t="shared" si="223"/>
        <v>plays</v>
      </c>
      <c r="R2863">
        <f t="shared" si="224"/>
        <v>2015</v>
      </c>
      <c r="S2863" s="15">
        <f t="shared" si="225"/>
        <v>42257.590833333335</v>
      </c>
      <c r="T2863" s="16">
        <f t="shared" si="225"/>
        <v>42257.590833333335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1"/>
        <v>41784.789687500001</v>
      </c>
      <c r="P2864" t="str">
        <f t="shared" si="222"/>
        <v>theater</v>
      </c>
      <c r="Q2864" t="str">
        <f t="shared" si="223"/>
        <v>plays</v>
      </c>
      <c r="R2864">
        <f t="shared" si="224"/>
        <v>2014</v>
      </c>
      <c r="S2864" s="15">
        <f t="shared" si="225"/>
        <v>41784.789687500001</v>
      </c>
      <c r="T2864" s="16">
        <f t="shared" si="225"/>
        <v>41784.789687500001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1"/>
        <v>41831.675034722226</v>
      </c>
      <c r="P2865" t="str">
        <f t="shared" si="222"/>
        <v>theater</v>
      </c>
      <c r="Q2865" t="str">
        <f t="shared" si="223"/>
        <v>plays</v>
      </c>
      <c r="R2865">
        <f t="shared" si="224"/>
        <v>2014</v>
      </c>
      <c r="S2865" s="15">
        <f t="shared" si="225"/>
        <v>41831.675034722226</v>
      </c>
      <c r="T2865" s="16">
        <f t="shared" si="225"/>
        <v>41831.675034722226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1"/>
        <v>42172.613506944443</v>
      </c>
      <c r="P2866" t="str">
        <f t="shared" si="222"/>
        <v>theater</v>
      </c>
      <c r="Q2866" t="str">
        <f t="shared" si="223"/>
        <v>plays</v>
      </c>
      <c r="R2866">
        <f t="shared" si="224"/>
        <v>2015</v>
      </c>
      <c r="S2866" s="15">
        <f t="shared" si="225"/>
        <v>42172.613506944443</v>
      </c>
      <c r="T2866" s="16">
        <f t="shared" si="225"/>
        <v>42172.613506944443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1"/>
        <v>41950.114108796297</v>
      </c>
      <c r="P2867" t="str">
        <f t="shared" si="222"/>
        <v>theater</v>
      </c>
      <c r="Q2867" t="str">
        <f t="shared" si="223"/>
        <v>plays</v>
      </c>
      <c r="R2867">
        <f t="shared" si="224"/>
        <v>2014</v>
      </c>
      <c r="S2867" s="15">
        <f t="shared" si="225"/>
        <v>41950.114108796297</v>
      </c>
      <c r="T2867" s="16">
        <f t="shared" si="225"/>
        <v>41950.114108796297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1"/>
        <v>42627.955104166671</v>
      </c>
      <c r="P2868" t="str">
        <f t="shared" si="222"/>
        <v>theater</v>
      </c>
      <c r="Q2868" t="str">
        <f t="shared" si="223"/>
        <v>plays</v>
      </c>
      <c r="R2868">
        <f t="shared" si="224"/>
        <v>2016</v>
      </c>
      <c r="S2868" s="15">
        <f t="shared" si="225"/>
        <v>42627.955104166671</v>
      </c>
      <c r="T2868" s="16">
        <f t="shared" si="225"/>
        <v>42627.955104166671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1"/>
        <v>42531.195277777777</v>
      </c>
      <c r="P2869" t="str">
        <f t="shared" si="222"/>
        <v>theater</v>
      </c>
      <c r="Q2869" t="str">
        <f t="shared" si="223"/>
        <v>plays</v>
      </c>
      <c r="R2869">
        <f t="shared" si="224"/>
        <v>2016</v>
      </c>
      <c r="S2869" s="15">
        <f t="shared" si="225"/>
        <v>42531.195277777777</v>
      </c>
      <c r="T2869" s="16">
        <f t="shared" si="225"/>
        <v>42531.195277777777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1"/>
        <v>42618.827013888891</v>
      </c>
      <c r="P2870" t="str">
        <f t="shared" si="222"/>
        <v>theater</v>
      </c>
      <c r="Q2870" t="str">
        <f t="shared" si="223"/>
        <v>plays</v>
      </c>
      <c r="R2870">
        <f t="shared" si="224"/>
        <v>2016</v>
      </c>
      <c r="S2870" s="15">
        <f t="shared" si="225"/>
        <v>42618.827013888891</v>
      </c>
      <c r="T2870" s="16">
        <f t="shared" si="225"/>
        <v>42618.827013888891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1"/>
        <v>42540.593530092592</v>
      </c>
      <c r="P2871" t="str">
        <f t="shared" si="222"/>
        <v>theater</v>
      </c>
      <c r="Q2871" t="str">
        <f t="shared" si="223"/>
        <v>plays</v>
      </c>
      <c r="R2871">
        <f t="shared" si="224"/>
        <v>2016</v>
      </c>
      <c r="S2871" s="15">
        <f t="shared" si="225"/>
        <v>42540.593530092592</v>
      </c>
      <c r="T2871" s="16">
        <f t="shared" si="225"/>
        <v>42540.593530092592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1"/>
        <v>41746.189409722225</v>
      </c>
      <c r="P2872" t="str">
        <f t="shared" si="222"/>
        <v>theater</v>
      </c>
      <c r="Q2872" t="str">
        <f t="shared" si="223"/>
        <v>plays</v>
      </c>
      <c r="R2872">
        <f t="shared" si="224"/>
        <v>2014</v>
      </c>
      <c r="S2872" s="15">
        <f t="shared" si="225"/>
        <v>41746.189409722225</v>
      </c>
      <c r="T2872" s="16">
        <f t="shared" si="225"/>
        <v>41746.189409722225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1"/>
        <v>41974.738576388889</v>
      </c>
      <c r="P2873" t="str">
        <f t="shared" si="222"/>
        <v>theater</v>
      </c>
      <c r="Q2873" t="str">
        <f t="shared" si="223"/>
        <v>plays</v>
      </c>
      <c r="R2873">
        <f t="shared" si="224"/>
        <v>2014</v>
      </c>
      <c r="S2873" s="15">
        <f t="shared" si="225"/>
        <v>41974.738576388889</v>
      </c>
      <c r="T2873" s="16">
        <f t="shared" si="225"/>
        <v>41974.738576388889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1"/>
        <v>42115.11618055556</v>
      </c>
      <c r="P2874" t="str">
        <f t="shared" si="222"/>
        <v>theater</v>
      </c>
      <c r="Q2874" t="str">
        <f t="shared" si="223"/>
        <v>plays</v>
      </c>
      <c r="R2874">
        <f t="shared" si="224"/>
        <v>2015</v>
      </c>
      <c r="S2874" s="15">
        <f t="shared" si="225"/>
        <v>42115.11618055556</v>
      </c>
      <c r="T2874" s="16">
        <f t="shared" si="225"/>
        <v>42115.11618055556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1"/>
        <v>42002.817488425921</v>
      </c>
      <c r="P2875" t="str">
        <f t="shared" si="222"/>
        <v>theater</v>
      </c>
      <c r="Q2875" t="str">
        <f t="shared" si="223"/>
        <v>plays</v>
      </c>
      <c r="R2875">
        <f t="shared" si="224"/>
        <v>2014</v>
      </c>
      <c r="S2875" s="15">
        <f t="shared" si="225"/>
        <v>42002.817488425921</v>
      </c>
      <c r="T2875" s="16">
        <f t="shared" si="225"/>
        <v>42002.817488425921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1"/>
        <v>42722.84474537037</v>
      </c>
      <c r="P2876" t="str">
        <f t="shared" si="222"/>
        <v>theater</v>
      </c>
      <c r="Q2876" t="str">
        <f t="shared" si="223"/>
        <v>plays</v>
      </c>
      <c r="R2876">
        <f t="shared" si="224"/>
        <v>2016</v>
      </c>
      <c r="S2876" s="15">
        <f t="shared" si="225"/>
        <v>42722.84474537037</v>
      </c>
      <c r="T2876" s="16">
        <f t="shared" si="225"/>
        <v>42722.84474537037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1"/>
        <v>42465.128391203703</v>
      </c>
      <c r="P2877" t="str">
        <f t="shared" si="222"/>
        <v>theater</v>
      </c>
      <c r="Q2877" t="str">
        <f t="shared" si="223"/>
        <v>plays</v>
      </c>
      <c r="R2877">
        <f t="shared" si="224"/>
        <v>2016</v>
      </c>
      <c r="S2877" s="15">
        <f t="shared" si="225"/>
        <v>42465.128391203703</v>
      </c>
      <c r="T2877" s="16">
        <f t="shared" si="225"/>
        <v>42465.128391203703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1"/>
        <v>42171.743969907402</v>
      </c>
      <c r="P2878" t="str">
        <f t="shared" si="222"/>
        <v>theater</v>
      </c>
      <c r="Q2878" t="str">
        <f t="shared" si="223"/>
        <v>plays</v>
      </c>
      <c r="R2878">
        <f t="shared" si="224"/>
        <v>2015</v>
      </c>
      <c r="S2878" s="15">
        <f t="shared" si="225"/>
        <v>42171.743969907402</v>
      </c>
      <c r="T2878" s="16">
        <f t="shared" si="225"/>
        <v>42171.743969907402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1"/>
        <v>42672.955138888887</v>
      </c>
      <c r="P2879" t="str">
        <f t="shared" si="222"/>
        <v>theater</v>
      </c>
      <c r="Q2879" t="str">
        <f t="shared" si="223"/>
        <v>plays</v>
      </c>
      <c r="R2879">
        <f t="shared" si="224"/>
        <v>2016</v>
      </c>
      <c r="S2879" s="15">
        <f t="shared" si="225"/>
        <v>42672.955138888887</v>
      </c>
      <c r="T2879" s="16">
        <f t="shared" si="225"/>
        <v>42672.955138888887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1"/>
        <v>42128.615682870368</v>
      </c>
      <c r="P2880" t="str">
        <f t="shared" si="222"/>
        <v>theater</v>
      </c>
      <c r="Q2880" t="str">
        <f t="shared" si="223"/>
        <v>plays</v>
      </c>
      <c r="R2880">
        <f t="shared" si="224"/>
        <v>2015</v>
      </c>
      <c r="S2880" s="15">
        <f t="shared" si="225"/>
        <v>42128.615682870368</v>
      </c>
      <c r="T2880" s="16">
        <f t="shared" si="225"/>
        <v>42128.615682870368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1"/>
        <v>42359.725243055553</v>
      </c>
      <c r="P2881" t="str">
        <f t="shared" si="222"/>
        <v>theater</v>
      </c>
      <c r="Q2881" t="str">
        <f t="shared" si="223"/>
        <v>plays</v>
      </c>
      <c r="R2881">
        <f t="shared" si="224"/>
        <v>2015</v>
      </c>
      <c r="S2881" s="15">
        <f t="shared" si="225"/>
        <v>42359.725243055553</v>
      </c>
      <c r="T2881" s="16">
        <f t="shared" si="225"/>
        <v>42359.725243055553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226">(((J2882/60)/60)/24)+DATE(1970,1,1)</f>
        <v>42192.905694444446</v>
      </c>
      <c r="P2882" t="str">
        <f t="shared" ref="P2882:P2945" si="227">LEFT(N2882,SEARCH("/",N2882)-1)</f>
        <v>theater</v>
      </c>
      <c r="Q2882" t="str">
        <f t="shared" ref="Q2882:Q2945" si="228">RIGHT(N2882,LEN(N2882)-SEARCH("/",N2882))</f>
        <v>plays</v>
      </c>
      <c r="R2882">
        <f t="shared" si="224"/>
        <v>2015</v>
      </c>
      <c r="S2882" s="15">
        <f t="shared" si="225"/>
        <v>42192.905694444446</v>
      </c>
      <c r="T2882" s="16">
        <f t="shared" si="225"/>
        <v>42192.905694444446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226"/>
        <v>41916.597638888888</v>
      </c>
      <c r="P2883" t="str">
        <f t="shared" si="227"/>
        <v>theater</v>
      </c>
      <c r="Q2883" t="str">
        <f t="shared" si="228"/>
        <v>plays</v>
      </c>
      <c r="R2883">
        <f t="shared" ref="R2883:S2946" si="229">YEAR($O2883)</f>
        <v>2014</v>
      </c>
      <c r="S2883" s="15">
        <f t="shared" ref="S2883:T2946" si="230">$O2883</f>
        <v>41916.597638888888</v>
      </c>
      <c r="T2883" s="16">
        <f t="shared" si="230"/>
        <v>41916.597638888888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6"/>
        <v>42461.596273148149</v>
      </c>
      <c r="P2884" t="str">
        <f t="shared" si="227"/>
        <v>theater</v>
      </c>
      <c r="Q2884" t="str">
        <f t="shared" si="228"/>
        <v>plays</v>
      </c>
      <c r="R2884">
        <f t="shared" si="229"/>
        <v>2016</v>
      </c>
      <c r="S2884" s="15">
        <f t="shared" si="230"/>
        <v>42461.596273148149</v>
      </c>
      <c r="T2884" s="16">
        <f t="shared" si="230"/>
        <v>42461.596273148149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6"/>
        <v>42370.90320601852</v>
      </c>
      <c r="P2885" t="str">
        <f t="shared" si="227"/>
        <v>theater</v>
      </c>
      <c r="Q2885" t="str">
        <f t="shared" si="228"/>
        <v>plays</v>
      </c>
      <c r="R2885">
        <f t="shared" si="229"/>
        <v>2016</v>
      </c>
      <c r="S2885" s="15">
        <f t="shared" si="230"/>
        <v>42370.90320601852</v>
      </c>
      <c r="T2885" s="16">
        <f t="shared" si="230"/>
        <v>42370.90320601852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6"/>
        <v>41948.727256944447</v>
      </c>
      <c r="P2886" t="str">
        <f t="shared" si="227"/>
        <v>theater</v>
      </c>
      <c r="Q2886" t="str">
        <f t="shared" si="228"/>
        <v>plays</v>
      </c>
      <c r="R2886">
        <f t="shared" si="229"/>
        <v>2014</v>
      </c>
      <c r="S2886" s="15">
        <f t="shared" si="230"/>
        <v>41948.727256944447</v>
      </c>
      <c r="T2886" s="16">
        <f t="shared" si="230"/>
        <v>41948.727256944447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6"/>
        <v>42047.07640046296</v>
      </c>
      <c r="P2887" t="str">
        <f t="shared" si="227"/>
        <v>theater</v>
      </c>
      <c r="Q2887" t="str">
        <f t="shared" si="228"/>
        <v>plays</v>
      </c>
      <c r="R2887">
        <f t="shared" si="229"/>
        <v>2015</v>
      </c>
      <c r="S2887" s="15">
        <f t="shared" si="230"/>
        <v>42047.07640046296</v>
      </c>
      <c r="T2887" s="16">
        <f t="shared" si="230"/>
        <v>42047.07640046296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6"/>
        <v>42261.632916666669</v>
      </c>
      <c r="P2888" t="str">
        <f t="shared" si="227"/>
        <v>theater</v>
      </c>
      <c r="Q2888" t="str">
        <f t="shared" si="228"/>
        <v>plays</v>
      </c>
      <c r="R2888">
        <f t="shared" si="229"/>
        <v>2015</v>
      </c>
      <c r="S2888" s="15">
        <f t="shared" si="230"/>
        <v>42261.632916666669</v>
      </c>
      <c r="T2888" s="16">
        <f t="shared" si="230"/>
        <v>42261.632916666669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6"/>
        <v>41985.427361111113</v>
      </c>
      <c r="P2889" t="str">
        <f t="shared" si="227"/>
        <v>theater</v>
      </c>
      <c r="Q2889" t="str">
        <f t="shared" si="228"/>
        <v>plays</v>
      </c>
      <c r="R2889">
        <f t="shared" si="229"/>
        <v>2014</v>
      </c>
      <c r="S2889" s="15">
        <f t="shared" si="230"/>
        <v>41985.427361111113</v>
      </c>
      <c r="T2889" s="16">
        <f t="shared" si="230"/>
        <v>41985.427361111113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6"/>
        <v>41922.535185185188</v>
      </c>
      <c r="P2890" t="str">
        <f t="shared" si="227"/>
        <v>theater</v>
      </c>
      <c r="Q2890" t="str">
        <f t="shared" si="228"/>
        <v>plays</v>
      </c>
      <c r="R2890">
        <f t="shared" si="229"/>
        <v>2014</v>
      </c>
      <c r="S2890" s="15">
        <f t="shared" si="230"/>
        <v>41922.535185185188</v>
      </c>
      <c r="T2890" s="16">
        <f t="shared" si="230"/>
        <v>41922.535185185188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6"/>
        <v>41850.863252314812</v>
      </c>
      <c r="P2891" t="str">
        <f t="shared" si="227"/>
        <v>theater</v>
      </c>
      <c r="Q2891" t="str">
        <f t="shared" si="228"/>
        <v>plays</v>
      </c>
      <c r="R2891">
        <f t="shared" si="229"/>
        <v>2014</v>
      </c>
      <c r="S2891" s="15">
        <f t="shared" si="230"/>
        <v>41850.863252314812</v>
      </c>
      <c r="T2891" s="16">
        <f t="shared" si="230"/>
        <v>41850.863252314812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6"/>
        <v>41831.742962962962</v>
      </c>
      <c r="P2892" t="str">
        <f t="shared" si="227"/>
        <v>theater</v>
      </c>
      <c r="Q2892" t="str">
        <f t="shared" si="228"/>
        <v>plays</v>
      </c>
      <c r="R2892">
        <f t="shared" si="229"/>
        <v>2014</v>
      </c>
      <c r="S2892" s="15">
        <f t="shared" si="230"/>
        <v>41831.742962962962</v>
      </c>
      <c r="T2892" s="16">
        <f t="shared" si="230"/>
        <v>41831.742962962962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6"/>
        <v>42415.883425925931</v>
      </c>
      <c r="P2893" t="str">
        <f t="shared" si="227"/>
        <v>theater</v>
      </c>
      <c r="Q2893" t="str">
        <f t="shared" si="228"/>
        <v>plays</v>
      </c>
      <c r="R2893">
        <f t="shared" si="229"/>
        <v>2016</v>
      </c>
      <c r="S2893" s="15">
        <f t="shared" si="230"/>
        <v>42415.883425925931</v>
      </c>
      <c r="T2893" s="16">
        <f t="shared" si="230"/>
        <v>42415.883425925931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6"/>
        <v>41869.714166666665</v>
      </c>
      <c r="P2894" t="str">
        <f t="shared" si="227"/>
        <v>theater</v>
      </c>
      <c r="Q2894" t="str">
        <f t="shared" si="228"/>
        <v>plays</v>
      </c>
      <c r="R2894">
        <f t="shared" si="229"/>
        <v>2014</v>
      </c>
      <c r="S2894" s="15">
        <f t="shared" si="230"/>
        <v>41869.714166666665</v>
      </c>
      <c r="T2894" s="16">
        <f t="shared" si="230"/>
        <v>41869.714166666665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6"/>
        <v>41953.773090277777</v>
      </c>
      <c r="P2895" t="str">
        <f t="shared" si="227"/>
        <v>theater</v>
      </c>
      <c r="Q2895" t="str">
        <f t="shared" si="228"/>
        <v>plays</v>
      </c>
      <c r="R2895">
        <f t="shared" si="229"/>
        <v>2014</v>
      </c>
      <c r="S2895" s="15">
        <f t="shared" si="230"/>
        <v>41953.773090277777</v>
      </c>
      <c r="T2895" s="16">
        <f t="shared" si="230"/>
        <v>41953.773090277777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6"/>
        <v>42037.986284722225</v>
      </c>
      <c r="P2896" t="str">
        <f t="shared" si="227"/>
        <v>theater</v>
      </c>
      <c r="Q2896" t="str">
        <f t="shared" si="228"/>
        <v>plays</v>
      </c>
      <c r="R2896">
        <f t="shared" si="229"/>
        <v>2015</v>
      </c>
      <c r="S2896" s="15">
        <f t="shared" si="230"/>
        <v>42037.986284722225</v>
      </c>
      <c r="T2896" s="16">
        <f t="shared" si="230"/>
        <v>42037.986284722225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6"/>
        <v>41811.555462962962</v>
      </c>
      <c r="P2897" t="str">
        <f t="shared" si="227"/>
        <v>theater</v>
      </c>
      <c r="Q2897" t="str">
        <f t="shared" si="228"/>
        <v>plays</v>
      </c>
      <c r="R2897">
        <f t="shared" si="229"/>
        <v>2014</v>
      </c>
      <c r="S2897" s="15">
        <f t="shared" si="230"/>
        <v>41811.555462962962</v>
      </c>
      <c r="T2897" s="16">
        <f t="shared" si="230"/>
        <v>41811.555462962962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6"/>
        <v>42701.908807870372</v>
      </c>
      <c r="P2898" t="str">
        <f t="shared" si="227"/>
        <v>theater</v>
      </c>
      <c r="Q2898" t="str">
        <f t="shared" si="228"/>
        <v>plays</v>
      </c>
      <c r="R2898">
        <f t="shared" si="229"/>
        <v>2016</v>
      </c>
      <c r="S2898" s="15">
        <f t="shared" si="230"/>
        <v>42701.908807870372</v>
      </c>
      <c r="T2898" s="16">
        <f t="shared" si="230"/>
        <v>42701.908807870372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6"/>
        <v>42258.646504629629</v>
      </c>
      <c r="P2899" t="str">
        <f t="shared" si="227"/>
        <v>theater</v>
      </c>
      <c r="Q2899" t="str">
        <f t="shared" si="228"/>
        <v>plays</v>
      </c>
      <c r="R2899">
        <f t="shared" si="229"/>
        <v>2015</v>
      </c>
      <c r="S2899" s="15">
        <f t="shared" si="230"/>
        <v>42258.646504629629</v>
      </c>
      <c r="T2899" s="16">
        <f t="shared" si="230"/>
        <v>42258.646504629629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6"/>
        <v>42278.664965277778</v>
      </c>
      <c r="P2900" t="str">
        <f t="shared" si="227"/>
        <v>theater</v>
      </c>
      <c r="Q2900" t="str">
        <f t="shared" si="228"/>
        <v>plays</v>
      </c>
      <c r="R2900">
        <f t="shared" si="229"/>
        <v>2015</v>
      </c>
      <c r="S2900" s="15">
        <f t="shared" si="230"/>
        <v>42278.664965277778</v>
      </c>
      <c r="T2900" s="16">
        <f t="shared" si="230"/>
        <v>42278.664965277778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6"/>
        <v>42515.078217592592</v>
      </c>
      <c r="P2901" t="str">
        <f t="shared" si="227"/>
        <v>theater</v>
      </c>
      <c r="Q2901" t="str">
        <f t="shared" si="228"/>
        <v>plays</v>
      </c>
      <c r="R2901">
        <f t="shared" si="229"/>
        <v>2016</v>
      </c>
      <c r="S2901" s="15">
        <f t="shared" si="230"/>
        <v>42515.078217592592</v>
      </c>
      <c r="T2901" s="16">
        <f t="shared" si="230"/>
        <v>42515.078217592592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6"/>
        <v>41830.234166666669</v>
      </c>
      <c r="P2902" t="str">
        <f t="shared" si="227"/>
        <v>theater</v>
      </c>
      <c r="Q2902" t="str">
        <f t="shared" si="228"/>
        <v>plays</v>
      </c>
      <c r="R2902">
        <f t="shared" si="229"/>
        <v>2014</v>
      </c>
      <c r="S2902" s="15">
        <f t="shared" si="230"/>
        <v>41830.234166666669</v>
      </c>
      <c r="T2902" s="16">
        <f t="shared" si="230"/>
        <v>41830.234166666669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6"/>
        <v>41982.904386574075</v>
      </c>
      <c r="P2903" t="str">
        <f t="shared" si="227"/>
        <v>theater</v>
      </c>
      <c r="Q2903" t="str">
        <f t="shared" si="228"/>
        <v>plays</v>
      </c>
      <c r="R2903">
        <f t="shared" si="229"/>
        <v>2014</v>
      </c>
      <c r="S2903" s="15">
        <f t="shared" si="230"/>
        <v>41982.904386574075</v>
      </c>
      <c r="T2903" s="16">
        <f t="shared" si="230"/>
        <v>41982.904386574075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6"/>
        <v>42210.439768518518</v>
      </c>
      <c r="P2904" t="str">
        <f t="shared" si="227"/>
        <v>theater</v>
      </c>
      <c r="Q2904" t="str">
        <f t="shared" si="228"/>
        <v>plays</v>
      </c>
      <c r="R2904">
        <f t="shared" si="229"/>
        <v>2015</v>
      </c>
      <c r="S2904" s="15">
        <f t="shared" si="230"/>
        <v>42210.439768518518</v>
      </c>
      <c r="T2904" s="16">
        <f t="shared" si="230"/>
        <v>42210.439768518518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6"/>
        <v>42196.166874999995</v>
      </c>
      <c r="P2905" t="str">
        <f t="shared" si="227"/>
        <v>theater</v>
      </c>
      <c r="Q2905" t="str">
        <f t="shared" si="228"/>
        <v>plays</v>
      </c>
      <c r="R2905">
        <f t="shared" si="229"/>
        <v>2015</v>
      </c>
      <c r="S2905" s="15">
        <f t="shared" si="230"/>
        <v>42196.166874999995</v>
      </c>
      <c r="T2905" s="16">
        <f t="shared" si="230"/>
        <v>42196.166874999995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6"/>
        <v>41940.967951388891</v>
      </c>
      <c r="P2906" t="str">
        <f t="shared" si="227"/>
        <v>theater</v>
      </c>
      <c r="Q2906" t="str">
        <f t="shared" si="228"/>
        <v>plays</v>
      </c>
      <c r="R2906">
        <f t="shared" si="229"/>
        <v>2014</v>
      </c>
      <c r="S2906" s="15">
        <f t="shared" si="230"/>
        <v>41940.967951388891</v>
      </c>
      <c r="T2906" s="16">
        <f t="shared" si="230"/>
        <v>41940.967951388891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6"/>
        <v>42606.056863425925</v>
      </c>
      <c r="P2907" t="str">
        <f t="shared" si="227"/>
        <v>theater</v>
      </c>
      <c r="Q2907" t="str">
        <f t="shared" si="228"/>
        <v>plays</v>
      </c>
      <c r="R2907">
        <f t="shared" si="229"/>
        <v>2016</v>
      </c>
      <c r="S2907" s="15">
        <f t="shared" si="230"/>
        <v>42606.056863425925</v>
      </c>
      <c r="T2907" s="16">
        <f t="shared" si="230"/>
        <v>42606.056863425925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6"/>
        <v>42199.648912037039</v>
      </c>
      <c r="P2908" t="str">
        <f t="shared" si="227"/>
        <v>theater</v>
      </c>
      <c r="Q2908" t="str">
        <f t="shared" si="228"/>
        <v>plays</v>
      </c>
      <c r="R2908">
        <f t="shared" si="229"/>
        <v>2015</v>
      </c>
      <c r="S2908" s="15">
        <f t="shared" si="230"/>
        <v>42199.648912037039</v>
      </c>
      <c r="T2908" s="16">
        <f t="shared" si="230"/>
        <v>42199.648912037039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6"/>
        <v>42444.877743055549</v>
      </c>
      <c r="P2909" t="str">
        <f t="shared" si="227"/>
        <v>theater</v>
      </c>
      <c r="Q2909" t="str">
        <f t="shared" si="228"/>
        <v>plays</v>
      </c>
      <c r="R2909">
        <f t="shared" si="229"/>
        <v>2016</v>
      </c>
      <c r="S2909" s="15">
        <f t="shared" si="230"/>
        <v>42444.877743055549</v>
      </c>
      <c r="T2909" s="16">
        <f t="shared" si="230"/>
        <v>42444.877743055549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6"/>
        <v>42499.731701388882</v>
      </c>
      <c r="P2910" t="str">
        <f t="shared" si="227"/>
        <v>theater</v>
      </c>
      <c r="Q2910" t="str">
        <f t="shared" si="228"/>
        <v>plays</v>
      </c>
      <c r="R2910">
        <f t="shared" si="229"/>
        <v>2016</v>
      </c>
      <c r="S2910" s="15">
        <f t="shared" si="230"/>
        <v>42499.731701388882</v>
      </c>
      <c r="T2910" s="16">
        <f t="shared" si="230"/>
        <v>42499.731701388882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6"/>
        <v>41929.266215277778</v>
      </c>
      <c r="P2911" t="str">
        <f t="shared" si="227"/>
        <v>theater</v>
      </c>
      <c r="Q2911" t="str">
        <f t="shared" si="228"/>
        <v>plays</v>
      </c>
      <c r="R2911">
        <f t="shared" si="229"/>
        <v>2014</v>
      </c>
      <c r="S2911" s="15">
        <f t="shared" si="230"/>
        <v>41929.266215277778</v>
      </c>
      <c r="T2911" s="16">
        <f t="shared" si="230"/>
        <v>41929.266215277778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6"/>
        <v>42107.841284722221</v>
      </c>
      <c r="P2912" t="str">
        <f t="shared" si="227"/>
        <v>theater</v>
      </c>
      <c r="Q2912" t="str">
        <f t="shared" si="228"/>
        <v>plays</v>
      </c>
      <c r="R2912">
        <f t="shared" si="229"/>
        <v>2015</v>
      </c>
      <c r="S2912" s="15">
        <f t="shared" si="230"/>
        <v>42107.841284722221</v>
      </c>
      <c r="T2912" s="16">
        <f t="shared" si="230"/>
        <v>42107.841284722221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6"/>
        <v>42142.768819444449</v>
      </c>
      <c r="P2913" t="str">
        <f t="shared" si="227"/>
        <v>theater</v>
      </c>
      <c r="Q2913" t="str">
        <f t="shared" si="228"/>
        <v>plays</v>
      </c>
      <c r="R2913">
        <f t="shared" si="229"/>
        <v>2015</v>
      </c>
      <c r="S2913" s="15">
        <f t="shared" si="230"/>
        <v>42142.768819444449</v>
      </c>
      <c r="T2913" s="16">
        <f t="shared" si="230"/>
        <v>42142.768819444449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6"/>
        <v>42354.131643518514</v>
      </c>
      <c r="P2914" t="str">
        <f t="shared" si="227"/>
        <v>theater</v>
      </c>
      <c r="Q2914" t="str">
        <f t="shared" si="228"/>
        <v>plays</v>
      </c>
      <c r="R2914">
        <f t="shared" si="229"/>
        <v>2015</v>
      </c>
      <c r="S2914" s="15">
        <f t="shared" si="230"/>
        <v>42354.131643518514</v>
      </c>
      <c r="T2914" s="16">
        <f t="shared" si="230"/>
        <v>42354.131643518514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6"/>
        <v>41828.922905092593</v>
      </c>
      <c r="P2915" t="str">
        <f t="shared" si="227"/>
        <v>theater</v>
      </c>
      <c r="Q2915" t="str">
        <f t="shared" si="228"/>
        <v>plays</v>
      </c>
      <c r="R2915">
        <f t="shared" si="229"/>
        <v>2014</v>
      </c>
      <c r="S2915" s="15">
        <f t="shared" si="230"/>
        <v>41828.922905092593</v>
      </c>
      <c r="T2915" s="16">
        <f t="shared" si="230"/>
        <v>41828.922905092593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6"/>
        <v>42017.907337962963</v>
      </c>
      <c r="P2916" t="str">
        <f t="shared" si="227"/>
        <v>theater</v>
      </c>
      <c r="Q2916" t="str">
        <f t="shared" si="228"/>
        <v>plays</v>
      </c>
      <c r="R2916">
        <f t="shared" si="229"/>
        <v>2015</v>
      </c>
      <c r="S2916" s="15">
        <f t="shared" si="230"/>
        <v>42017.907337962963</v>
      </c>
      <c r="T2916" s="16">
        <f t="shared" si="230"/>
        <v>42017.907337962963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6"/>
        <v>42415.398032407407</v>
      </c>
      <c r="P2917" t="str">
        <f t="shared" si="227"/>
        <v>theater</v>
      </c>
      <c r="Q2917" t="str">
        <f t="shared" si="228"/>
        <v>plays</v>
      </c>
      <c r="R2917">
        <f t="shared" si="229"/>
        <v>2016</v>
      </c>
      <c r="S2917" s="15">
        <f t="shared" si="230"/>
        <v>42415.398032407407</v>
      </c>
      <c r="T2917" s="16">
        <f t="shared" si="230"/>
        <v>42415.398032407407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6"/>
        <v>41755.476724537039</v>
      </c>
      <c r="P2918" t="str">
        <f t="shared" si="227"/>
        <v>theater</v>
      </c>
      <c r="Q2918" t="str">
        <f t="shared" si="228"/>
        <v>plays</v>
      </c>
      <c r="R2918">
        <f t="shared" si="229"/>
        <v>2014</v>
      </c>
      <c r="S2918" s="15">
        <f t="shared" si="230"/>
        <v>41755.476724537039</v>
      </c>
      <c r="T2918" s="16">
        <f t="shared" si="230"/>
        <v>41755.476724537039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6"/>
        <v>42245.234340277777</v>
      </c>
      <c r="P2919" t="str">
        <f t="shared" si="227"/>
        <v>theater</v>
      </c>
      <c r="Q2919" t="str">
        <f t="shared" si="228"/>
        <v>plays</v>
      </c>
      <c r="R2919">
        <f t="shared" si="229"/>
        <v>2015</v>
      </c>
      <c r="S2919" s="15">
        <f t="shared" si="230"/>
        <v>42245.234340277777</v>
      </c>
      <c r="T2919" s="16">
        <f t="shared" si="230"/>
        <v>42245.234340277777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6"/>
        <v>42278.629710648151</v>
      </c>
      <c r="P2920" t="str">
        <f t="shared" si="227"/>
        <v>theater</v>
      </c>
      <c r="Q2920" t="str">
        <f t="shared" si="228"/>
        <v>plays</v>
      </c>
      <c r="R2920">
        <f t="shared" si="229"/>
        <v>2015</v>
      </c>
      <c r="S2920" s="15">
        <f t="shared" si="230"/>
        <v>42278.629710648151</v>
      </c>
      <c r="T2920" s="16">
        <f t="shared" si="230"/>
        <v>42278.629710648151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6"/>
        <v>41826.61954861111</v>
      </c>
      <c r="P2921" t="str">
        <f t="shared" si="227"/>
        <v>theater</v>
      </c>
      <c r="Q2921" t="str">
        <f t="shared" si="228"/>
        <v>plays</v>
      </c>
      <c r="R2921">
        <f t="shared" si="229"/>
        <v>2014</v>
      </c>
      <c r="S2921" s="15">
        <f t="shared" si="230"/>
        <v>41826.61954861111</v>
      </c>
      <c r="T2921" s="16">
        <f t="shared" si="230"/>
        <v>41826.61954861111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6"/>
        <v>42058.792476851857</v>
      </c>
      <c r="P2922" t="str">
        <f t="shared" si="227"/>
        <v>theater</v>
      </c>
      <c r="Q2922" t="str">
        <f t="shared" si="228"/>
        <v>plays</v>
      </c>
      <c r="R2922">
        <f t="shared" si="229"/>
        <v>2015</v>
      </c>
      <c r="S2922" s="15">
        <f t="shared" si="230"/>
        <v>42058.792476851857</v>
      </c>
      <c r="T2922" s="16">
        <f t="shared" si="230"/>
        <v>42058.792476851857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6"/>
        <v>41877.886620370373</v>
      </c>
      <c r="P2923" t="str">
        <f t="shared" si="227"/>
        <v>theater</v>
      </c>
      <c r="Q2923" t="str">
        <f t="shared" si="228"/>
        <v>musical</v>
      </c>
      <c r="R2923">
        <f t="shared" si="229"/>
        <v>2014</v>
      </c>
      <c r="S2923" s="15">
        <f t="shared" si="230"/>
        <v>41877.886620370373</v>
      </c>
      <c r="T2923" s="16">
        <f t="shared" si="230"/>
        <v>41877.886620370373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6"/>
        <v>42097.874155092592</v>
      </c>
      <c r="P2924" t="str">
        <f t="shared" si="227"/>
        <v>theater</v>
      </c>
      <c r="Q2924" t="str">
        <f t="shared" si="228"/>
        <v>musical</v>
      </c>
      <c r="R2924">
        <f t="shared" si="229"/>
        <v>2015</v>
      </c>
      <c r="S2924" s="15">
        <f t="shared" si="230"/>
        <v>42097.874155092592</v>
      </c>
      <c r="T2924" s="16">
        <f t="shared" si="230"/>
        <v>42097.874155092592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6"/>
        <v>42013.15253472222</v>
      </c>
      <c r="P2925" t="str">
        <f t="shared" si="227"/>
        <v>theater</v>
      </c>
      <c r="Q2925" t="str">
        <f t="shared" si="228"/>
        <v>musical</v>
      </c>
      <c r="R2925">
        <f t="shared" si="229"/>
        <v>2015</v>
      </c>
      <c r="S2925" s="15">
        <f t="shared" si="230"/>
        <v>42013.15253472222</v>
      </c>
      <c r="T2925" s="16">
        <f t="shared" si="230"/>
        <v>42013.15253472222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6"/>
        <v>42103.556828703702</v>
      </c>
      <c r="P2926" t="str">
        <f t="shared" si="227"/>
        <v>theater</v>
      </c>
      <c r="Q2926" t="str">
        <f t="shared" si="228"/>
        <v>musical</v>
      </c>
      <c r="R2926">
        <f t="shared" si="229"/>
        <v>2015</v>
      </c>
      <c r="S2926" s="15">
        <f t="shared" si="230"/>
        <v>42103.556828703702</v>
      </c>
      <c r="T2926" s="16">
        <f t="shared" si="230"/>
        <v>42103.556828703702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6"/>
        <v>41863.584120370368</v>
      </c>
      <c r="P2927" t="str">
        <f t="shared" si="227"/>
        <v>theater</v>
      </c>
      <c r="Q2927" t="str">
        <f t="shared" si="228"/>
        <v>musical</v>
      </c>
      <c r="R2927">
        <f t="shared" si="229"/>
        <v>2014</v>
      </c>
      <c r="S2927" s="15">
        <f t="shared" si="230"/>
        <v>41863.584120370368</v>
      </c>
      <c r="T2927" s="16">
        <f t="shared" si="230"/>
        <v>41863.584120370368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6"/>
        <v>42044.765960648147</v>
      </c>
      <c r="P2928" t="str">
        <f t="shared" si="227"/>
        <v>theater</v>
      </c>
      <c r="Q2928" t="str">
        <f t="shared" si="228"/>
        <v>musical</v>
      </c>
      <c r="R2928">
        <f t="shared" si="229"/>
        <v>2015</v>
      </c>
      <c r="S2928" s="15">
        <f t="shared" si="230"/>
        <v>42044.765960648147</v>
      </c>
      <c r="T2928" s="16">
        <f t="shared" si="230"/>
        <v>42044.765960648147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6"/>
        <v>41806.669317129628</v>
      </c>
      <c r="P2929" t="str">
        <f t="shared" si="227"/>
        <v>theater</v>
      </c>
      <c r="Q2929" t="str">
        <f t="shared" si="228"/>
        <v>musical</v>
      </c>
      <c r="R2929">
        <f t="shared" si="229"/>
        <v>2014</v>
      </c>
      <c r="S2929" s="15">
        <f t="shared" si="230"/>
        <v>41806.669317129628</v>
      </c>
      <c r="T2929" s="16">
        <f t="shared" si="230"/>
        <v>41806.669317129628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6"/>
        <v>42403.998217592598</v>
      </c>
      <c r="P2930" t="str">
        <f t="shared" si="227"/>
        <v>theater</v>
      </c>
      <c r="Q2930" t="str">
        <f t="shared" si="228"/>
        <v>musical</v>
      </c>
      <c r="R2930">
        <f t="shared" si="229"/>
        <v>2016</v>
      </c>
      <c r="S2930" s="15">
        <f t="shared" si="230"/>
        <v>42403.998217592598</v>
      </c>
      <c r="T2930" s="16">
        <f t="shared" si="230"/>
        <v>42403.998217592598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6"/>
        <v>41754.564328703702</v>
      </c>
      <c r="P2931" t="str">
        <f t="shared" si="227"/>
        <v>theater</v>
      </c>
      <c r="Q2931" t="str">
        <f t="shared" si="228"/>
        <v>musical</v>
      </c>
      <c r="R2931">
        <f t="shared" si="229"/>
        <v>2014</v>
      </c>
      <c r="S2931" s="15">
        <f t="shared" si="230"/>
        <v>41754.564328703702</v>
      </c>
      <c r="T2931" s="16">
        <f t="shared" si="230"/>
        <v>41754.564328703702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6"/>
        <v>42101.584074074075</v>
      </c>
      <c r="P2932" t="str">
        <f t="shared" si="227"/>
        <v>theater</v>
      </c>
      <c r="Q2932" t="str">
        <f t="shared" si="228"/>
        <v>musical</v>
      </c>
      <c r="R2932">
        <f t="shared" si="229"/>
        <v>2015</v>
      </c>
      <c r="S2932" s="15">
        <f t="shared" si="230"/>
        <v>42101.584074074075</v>
      </c>
      <c r="T2932" s="16">
        <f t="shared" si="230"/>
        <v>42101.584074074075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6"/>
        <v>41872.291238425925</v>
      </c>
      <c r="P2933" t="str">
        <f t="shared" si="227"/>
        <v>theater</v>
      </c>
      <c r="Q2933" t="str">
        <f t="shared" si="228"/>
        <v>musical</v>
      </c>
      <c r="R2933">
        <f t="shared" si="229"/>
        <v>2014</v>
      </c>
      <c r="S2933" s="15">
        <f t="shared" si="230"/>
        <v>41872.291238425925</v>
      </c>
      <c r="T2933" s="16">
        <f t="shared" si="230"/>
        <v>41872.291238425925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6"/>
        <v>42025.164780092593</v>
      </c>
      <c r="P2934" t="str">
        <f t="shared" si="227"/>
        <v>theater</v>
      </c>
      <c r="Q2934" t="str">
        <f t="shared" si="228"/>
        <v>musical</v>
      </c>
      <c r="R2934">
        <f t="shared" si="229"/>
        <v>2015</v>
      </c>
      <c r="S2934" s="15">
        <f t="shared" si="230"/>
        <v>42025.164780092593</v>
      </c>
      <c r="T2934" s="16">
        <f t="shared" si="230"/>
        <v>42025.164780092593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6"/>
        <v>42495.956631944442</v>
      </c>
      <c r="P2935" t="str">
        <f t="shared" si="227"/>
        <v>theater</v>
      </c>
      <c r="Q2935" t="str">
        <f t="shared" si="228"/>
        <v>musical</v>
      </c>
      <c r="R2935">
        <f t="shared" si="229"/>
        <v>2016</v>
      </c>
      <c r="S2935" s="15">
        <f t="shared" si="230"/>
        <v>42495.956631944442</v>
      </c>
      <c r="T2935" s="16">
        <f t="shared" si="230"/>
        <v>42495.956631944442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6"/>
        <v>41775.636157407411</v>
      </c>
      <c r="P2936" t="str">
        <f t="shared" si="227"/>
        <v>theater</v>
      </c>
      <c r="Q2936" t="str">
        <f t="shared" si="228"/>
        <v>musical</v>
      </c>
      <c r="R2936">
        <f t="shared" si="229"/>
        <v>2014</v>
      </c>
      <c r="S2936" s="15">
        <f t="shared" si="230"/>
        <v>41775.636157407411</v>
      </c>
      <c r="T2936" s="16">
        <f t="shared" si="230"/>
        <v>41775.636157407411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6"/>
        <v>42553.583425925928</v>
      </c>
      <c r="P2937" t="str">
        <f t="shared" si="227"/>
        <v>theater</v>
      </c>
      <c r="Q2937" t="str">
        <f t="shared" si="228"/>
        <v>musical</v>
      </c>
      <c r="R2937">
        <f t="shared" si="229"/>
        <v>2016</v>
      </c>
      <c r="S2937" s="15">
        <f t="shared" si="230"/>
        <v>42553.583425925928</v>
      </c>
      <c r="T2937" s="16">
        <f t="shared" si="230"/>
        <v>42553.583425925928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6"/>
        <v>41912.650729166664</v>
      </c>
      <c r="P2938" t="str">
        <f t="shared" si="227"/>
        <v>theater</v>
      </c>
      <c r="Q2938" t="str">
        <f t="shared" si="228"/>
        <v>musical</v>
      </c>
      <c r="R2938">
        <f t="shared" si="229"/>
        <v>2014</v>
      </c>
      <c r="S2938" s="15">
        <f t="shared" si="230"/>
        <v>41912.650729166664</v>
      </c>
      <c r="T2938" s="16">
        <f t="shared" si="230"/>
        <v>41912.650729166664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6"/>
        <v>41803.457326388889</v>
      </c>
      <c r="P2939" t="str">
        <f t="shared" si="227"/>
        <v>theater</v>
      </c>
      <c r="Q2939" t="str">
        <f t="shared" si="228"/>
        <v>musical</v>
      </c>
      <c r="R2939">
        <f t="shared" si="229"/>
        <v>2014</v>
      </c>
      <c r="S2939" s="15">
        <f t="shared" si="230"/>
        <v>41803.457326388889</v>
      </c>
      <c r="T2939" s="16">
        <f t="shared" si="230"/>
        <v>41803.457326388889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6"/>
        <v>42004.703865740739</v>
      </c>
      <c r="P2940" t="str">
        <f t="shared" si="227"/>
        <v>theater</v>
      </c>
      <c r="Q2940" t="str">
        <f t="shared" si="228"/>
        <v>musical</v>
      </c>
      <c r="R2940">
        <f t="shared" si="229"/>
        <v>2014</v>
      </c>
      <c r="S2940" s="15">
        <f t="shared" si="230"/>
        <v>42004.703865740739</v>
      </c>
      <c r="T2940" s="16">
        <f t="shared" si="230"/>
        <v>42004.703865740739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6"/>
        <v>41845.809166666666</v>
      </c>
      <c r="P2941" t="str">
        <f t="shared" si="227"/>
        <v>theater</v>
      </c>
      <c r="Q2941" t="str">
        <f t="shared" si="228"/>
        <v>musical</v>
      </c>
      <c r="R2941">
        <f t="shared" si="229"/>
        <v>2014</v>
      </c>
      <c r="S2941" s="15">
        <f t="shared" si="230"/>
        <v>41845.809166666666</v>
      </c>
      <c r="T2941" s="16">
        <f t="shared" si="230"/>
        <v>41845.809166666666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6"/>
        <v>41982.773356481484</v>
      </c>
      <c r="P2942" t="str">
        <f t="shared" si="227"/>
        <v>theater</v>
      </c>
      <c r="Q2942" t="str">
        <f t="shared" si="228"/>
        <v>musical</v>
      </c>
      <c r="R2942">
        <f t="shared" si="229"/>
        <v>2014</v>
      </c>
      <c r="S2942" s="15">
        <f t="shared" si="230"/>
        <v>41982.773356481484</v>
      </c>
      <c r="T2942" s="16">
        <f t="shared" si="230"/>
        <v>41982.773356481484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6"/>
        <v>42034.960127314815</v>
      </c>
      <c r="P2943" t="str">
        <f t="shared" si="227"/>
        <v>theater</v>
      </c>
      <c r="Q2943" t="str">
        <f t="shared" si="228"/>
        <v>spaces</v>
      </c>
      <c r="R2943">
        <f t="shared" si="229"/>
        <v>2015</v>
      </c>
      <c r="S2943" s="15">
        <f t="shared" si="230"/>
        <v>42034.960127314815</v>
      </c>
      <c r="T2943" s="16">
        <f t="shared" si="230"/>
        <v>42034.960127314815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6"/>
        <v>42334.803923611107</v>
      </c>
      <c r="P2944" t="str">
        <f t="shared" si="227"/>
        <v>theater</v>
      </c>
      <c r="Q2944" t="str">
        <f t="shared" si="228"/>
        <v>spaces</v>
      </c>
      <c r="R2944">
        <f t="shared" si="229"/>
        <v>2015</v>
      </c>
      <c r="S2944" s="15">
        <f t="shared" si="230"/>
        <v>42334.803923611107</v>
      </c>
      <c r="T2944" s="16">
        <f t="shared" si="230"/>
        <v>42334.803923611107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6"/>
        <v>42077.129398148143</v>
      </c>
      <c r="P2945" t="str">
        <f t="shared" si="227"/>
        <v>theater</v>
      </c>
      <c r="Q2945" t="str">
        <f t="shared" si="228"/>
        <v>spaces</v>
      </c>
      <c r="R2945">
        <f t="shared" si="229"/>
        <v>2015</v>
      </c>
      <c r="S2945" s="15">
        <f t="shared" si="230"/>
        <v>42077.129398148143</v>
      </c>
      <c r="T2945" s="16">
        <f t="shared" si="230"/>
        <v>42077.129398148143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231">(((J2946/60)/60)/24)+DATE(1970,1,1)</f>
        <v>42132.9143287037</v>
      </c>
      <c r="P2946" t="str">
        <f t="shared" ref="P2946:P3009" si="232">LEFT(N2946,SEARCH("/",N2946)-1)</f>
        <v>theater</v>
      </c>
      <c r="Q2946" t="str">
        <f t="shared" ref="Q2946:Q3009" si="233">RIGHT(N2946,LEN(N2946)-SEARCH("/",N2946))</f>
        <v>spaces</v>
      </c>
      <c r="R2946">
        <f t="shared" si="229"/>
        <v>2015</v>
      </c>
      <c r="S2946" s="15">
        <f t="shared" si="230"/>
        <v>42132.9143287037</v>
      </c>
      <c r="T2946" s="16">
        <f t="shared" si="230"/>
        <v>42132.9143287037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231"/>
        <v>42118.139583333337</v>
      </c>
      <c r="P2947" t="str">
        <f t="shared" si="232"/>
        <v>theater</v>
      </c>
      <c r="Q2947" t="str">
        <f t="shared" si="233"/>
        <v>spaces</v>
      </c>
      <c r="R2947">
        <f t="shared" ref="R2947:S3010" si="234">YEAR($O2947)</f>
        <v>2015</v>
      </c>
      <c r="S2947" s="15">
        <f t="shared" ref="S2947:T3010" si="235">$O2947</f>
        <v>42118.139583333337</v>
      </c>
      <c r="T2947" s="16">
        <f t="shared" si="235"/>
        <v>42118.139583333337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1"/>
        <v>42567.531157407408</v>
      </c>
      <c r="P2948" t="str">
        <f t="shared" si="232"/>
        <v>theater</v>
      </c>
      <c r="Q2948" t="str">
        <f t="shared" si="233"/>
        <v>spaces</v>
      </c>
      <c r="R2948">
        <f t="shared" si="234"/>
        <v>2016</v>
      </c>
      <c r="S2948" s="15">
        <f t="shared" si="235"/>
        <v>42567.531157407408</v>
      </c>
      <c r="T2948" s="16">
        <f t="shared" si="235"/>
        <v>42567.531157407408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1"/>
        <v>42649.562118055561</v>
      </c>
      <c r="P2949" t="str">
        <f t="shared" si="232"/>
        <v>theater</v>
      </c>
      <c r="Q2949" t="str">
        <f t="shared" si="233"/>
        <v>spaces</v>
      </c>
      <c r="R2949">
        <f t="shared" si="234"/>
        <v>2016</v>
      </c>
      <c r="S2949" s="15">
        <f t="shared" si="235"/>
        <v>42649.562118055561</v>
      </c>
      <c r="T2949" s="16">
        <f t="shared" si="235"/>
        <v>42649.562118055561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1"/>
        <v>42097.649224537032</v>
      </c>
      <c r="P2950" t="str">
        <f t="shared" si="232"/>
        <v>theater</v>
      </c>
      <c r="Q2950" t="str">
        <f t="shared" si="233"/>
        <v>spaces</v>
      </c>
      <c r="R2950">
        <f t="shared" si="234"/>
        <v>2015</v>
      </c>
      <c r="S2950" s="15">
        <f t="shared" si="235"/>
        <v>42097.649224537032</v>
      </c>
      <c r="T2950" s="16">
        <f t="shared" si="235"/>
        <v>42097.649224537032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1"/>
        <v>42297.823113425926</v>
      </c>
      <c r="P2951" t="str">
        <f t="shared" si="232"/>
        <v>theater</v>
      </c>
      <c r="Q2951" t="str">
        <f t="shared" si="233"/>
        <v>spaces</v>
      </c>
      <c r="R2951">
        <f t="shared" si="234"/>
        <v>2015</v>
      </c>
      <c r="S2951" s="15">
        <f t="shared" si="235"/>
        <v>42297.823113425926</v>
      </c>
      <c r="T2951" s="16">
        <f t="shared" si="235"/>
        <v>42297.823113425926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1"/>
        <v>42362.36518518519</v>
      </c>
      <c r="P2952" t="str">
        <f t="shared" si="232"/>
        <v>theater</v>
      </c>
      <c r="Q2952" t="str">
        <f t="shared" si="233"/>
        <v>spaces</v>
      </c>
      <c r="R2952">
        <f t="shared" si="234"/>
        <v>2015</v>
      </c>
      <c r="S2952" s="15">
        <f t="shared" si="235"/>
        <v>42362.36518518519</v>
      </c>
      <c r="T2952" s="16">
        <f t="shared" si="235"/>
        <v>42362.36518518519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1"/>
        <v>41872.802928240737</v>
      </c>
      <c r="P2953" t="str">
        <f t="shared" si="232"/>
        <v>theater</v>
      </c>
      <c r="Q2953" t="str">
        <f t="shared" si="233"/>
        <v>spaces</v>
      </c>
      <c r="R2953">
        <f t="shared" si="234"/>
        <v>2014</v>
      </c>
      <c r="S2953" s="15">
        <f t="shared" si="235"/>
        <v>41872.802928240737</v>
      </c>
      <c r="T2953" s="16">
        <f t="shared" si="235"/>
        <v>41872.802928240737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1"/>
        <v>42628.690266203703</v>
      </c>
      <c r="P2954" t="str">
        <f t="shared" si="232"/>
        <v>theater</v>
      </c>
      <c r="Q2954" t="str">
        <f t="shared" si="233"/>
        <v>spaces</v>
      </c>
      <c r="R2954">
        <f t="shared" si="234"/>
        <v>2016</v>
      </c>
      <c r="S2954" s="15">
        <f t="shared" si="235"/>
        <v>42628.690266203703</v>
      </c>
      <c r="T2954" s="16">
        <f t="shared" si="235"/>
        <v>42628.690266203703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1"/>
        <v>42255.791909722218</v>
      </c>
      <c r="P2955" t="str">
        <f t="shared" si="232"/>
        <v>theater</v>
      </c>
      <c r="Q2955" t="str">
        <f t="shared" si="233"/>
        <v>spaces</v>
      </c>
      <c r="R2955">
        <f t="shared" si="234"/>
        <v>2015</v>
      </c>
      <c r="S2955" s="15">
        <f t="shared" si="235"/>
        <v>42255.791909722218</v>
      </c>
      <c r="T2955" s="16">
        <f t="shared" si="235"/>
        <v>42255.791909722218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1"/>
        <v>42790.583368055552</v>
      </c>
      <c r="P2956" t="str">
        <f t="shared" si="232"/>
        <v>theater</v>
      </c>
      <c r="Q2956" t="str">
        <f t="shared" si="233"/>
        <v>spaces</v>
      </c>
      <c r="R2956">
        <f t="shared" si="234"/>
        <v>2017</v>
      </c>
      <c r="S2956" s="15">
        <f t="shared" si="235"/>
        <v>42790.583368055552</v>
      </c>
      <c r="T2956" s="16">
        <f t="shared" si="235"/>
        <v>42790.583368055552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1"/>
        <v>42141.741307870368</v>
      </c>
      <c r="P2957" t="str">
        <f t="shared" si="232"/>
        <v>theater</v>
      </c>
      <c r="Q2957" t="str">
        <f t="shared" si="233"/>
        <v>spaces</v>
      </c>
      <c r="R2957">
        <f t="shared" si="234"/>
        <v>2015</v>
      </c>
      <c r="S2957" s="15">
        <f t="shared" si="235"/>
        <v>42141.741307870368</v>
      </c>
      <c r="T2957" s="16">
        <f t="shared" si="235"/>
        <v>42141.741307870368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1"/>
        <v>42464.958912037036</v>
      </c>
      <c r="P2958" t="str">
        <f t="shared" si="232"/>
        <v>theater</v>
      </c>
      <c r="Q2958" t="str">
        <f t="shared" si="233"/>
        <v>spaces</v>
      </c>
      <c r="R2958">
        <f t="shared" si="234"/>
        <v>2016</v>
      </c>
      <c r="S2958" s="15">
        <f t="shared" si="235"/>
        <v>42464.958912037036</v>
      </c>
      <c r="T2958" s="16">
        <f t="shared" si="235"/>
        <v>42464.958912037036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1"/>
        <v>42031.011249999996</v>
      </c>
      <c r="P2959" t="str">
        <f t="shared" si="232"/>
        <v>theater</v>
      </c>
      <c r="Q2959" t="str">
        <f t="shared" si="233"/>
        <v>spaces</v>
      </c>
      <c r="R2959">
        <f t="shared" si="234"/>
        <v>2015</v>
      </c>
      <c r="S2959" s="15">
        <f t="shared" si="235"/>
        <v>42031.011249999996</v>
      </c>
      <c r="T2959" s="16">
        <f t="shared" si="235"/>
        <v>42031.011249999996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1"/>
        <v>42438.779131944444</v>
      </c>
      <c r="P2960" t="str">
        <f t="shared" si="232"/>
        <v>theater</v>
      </c>
      <c r="Q2960" t="str">
        <f t="shared" si="233"/>
        <v>spaces</v>
      </c>
      <c r="R2960">
        <f t="shared" si="234"/>
        <v>2016</v>
      </c>
      <c r="S2960" s="15">
        <f t="shared" si="235"/>
        <v>42438.779131944444</v>
      </c>
      <c r="T2960" s="16">
        <f t="shared" si="235"/>
        <v>42438.779131944444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1"/>
        <v>42498.008391203708</v>
      </c>
      <c r="P2961" t="str">
        <f t="shared" si="232"/>
        <v>theater</v>
      </c>
      <c r="Q2961" t="str">
        <f t="shared" si="233"/>
        <v>spaces</v>
      </c>
      <c r="R2961">
        <f t="shared" si="234"/>
        <v>2016</v>
      </c>
      <c r="S2961" s="15">
        <f t="shared" si="235"/>
        <v>42498.008391203708</v>
      </c>
      <c r="T2961" s="16">
        <f t="shared" si="235"/>
        <v>42498.008391203708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1"/>
        <v>41863.757210648146</v>
      </c>
      <c r="P2962" t="str">
        <f t="shared" si="232"/>
        <v>theater</v>
      </c>
      <c r="Q2962" t="str">
        <f t="shared" si="233"/>
        <v>spaces</v>
      </c>
      <c r="R2962">
        <f t="shared" si="234"/>
        <v>2014</v>
      </c>
      <c r="S2962" s="15">
        <f t="shared" si="235"/>
        <v>41863.757210648146</v>
      </c>
      <c r="T2962" s="16">
        <f t="shared" si="235"/>
        <v>41863.757210648146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1"/>
        <v>42061.212488425925</v>
      </c>
      <c r="P2963" t="str">
        <f t="shared" si="232"/>
        <v>theater</v>
      </c>
      <c r="Q2963" t="str">
        <f t="shared" si="233"/>
        <v>plays</v>
      </c>
      <c r="R2963">
        <f t="shared" si="234"/>
        <v>2015</v>
      </c>
      <c r="S2963" s="15">
        <f t="shared" si="235"/>
        <v>42061.212488425925</v>
      </c>
      <c r="T2963" s="16">
        <f t="shared" si="235"/>
        <v>42061.212488425925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1"/>
        <v>42036.24428240741</v>
      </c>
      <c r="P2964" t="str">
        <f t="shared" si="232"/>
        <v>theater</v>
      </c>
      <c r="Q2964" t="str">
        <f t="shared" si="233"/>
        <v>plays</v>
      </c>
      <c r="R2964">
        <f t="shared" si="234"/>
        <v>2015</v>
      </c>
      <c r="S2964" s="15">
        <f t="shared" si="235"/>
        <v>42036.24428240741</v>
      </c>
      <c r="T2964" s="16">
        <f t="shared" si="235"/>
        <v>42036.24428240741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1"/>
        <v>42157.470185185186</v>
      </c>
      <c r="P2965" t="str">
        <f t="shared" si="232"/>
        <v>theater</v>
      </c>
      <c r="Q2965" t="str">
        <f t="shared" si="233"/>
        <v>plays</v>
      </c>
      <c r="R2965">
        <f t="shared" si="234"/>
        <v>2015</v>
      </c>
      <c r="S2965" s="15">
        <f t="shared" si="235"/>
        <v>42157.470185185186</v>
      </c>
      <c r="T2965" s="16">
        <f t="shared" si="235"/>
        <v>42157.470185185186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1"/>
        <v>41827.909942129627</v>
      </c>
      <c r="P2966" t="str">
        <f t="shared" si="232"/>
        <v>theater</v>
      </c>
      <c r="Q2966" t="str">
        <f t="shared" si="233"/>
        <v>plays</v>
      </c>
      <c r="R2966">
        <f t="shared" si="234"/>
        <v>2014</v>
      </c>
      <c r="S2966" s="15">
        <f t="shared" si="235"/>
        <v>41827.909942129627</v>
      </c>
      <c r="T2966" s="16">
        <f t="shared" si="235"/>
        <v>41827.909942129627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1"/>
        <v>42162.729548611111</v>
      </c>
      <c r="P2967" t="str">
        <f t="shared" si="232"/>
        <v>theater</v>
      </c>
      <c r="Q2967" t="str">
        <f t="shared" si="233"/>
        <v>plays</v>
      </c>
      <c r="R2967">
        <f t="shared" si="234"/>
        <v>2015</v>
      </c>
      <c r="S2967" s="15">
        <f t="shared" si="235"/>
        <v>42162.729548611111</v>
      </c>
      <c r="T2967" s="16">
        <f t="shared" si="235"/>
        <v>42162.729548611111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1"/>
        <v>42233.738564814819</v>
      </c>
      <c r="P2968" t="str">
        <f t="shared" si="232"/>
        <v>theater</v>
      </c>
      <c r="Q2968" t="str">
        <f t="shared" si="233"/>
        <v>plays</v>
      </c>
      <c r="R2968">
        <f t="shared" si="234"/>
        <v>2015</v>
      </c>
      <c r="S2968" s="15">
        <f t="shared" si="235"/>
        <v>42233.738564814819</v>
      </c>
      <c r="T2968" s="16">
        <f t="shared" si="235"/>
        <v>42233.738564814819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1"/>
        <v>42042.197824074072</v>
      </c>
      <c r="P2969" t="str">
        <f t="shared" si="232"/>
        <v>theater</v>
      </c>
      <c r="Q2969" t="str">
        <f t="shared" si="233"/>
        <v>plays</v>
      </c>
      <c r="R2969">
        <f t="shared" si="234"/>
        <v>2015</v>
      </c>
      <c r="S2969" s="15">
        <f t="shared" si="235"/>
        <v>42042.197824074072</v>
      </c>
      <c r="T2969" s="16">
        <f t="shared" si="235"/>
        <v>42042.197824074072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1"/>
        <v>42585.523842592593</v>
      </c>
      <c r="P2970" t="str">
        <f t="shared" si="232"/>
        <v>theater</v>
      </c>
      <c r="Q2970" t="str">
        <f t="shared" si="233"/>
        <v>plays</v>
      </c>
      <c r="R2970">
        <f t="shared" si="234"/>
        <v>2016</v>
      </c>
      <c r="S2970" s="15">
        <f t="shared" si="235"/>
        <v>42585.523842592593</v>
      </c>
      <c r="T2970" s="16">
        <f t="shared" si="235"/>
        <v>42585.523842592593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1"/>
        <v>42097.786493055552</v>
      </c>
      <c r="P2971" t="str">
        <f t="shared" si="232"/>
        <v>theater</v>
      </c>
      <c r="Q2971" t="str">
        <f t="shared" si="233"/>
        <v>plays</v>
      </c>
      <c r="R2971">
        <f t="shared" si="234"/>
        <v>2015</v>
      </c>
      <c r="S2971" s="15">
        <f t="shared" si="235"/>
        <v>42097.786493055552</v>
      </c>
      <c r="T2971" s="16">
        <f t="shared" si="235"/>
        <v>42097.786493055552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1"/>
        <v>41808.669571759259</v>
      </c>
      <c r="P2972" t="str">
        <f t="shared" si="232"/>
        <v>theater</v>
      </c>
      <c r="Q2972" t="str">
        <f t="shared" si="233"/>
        <v>plays</v>
      </c>
      <c r="R2972">
        <f t="shared" si="234"/>
        <v>2014</v>
      </c>
      <c r="S2972" s="15">
        <f t="shared" si="235"/>
        <v>41808.669571759259</v>
      </c>
      <c r="T2972" s="16">
        <f t="shared" si="235"/>
        <v>41808.669571759259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1"/>
        <v>41852.658310185187</v>
      </c>
      <c r="P2973" t="str">
        <f t="shared" si="232"/>
        <v>theater</v>
      </c>
      <c r="Q2973" t="str">
        <f t="shared" si="233"/>
        <v>plays</v>
      </c>
      <c r="R2973">
        <f t="shared" si="234"/>
        <v>2014</v>
      </c>
      <c r="S2973" s="15">
        <f t="shared" si="235"/>
        <v>41852.658310185187</v>
      </c>
      <c r="T2973" s="16">
        <f t="shared" si="235"/>
        <v>41852.658310185187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1"/>
        <v>42694.110185185185</v>
      </c>
      <c r="P2974" t="str">
        <f t="shared" si="232"/>
        <v>theater</v>
      </c>
      <c r="Q2974" t="str">
        <f t="shared" si="233"/>
        <v>plays</v>
      </c>
      <c r="R2974">
        <f t="shared" si="234"/>
        <v>2016</v>
      </c>
      <c r="S2974" s="15">
        <f t="shared" si="235"/>
        <v>42694.110185185185</v>
      </c>
      <c r="T2974" s="16">
        <f t="shared" si="235"/>
        <v>42694.110185185185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1"/>
        <v>42341.818379629629</v>
      </c>
      <c r="P2975" t="str">
        <f t="shared" si="232"/>
        <v>theater</v>
      </c>
      <c r="Q2975" t="str">
        <f t="shared" si="233"/>
        <v>plays</v>
      </c>
      <c r="R2975">
        <f t="shared" si="234"/>
        <v>2015</v>
      </c>
      <c r="S2975" s="15">
        <f t="shared" si="235"/>
        <v>42341.818379629629</v>
      </c>
      <c r="T2975" s="16">
        <f t="shared" si="235"/>
        <v>42341.818379629629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1"/>
        <v>41880.061006944445</v>
      </c>
      <c r="P2976" t="str">
        <f t="shared" si="232"/>
        <v>theater</v>
      </c>
      <c r="Q2976" t="str">
        <f t="shared" si="233"/>
        <v>plays</v>
      </c>
      <c r="R2976">
        <f t="shared" si="234"/>
        <v>2014</v>
      </c>
      <c r="S2976" s="15">
        <f t="shared" si="235"/>
        <v>41880.061006944445</v>
      </c>
      <c r="T2976" s="16">
        <f t="shared" si="235"/>
        <v>41880.061006944445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1"/>
        <v>41941.683865740742</v>
      </c>
      <c r="P2977" t="str">
        <f t="shared" si="232"/>
        <v>theater</v>
      </c>
      <c r="Q2977" t="str">
        <f t="shared" si="233"/>
        <v>plays</v>
      </c>
      <c r="R2977">
        <f t="shared" si="234"/>
        <v>2014</v>
      </c>
      <c r="S2977" s="15">
        <f t="shared" si="235"/>
        <v>41941.683865740742</v>
      </c>
      <c r="T2977" s="16">
        <f t="shared" si="235"/>
        <v>41941.683865740742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1"/>
        <v>42425.730671296296</v>
      </c>
      <c r="P2978" t="str">
        <f t="shared" si="232"/>
        <v>theater</v>
      </c>
      <c r="Q2978" t="str">
        <f t="shared" si="233"/>
        <v>plays</v>
      </c>
      <c r="R2978">
        <f t="shared" si="234"/>
        <v>2016</v>
      </c>
      <c r="S2978" s="15">
        <f t="shared" si="235"/>
        <v>42425.730671296296</v>
      </c>
      <c r="T2978" s="16">
        <f t="shared" si="235"/>
        <v>42425.730671296296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1"/>
        <v>42026.88118055556</v>
      </c>
      <c r="P2979" t="str">
        <f t="shared" si="232"/>
        <v>theater</v>
      </c>
      <c r="Q2979" t="str">
        <f t="shared" si="233"/>
        <v>plays</v>
      </c>
      <c r="R2979">
        <f t="shared" si="234"/>
        <v>2015</v>
      </c>
      <c r="S2979" s="15">
        <f t="shared" si="235"/>
        <v>42026.88118055556</v>
      </c>
      <c r="T2979" s="16">
        <f t="shared" si="235"/>
        <v>42026.88118055556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1"/>
        <v>41922.640590277777</v>
      </c>
      <c r="P2980" t="str">
        <f t="shared" si="232"/>
        <v>theater</v>
      </c>
      <c r="Q2980" t="str">
        <f t="shared" si="233"/>
        <v>plays</v>
      </c>
      <c r="R2980">
        <f t="shared" si="234"/>
        <v>2014</v>
      </c>
      <c r="S2980" s="15">
        <f t="shared" si="235"/>
        <v>41922.640590277777</v>
      </c>
      <c r="T2980" s="16">
        <f t="shared" si="235"/>
        <v>41922.640590277777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1"/>
        <v>41993.824340277773</v>
      </c>
      <c r="P2981" t="str">
        <f t="shared" si="232"/>
        <v>theater</v>
      </c>
      <c r="Q2981" t="str">
        <f t="shared" si="233"/>
        <v>plays</v>
      </c>
      <c r="R2981">
        <f t="shared" si="234"/>
        <v>2014</v>
      </c>
      <c r="S2981" s="15">
        <f t="shared" si="235"/>
        <v>41993.824340277773</v>
      </c>
      <c r="T2981" s="16">
        <f t="shared" si="235"/>
        <v>41993.824340277773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1"/>
        <v>42219.915856481486</v>
      </c>
      <c r="P2982" t="str">
        <f t="shared" si="232"/>
        <v>theater</v>
      </c>
      <c r="Q2982" t="str">
        <f t="shared" si="233"/>
        <v>plays</v>
      </c>
      <c r="R2982">
        <f t="shared" si="234"/>
        <v>2015</v>
      </c>
      <c r="S2982" s="15">
        <f t="shared" si="235"/>
        <v>42219.915856481486</v>
      </c>
      <c r="T2982" s="16">
        <f t="shared" si="235"/>
        <v>42219.915856481486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1"/>
        <v>42225.559675925921</v>
      </c>
      <c r="P2983" t="str">
        <f t="shared" si="232"/>
        <v>theater</v>
      </c>
      <c r="Q2983" t="str">
        <f t="shared" si="233"/>
        <v>spaces</v>
      </c>
      <c r="R2983">
        <f t="shared" si="234"/>
        <v>2015</v>
      </c>
      <c r="S2983" s="15">
        <f t="shared" si="235"/>
        <v>42225.559675925921</v>
      </c>
      <c r="T2983" s="16">
        <f t="shared" si="235"/>
        <v>42225.559675925921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1"/>
        <v>42381.686840277776</v>
      </c>
      <c r="P2984" t="str">
        <f t="shared" si="232"/>
        <v>theater</v>
      </c>
      <c r="Q2984" t="str">
        <f t="shared" si="233"/>
        <v>spaces</v>
      </c>
      <c r="R2984">
        <f t="shared" si="234"/>
        <v>2016</v>
      </c>
      <c r="S2984" s="15">
        <f t="shared" si="235"/>
        <v>42381.686840277776</v>
      </c>
      <c r="T2984" s="16">
        <f t="shared" si="235"/>
        <v>42381.686840277776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1"/>
        <v>41894.632361111115</v>
      </c>
      <c r="P2985" t="str">
        <f t="shared" si="232"/>
        <v>theater</v>
      </c>
      <c r="Q2985" t="str">
        <f t="shared" si="233"/>
        <v>spaces</v>
      </c>
      <c r="R2985">
        <f t="shared" si="234"/>
        <v>2014</v>
      </c>
      <c r="S2985" s="15">
        <f t="shared" si="235"/>
        <v>41894.632361111115</v>
      </c>
      <c r="T2985" s="16">
        <f t="shared" si="235"/>
        <v>41894.632361111115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1"/>
        <v>42576.278715277775</v>
      </c>
      <c r="P2986" t="str">
        <f t="shared" si="232"/>
        <v>theater</v>
      </c>
      <c r="Q2986" t="str">
        <f t="shared" si="233"/>
        <v>spaces</v>
      </c>
      <c r="R2986">
        <f t="shared" si="234"/>
        <v>2016</v>
      </c>
      <c r="S2986" s="15">
        <f t="shared" si="235"/>
        <v>42576.278715277775</v>
      </c>
      <c r="T2986" s="16">
        <f t="shared" si="235"/>
        <v>42576.278715277775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1"/>
        <v>42654.973703703698</v>
      </c>
      <c r="P2987" t="str">
        <f t="shared" si="232"/>
        <v>theater</v>
      </c>
      <c r="Q2987" t="str">
        <f t="shared" si="233"/>
        <v>spaces</v>
      </c>
      <c r="R2987">
        <f t="shared" si="234"/>
        <v>2016</v>
      </c>
      <c r="S2987" s="15">
        <f t="shared" si="235"/>
        <v>42654.973703703698</v>
      </c>
      <c r="T2987" s="16">
        <f t="shared" si="235"/>
        <v>42654.973703703698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1"/>
        <v>42431.500069444446</v>
      </c>
      <c r="P2988" t="str">
        <f t="shared" si="232"/>
        <v>theater</v>
      </c>
      <c r="Q2988" t="str">
        <f t="shared" si="233"/>
        <v>spaces</v>
      </c>
      <c r="R2988">
        <f t="shared" si="234"/>
        <v>2016</v>
      </c>
      <c r="S2988" s="15">
        <f t="shared" si="235"/>
        <v>42431.500069444446</v>
      </c>
      <c r="T2988" s="16">
        <f t="shared" si="235"/>
        <v>42431.500069444446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1"/>
        <v>42627.307303240741</v>
      </c>
      <c r="P2989" t="str">
        <f t="shared" si="232"/>
        <v>theater</v>
      </c>
      <c r="Q2989" t="str">
        <f t="shared" si="233"/>
        <v>spaces</v>
      </c>
      <c r="R2989">
        <f t="shared" si="234"/>
        <v>2016</v>
      </c>
      <c r="S2989" s="15">
        <f t="shared" si="235"/>
        <v>42627.307303240741</v>
      </c>
      <c r="T2989" s="16">
        <f t="shared" si="235"/>
        <v>42627.307303240741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1"/>
        <v>42511.362048611118</v>
      </c>
      <c r="P2990" t="str">
        <f t="shared" si="232"/>
        <v>theater</v>
      </c>
      <c r="Q2990" t="str">
        <f t="shared" si="233"/>
        <v>spaces</v>
      </c>
      <c r="R2990">
        <f t="shared" si="234"/>
        <v>2016</v>
      </c>
      <c r="S2990" s="15">
        <f t="shared" si="235"/>
        <v>42511.362048611118</v>
      </c>
      <c r="T2990" s="16">
        <f t="shared" si="235"/>
        <v>42511.362048611118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1"/>
        <v>42337.02039351852</v>
      </c>
      <c r="P2991" t="str">
        <f t="shared" si="232"/>
        <v>theater</v>
      </c>
      <c r="Q2991" t="str">
        <f t="shared" si="233"/>
        <v>spaces</v>
      </c>
      <c r="R2991">
        <f t="shared" si="234"/>
        <v>2015</v>
      </c>
      <c r="S2991" s="15">
        <f t="shared" si="235"/>
        <v>42337.02039351852</v>
      </c>
      <c r="T2991" s="16">
        <f t="shared" si="235"/>
        <v>42337.02039351852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1"/>
        <v>42341.57430555555</v>
      </c>
      <c r="P2992" t="str">
        <f t="shared" si="232"/>
        <v>theater</v>
      </c>
      <c r="Q2992" t="str">
        <f t="shared" si="233"/>
        <v>spaces</v>
      </c>
      <c r="R2992">
        <f t="shared" si="234"/>
        <v>2015</v>
      </c>
      <c r="S2992" s="15">
        <f t="shared" si="235"/>
        <v>42341.57430555555</v>
      </c>
      <c r="T2992" s="16">
        <f t="shared" si="235"/>
        <v>42341.57430555555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1"/>
        <v>42740.837152777778</v>
      </c>
      <c r="P2993" t="str">
        <f t="shared" si="232"/>
        <v>theater</v>
      </c>
      <c r="Q2993" t="str">
        <f t="shared" si="233"/>
        <v>spaces</v>
      </c>
      <c r="R2993">
        <f t="shared" si="234"/>
        <v>2017</v>
      </c>
      <c r="S2993" s="15">
        <f t="shared" si="235"/>
        <v>42740.837152777778</v>
      </c>
      <c r="T2993" s="16">
        <f t="shared" si="235"/>
        <v>42740.837152777778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1"/>
        <v>42622.767476851848</v>
      </c>
      <c r="P2994" t="str">
        <f t="shared" si="232"/>
        <v>theater</v>
      </c>
      <c r="Q2994" t="str">
        <f t="shared" si="233"/>
        <v>spaces</v>
      </c>
      <c r="R2994">
        <f t="shared" si="234"/>
        <v>2016</v>
      </c>
      <c r="S2994" s="15">
        <f t="shared" si="235"/>
        <v>42622.767476851848</v>
      </c>
      <c r="T2994" s="16">
        <f t="shared" si="235"/>
        <v>42622.767476851848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1"/>
        <v>42390.838738425926</v>
      </c>
      <c r="P2995" t="str">
        <f t="shared" si="232"/>
        <v>theater</v>
      </c>
      <c r="Q2995" t="str">
        <f t="shared" si="233"/>
        <v>spaces</v>
      </c>
      <c r="R2995">
        <f t="shared" si="234"/>
        <v>2016</v>
      </c>
      <c r="S2995" s="15">
        <f t="shared" si="235"/>
        <v>42390.838738425926</v>
      </c>
      <c r="T2995" s="16">
        <f t="shared" si="235"/>
        <v>42390.838738425926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1"/>
        <v>41885.478842592594</v>
      </c>
      <c r="P2996" t="str">
        <f t="shared" si="232"/>
        <v>theater</v>
      </c>
      <c r="Q2996" t="str">
        <f t="shared" si="233"/>
        <v>spaces</v>
      </c>
      <c r="R2996">
        <f t="shared" si="234"/>
        <v>2014</v>
      </c>
      <c r="S2996" s="15">
        <f t="shared" si="235"/>
        <v>41885.478842592594</v>
      </c>
      <c r="T2996" s="16">
        <f t="shared" si="235"/>
        <v>41885.478842592594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1"/>
        <v>42724.665173611109</v>
      </c>
      <c r="P2997" t="str">
        <f t="shared" si="232"/>
        <v>theater</v>
      </c>
      <c r="Q2997" t="str">
        <f t="shared" si="233"/>
        <v>spaces</v>
      </c>
      <c r="R2997">
        <f t="shared" si="234"/>
        <v>2016</v>
      </c>
      <c r="S2997" s="15">
        <f t="shared" si="235"/>
        <v>42724.665173611109</v>
      </c>
      <c r="T2997" s="16">
        <f t="shared" si="235"/>
        <v>42724.665173611109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1"/>
        <v>42090.912500000006</v>
      </c>
      <c r="P2998" t="str">
        <f t="shared" si="232"/>
        <v>theater</v>
      </c>
      <c r="Q2998" t="str">
        <f t="shared" si="233"/>
        <v>spaces</v>
      </c>
      <c r="R2998">
        <f t="shared" si="234"/>
        <v>2015</v>
      </c>
      <c r="S2998" s="15">
        <f t="shared" si="235"/>
        <v>42090.912500000006</v>
      </c>
      <c r="T2998" s="16">
        <f t="shared" si="235"/>
        <v>42090.912500000006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1"/>
        <v>42775.733715277776</v>
      </c>
      <c r="P2999" t="str">
        <f t="shared" si="232"/>
        <v>theater</v>
      </c>
      <c r="Q2999" t="str">
        <f t="shared" si="233"/>
        <v>spaces</v>
      </c>
      <c r="R2999">
        <f t="shared" si="234"/>
        <v>2017</v>
      </c>
      <c r="S2999" s="15">
        <f t="shared" si="235"/>
        <v>42775.733715277776</v>
      </c>
      <c r="T2999" s="16">
        <f t="shared" si="235"/>
        <v>42775.733715277776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1"/>
        <v>41778.193622685183</v>
      </c>
      <c r="P3000" t="str">
        <f t="shared" si="232"/>
        <v>theater</v>
      </c>
      <c r="Q3000" t="str">
        <f t="shared" si="233"/>
        <v>spaces</v>
      </c>
      <c r="R3000">
        <f t="shared" si="234"/>
        <v>2014</v>
      </c>
      <c r="S3000" s="15">
        <f t="shared" si="235"/>
        <v>41778.193622685183</v>
      </c>
      <c r="T3000" s="16">
        <f t="shared" si="235"/>
        <v>41778.193622685183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1"/>
        <v>42780.740277777775</v>
      </c>
      <c r="P3001" t="str">
        <f t="shared" si="232"/>
        <v>theater</v>
      </c>
      <c r="Q3001" t="str">
        <f t="shared" si="233"/>
        <v>spaces</v>
      </c>
      <c r="R3001">
        <f t="shared" si="234"/>
        <v>2017</v>
      </c>
      <c r="S3001" s="15">
        <f t="shared" si="235"/>
        <v>42780.740277777775</v>
      </c>
      <c r="T3001" s="16">
        <f t="shared" si="235"/>
        <v>42780.740277777775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1"/>
        <v>42752.827199074076</v>
      </c>
      <c r="P3002" t="str">
        <f t="shared" si="232"/>
        <v>theater</v>
      </c>
      <c r="Q3002" t="str">
        <f t="shared" si="233"/>
        <v>spaces</v>
      </c>
      <c r="R3002">
        <f t="shared" si="234"/>
        <v>2017</v>
      </c>
      <c r="S3002" s="15">
        <f t="shared" si="235"/>
        <v>42752.827199074076</v>
      </c>
      <c r="T3002" s="16">
        <f t="shared" si="235"/>
        <v>42752.827199074076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1"/>
        <v>42534.895625000005</v>
      </c>
      <c r="P3003" t="str">
        <f t="shared" si="232"/>
        <v>theater</v>
      </c>
      <c r="Q3003" t="str">
        <f t="shared" si="233"/>
        <v>spaces</v>
      </c>
      <c r="R3003">
        <f t="shared" si="234"/>
        <v>2016</v>
      </c>
      <c r="S3003" s="15">
        <f t="shared" si="235"/>
        <v>42534.895625000005</v>
      </c>
      <c r="T3003" s="16">
        <f t="shared" si="235"/>
        <v>42534.895625000005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1"/>
        <v>41239.83625</v>
      </c>
      <c r="P3004" t="str">
        <f t="shared" si="232"/>
        <v>theater</v>
      </c>
      <c r="Q3004" t="str">
        <f t="shared" si="233"/>
        <v>spaces</v>
      </c>
      <c r="R3004">
        <f t="shared" si="234"/>
        <v>2012</v>
      </c>
      <c r="S3004" s="15">
        <f t="shared" si="235"/>
        <v>41239.83625</v>
      </c>
      <c r="T3004" s="16">
        <f t="shared" si="235"/>
        <v>41239.83625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1"/>
        <v>42398.849259259259</v>
      </c>
      <c r="P3005" t="str">
        <f t="shared" si="232"/>
        <v>theater</v>
      </c>
      <c r="Q3005" t="str">
        <f t="shared" si="233"/>
        <v>spaces</v>
      </c>
      <c r="R3005">
        <f t="shared" si="234"/>
        <v>2016</v>
      </c>
      <c r="S3005" s="15">
        <f t="shared" si="235"/>
        <v>42398.849259259259</v>
      </c>
      <c r="T3005" s="16">
        <f t="shared" si="235"/>
        <v>42398.849259259259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1"/>
        <v>41928.881064814814</v>
      </c>
      <c r="P3006" t="str">
        <f t="shared" si="232"/>
        <v>theater</v>
      </c>
      <c r="Q3006" t="str">
        <f t="shared" si="233"/>
        <v>spaces</v>
      </c>
      <c r="R3006">
        <f t="shared" si="234"/>
        <v>2014</v>
      </c>
      <c r="S3006" s="15">
        <f t="shared" si="235"/>
        <v>41928.881064814814</v>
      </c>
      <c r="T3006" s="16">
        <f t="shared" si="235"/>
        <v>41928.881064814814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1"/>
        <v>41888.674826388888</v>
      </c>
      <c r="P3007" t="str">
        <f t="shared" si="232"/>
        <v>theater</v>
      </c>
      <c r="Q3007" t="str">
        <f t="shared" si="233"/>
        <v>spaces</v>
      </c>
      <c r="R3007">
        <f t="shared" si="234"/>
        <v>2014</v>
      </c>
      <c r="S3007" s="15">
        <f t="shared" si="235"/>
        <v>41888.674826388888</v>
      </c>
      <c r="T3007" s="16">
        <f t="shared" si="235"/>
        <v>41888.674826388888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1"/>
        <v>41957.756840277783</v>
      </c>
      <c r="P3008" t="str">
        <f t="shared" si="232"/>
        <v>theater</v>
      </c>
      <c r="Q3008" t="str">
        <f t="shared" si="233"/>
        <v>spaces</v>
      </c>
      <c r="R3008">
        <f t="shared" si="234"/>
        <v>2014</v>
      </c>
      <c r="S3008" s="15">
        <f t="shared" si="235"/>
        <v>41957.756840277783</v>
      </c>
      <c r="T3008" s="16">
        <f t="shared" si="235"/>
        <v>41957.756840277783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1"/>
        <v>42098.216238425928</v>
      </c>
      <c r="P3009" t="str">
        <f t="shared" si="232"/>
        <v>theater</v>
      </c>
      <c r="Q3009" t="str">
        <f t="shared" si="233"/>
        <v>spaces</v>
      </c>
      <c r="R3009">
        <f t="shared" si="234"/>
        <v>2015</v>
      </c>
      <c r="S3009" s="15">
        <f t="shared" si="235"/>
        <v>42098.216238425928</v>
      </c>
      <c r="T3009" s="16">
        <f t="shared" si="235"/>
        <v>42098.216238425928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236">(((J3010/60)/60)/24)+DATE(1970,1,1)</f>
        <v>42360.212025462963</v>
      </c>
      <c r="P3010" t="str">
        <f t="shared" ref="P3010:P3073" si="237">LEFT(N3010,SEARCH("/",N3010)-1)</f>
        <v>theater</v>
      </c>
      <c r="Q3010" t="str">
        <f t="shared" ref="Q3010:Q3073" si="238">RIGHT(N3010,LEN(N3010)-SEARCH("/",N3010))</f>
        <v>spaces</v>
      </c>
      <c r="R3010">
        <f t="shared" si="234"/>
        <v>2015</v>
      </c>
      <c r="S3010" s="15">
        <f t="shared" si="235"/>
        <v>42360.212025462963</v>
      </c>
      <c r="T3010" s="16">
        <f t="shared" si="235"/>
        <v>42360.212025462963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236"/>
        <v>41939.569907407407</v>
      </c>
      <c r="P3011" t="str">
        <f t="shared" si="237"/>
        <v>theater</v>
      </c>
      <c r="Q3011" t="str">
        <f t="shared" si="238"/>
        <v>spaces</v>
      </c>
      <c r="R3011">
        <f t="shared" ref="R3011:S3074" si="239">YEAR($O3011)</f>
        <v>2014</v>
      </c>
      <c r="S3011" s="15">
        <f t="shared" ref="S3011:T3074" si="240">$O3011</f>
        <v>41939.569907407407</v>
      </c>
      <c r="T3011" s="16">
        <f t="shared" si="240"/>
        <v>41939.569907407407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6"/>
        <v>41996.832395833335</v>
      </c>
      <c r="P3012" t="str">
        <f t="shared" si="237"/>
        <v>theater</v>
      </c>
      <c r="Q3012" t="str">
        <f t="shared" si="238"/>
        <v>spaces</v>
      </c>
      <c r="R3012">
        <f t="shared" si="239"/>
        <v>2014</v>
      </c>
      <c r="S3012" s="15">
        <f t="shared" si="240"/>
        <v>41996.832395833335</v>
      </c>
      <c r="T3012" s="16">
        <f t="shared" si="240"/>
        <v>41996.832395833335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6"/>
        <v>42334.468935185185</v>
      </c>
      <c r="P3013" t="str">
        <f t="shared" si="237"/>
        <v>theater</v>
      </c>
      <c r="Q3013" t="str">
        <f t="shared" si="238"/>
        <v>spaces</v>
      </c>
      <c r="R3013">
        <f t="shared" si="239"/>
        <v>2015</v>
      </c>
      <c r="S3013" s="15">
        <f t="shared" si="240"/>
        <v>42334.468935185185</v>
      </c>
      <c r="T3013" s="16">
        <f t="shared" si="240"/>
        <v>42334.468935185185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6"/>
        <v>42024.702893518523</v>
      </c>
      <c r="P3014" t="str">
        <f t="shared" si="237"/>
        <v>theater</v>
      </c>
      <c r="Q3014" t="str">
        <f t="shared" si="238"/>
        <v>spaces</v>
      </c>
      <c r="R3014">
        <f t="shared" si="239"/>
        <v>2015</v>
      </c>
      <c r="S3014" s="15">
        <f t="shared" si="240"/>
        <v>42024.702893518523</v>
      </c>
      <c r="T3014" s="16">
        <f t="shared" si="240"/>
        <v>42024.702893518523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6"/>
        <v>42146.836215277777</v>
      </c>
      <c r="P3015" t="str">
        <f t="shared" si="237"/>
        <v>theater</v>
      </c>
      <c r="Q3015" t="str">
        <f t="shared" si="238"/>
        <v>spaces</v>
      </c>
      <c r="R3015">
        <f t="shared" si="239"/>
        <v>2015</v>
      </c>
      <c r="S3015" s="15">
        <f t="shared" si="240"/>
        <v>42146.836215277777</v>
      </c>
      <c r="T3015" s="16">
        <f t="shared" si="240"/>
        <v>42146.836215277777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6"/>
        <v>41920.123611111114</v>
      </c>
      <c r="P3016" t="str">
        <f t="shared" si="237"/>
        <v>theater</v>
      </c>
      <c r="Q3016" t="str">
        <f t="shared" si="238"/>
        <v>spaces</v>
      </c>
      <c r="R3016">
        <f t="shared" si="239"/>
        <v>2014</v>
      </c>
      <c r="S3016" s="15">
        <f t="shared" si="240"/>
        <v>41920.123611111114</v>
      </c>
      <c r="T3016" s="16">
        <f t="shared" si="240"/>
        <v>41920.123611111114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6"/>
        <v>41785.72729166667</v>
      </c>
      <c r="P3017" t="str">
        <f t="shared" si="237"/>
        <v>theater</v>
      </c>
      <c r="Q3017" t="str">
        <f t="shared" si="238"/>
        <v>spaces</v>
      </c>
      <c r="R3017">
        <f t="shared" si="239"/>
        <v>2014</v>
      </c>
      <c r="S3017" s="15">
        <f t="shared" si="240"/>
        <v>41785.72729166667</v>
      </c>
      <c r="T3017" s="16">
        <f t="shared" si="240"/>
        <v>41785.72729166667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6"/>
        <v>41778.548055555555</v>
      </c>
      <c r="P3018" t="str">
        <f t="shared" si="237"/>
        <v>theater</v>
      </c>
      <c r="Q3018" t="str">
        <f t="shared" si="238"/>
        <v>spaces</v>
      </c>
      <c r="R3018">
        <f t="shared" si="239"/>
        <v>2014</v>
      </c>
      <c r="S3018" s="15">
        <f t="shared" si="240"/>
        <v>41778.548055555555</v>
      </c>
      <c r="T3018" s="16">
        <f t="shared" si="240"/>
        <v>41778.548055555555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6"/>
        <v>41841.850034722222</v>
      </c>
      <c r="P3019" t="str">
        <f t="shared" si="237"/>
        <v>theater</v>
      </c>
      <c r="Q3019" t="str">
        <f t="shared" si="238"/>
        <v>spaces</v>
      </c>
      <c r="R3019">
        <f t="shared" si="239"/>
        <v>2014</v>
      </c>
      <c r="S3019" s="15">
        <f t="shared" si="240"/>
        <v>41841.850034722222</v>
      </c>
      <c r="T3019" s="16">
        <f t="shared" si="240"/>
        <v>41841.850034722222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6"/>
        <v>42163.29833333334</v>
      </c>
      <c r="P3020" t="str">
        <f t="shared" si="237"/>
        <v>theater</v>
      </c>
      <c r="Q3020" t="str">
        <f t="shared" si="238"/>
        <v>spaces</v>
      </c>
      <c r="R3020">
        <f t="shared" si="239"/>
        <v>2015</v>
      </c>
      <c r="S3020" s="15">
        <f t="shared" si="240"/>
        <v>42163.29833333334</v>
      </c>
      <c r="T3020" s="16">
        <f t="shared" si="240"/>
        <v>42163.29833333334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6"/>
        <v>41758.833564814813</v>
      </c>
      <c r="P3021" t="str">
        <f t="shared" si="237"/>
        <v>theater</v>
      </c>
      <c r="Q3021" t="str">
        <f t="shared" si="238"/>
        <v>spaces</v>
      </c>
      <c r="R3021">
        <f t="shared" si="239"/>
        <v>2014</v>
      </c>
      <c r="S3021" s="15">
        <f t="shared" si="240"/>
        <v>41758.833564814813</v>
      </c>
      <c r="T3021" s="16">
        <f t="shared" si="240"/>
        <v>41758.833564814813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6"/>
        <v>42170.846446759257</v>
      </c>
      <c r="P3022" t="str">
        <f t="shared" si="237"/>
        <v>theater</v>
      </c>
      <c r="Q3022" t="str">
        <f t="shared" si="238"/>
        <v>spaces</v>
      </c>
      <c r="R3022">
        <f t="shared" si="239"/>
        <v>2015</v>
      </c>
      <c r="S3022" s="15">
        <f t="shared" si="240"/>
        <v>42170.846446759257</v>
      </c>
      <c r="T3022" s="16">
        <f t="shared" si="240"/>
        <v>42170.846446759257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6"/>
        <v>42660.618854166663</v>
      </c>
      <c r="P3023" t="str">
        <f t="shared" si="237"/>
        <v>theater</v>
      </c>
      <c r="Q3023" t="str">
        <f t="shared" si="238"/>
        <v>spaces</v>
      </c>
      <c r="R3023">
        <f t="shared" si="239"/>
        <v>2016</v>
      </c>
      <c r="S3023" s="15">
        <f t="shared" si="240"/>
        <v>42660.618854166663</v>
      </c>
      <c r="T3023" s="16">
        <f t="shared" si="240"/>
        <v>42660.618854166663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6"/>
        <v>42564.95380787037</v>
      </c>
      <c r="P3024" t="str">
        <f t="shared" si="237"/>
        <v>theater</v>
      </c>
      <c r="Q3024" t="str">
        <f t="shared" si="238"/>
        <v>spaces</v>
      </c>
      <c r="R3024">
        <f t="shared" si="239"/>
        <v>2016</v>
      </c>
      <c r="S3024" s="15">
        <f t="shared" si="240"/>
        <v>42564.95380787037</v>
      </c>
      <c r="T3024" s="16">
        <f t="shared" si="240"/>
        <v>42564.95380787037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6"/>
        <v>42121.675763888896</v>
      </c>
      <c r="P3025" t="str">
        <f t="shared" si="237"/>
        <v>theater</v>
      </c>
      <c r="Q3025" t="str">
        <f t="shared" si="238"/>
        <v>spaces</v>
      </c>
      <c r="R3025">
        <f t="shared" si="239"/>
        <v>2015</v>
      </c>
      <c r="S3025" s="15">
        <f t="shared" si="240"/>
        <v>42121.675763888896</v>
      </c>
      <c r="T3025" s="16">
        <f t="shared" si="240"/>
        <v>42121.675763888896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6"/>
        <v>41158.993923611109</v>
      </c>
      <c r="P3026" t="str">
        <f t="shared" si="237"/>
        <v>theater</v>
      </c>
      <c r="Q3026" t="str">
        <f t="shared" si="238"/>
        <v>spaces</v>
      </c>
      <c r="R3026">
        <f t="shared" si="239"/>
        <v>2012</v>
      </c>
      <c r="S3026" s="15">
        <f t="shared" si="240"/>
        <v>41158.993923611109</v>
      </c>
      <c r="T3026" s="16">
        <f t="shared" si="240"/>
        <v>41158.993923611109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6"/>
        <v>41761.509409722225</v>
      </c>
      <c r="P3027" t="str">
        <f t="shared" si="237"/>
        <v>theater</v>
      </c>
      <c r="Q3027" t="str">
        <f t="shared" si="238"/>
        <v>spaces</v>
      </c>
      <c r="R3027">
        <f t="shared" si="239"/>
        <v>2014</v>
      </c>
      <c r="S3027" s="15">
        <f t="shared" si="240"/>
        <v>41761.509409722225</v>
      </c>
      <c r="T3027" s="16">
        <f t="shared" si="240"/>
        <v>41761.509409722225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6"/>
        <v>42783.459398148145</v>
      </c>
      <c r="P3028" t="str">
        <f t="shared" si="237"/>
        <v>theater</v>
      </c>
      <c r="Q3028" t="str">
        <f t="shared" si="238"/>
        <v>spaces</v>
      </c>
      <c r="R3028">
        <f t="shared" si="239"/>
        <v>2017</v>
      </c>
      <c r="S3028" s="15">
        <f t="shared" si="240"/>
        <v>42783.459398148145</v>
      </c>
      <c r="T3028" s="16">
        <f t="shared" si="240"/>
        <v>42783.459398148145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6"/>
        <v>42053.704293981486</v>
      </c>
      <c r="P3029" t="str">
        <f t="shared" si="237"/>
        <v>theater</v>
      </c>
      <c r="Q3029" t="str">
        <f t="shared" si="238"/>
        <v>spaces</v>
      </c>
      <c r="R3029">
        <f t="shared" si="239"/>
        <v>2015</v>
      </c>
      <c r="S3029" s="15">
        <f t="shared" si="240"/>
        <v>42053.704293981486</v>
      </c>
      <c r="T3029" s="16">
        <f t="shared" si="240"/>
        <v>42053.704293981486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6"/>
        <v>42567.264178240745</v>
      </c>
      <c r="P3030" t="str">
        <f t="shared" si="237"/>
        <v>theater</v>
      </c>
      <c r="Q3030" t="str">
        <f t="shared" si="238"/>
        <v>spaces</v>
      </c>
      <c r="R3030">
        <f t="shared" si="239"/>
        <v>2016</v>
      </c>
      <c r="S3030" s="15">
        <f t="shared" si="240"/>
        <v>42567.264178240745</v>
      </c>
      <c r="T3030" s="16">
        <f t="shared" si="240"/>
        <v>42567.264178240745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6"/>
        <v>41932.708877314813</v>
      </c>
      <c r="P3031" t="str">
        <f t="shared" si="237"/>
        <v>theater</v>
      </c>
      <c r="Q3031" t="str">
        <f t="shared" si="238"/>
        <v>spaces</v>
      </c>
      <c r="R3031">
        <f t="shared" si="239"/>
        <v>2014</v>
      </c>
      <c r="S3031" s="15">
        <f t="shared" si="240"/>
        <v>41932.708877314813</v>
      </c>
      <c r="T3031" s="16">
        <f t="shared" si="240"/>
        <v>41932.708877314813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6"/>
        <v>42233.747349537036</v>
      </c>
      <c r="P3032" t="str">
        <f t="shared" si="237"/>
        <v>theater</v>
      </c>
      <c r="Q3032" t="str">
        <f t="shared" si="238"/>
        <v>spaces</v>
      </c>
      <c r="R3032">
        <f t="shared" si="239"/>
        <v>2015</v>
      </c>
      <c r="S3032" s="15">
        <f t="shared" si="240"/>
        <v>42233.747349537036</v>
      </c>
      <c r="T3032" s="16">
        <f t="shared" si="240"/>
        <v>42233.747349537036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6"/>
        <v>42597.882488425923</v>
      </c>
      <c r="P3033" t="str">
        <f t="shared" si="237"/>
        <v>theater</v>
      </c>
      <c r="Q3033" t="str">
        <f t="shared" si="238"/>
        <v>spaces</v>
      </c>
      <c r="R3033">
        <f t="shared" si="239"/>
        <v>2016</v>
      </c>
      <c r="S3033" s="15">
        <f t="shared" si="240"/>
        <v>42597.882488425923</v>
      </c>
      <c r="T3033" s="16">
        <f t="shared" si="240"/>
        <v>42597.882488425923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6"/>
        <v>42228.044664351852</v>
      </c>
      <c r="P3034" t="str">
        <f t="shared" si="237"/>
        <v>theater</v>
      </c>
      <c r="Q3034" t="str">
        <f t="shared" si="238"/>
        <v>spaces</v>
      </c>
      <c r="R3034">
        <f t="shared" si="239"/>
        <v>2015</v>
      </c>
      <c r="S3034" s="15">
        <f t="shared" si="240"/>
        <v>42228.044664351852</v>
      </c>
      <c r="T3034" s="16">
        <f t="shared" si="240"/>
        <v>42228.044664351852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6"/>
        <v>42570.110243055555</v>
      </c>
      <c r="P3035" t="str">
        <f t="shared" si="237"/>
        <v>theater</v>
      </c>
      <c r="Q3035" t="str">
        <f t="shared" si="238"/>
        <v>spaces</v>
      </c>
      <c r="R3035">
        <f t="shared" si="239"/>
        <v>2016</v>
      </c>
      <c r="S3035" s="15">
        <f t="shared" si="240"/>
        <v>42570.110243055555</v>
      </c>
      <c r="T3035" s="16">
        <f t="shared" si="240"/>
        <v>42570.110243055555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6"/>
        <v>42644.535358796296</v>
      </c>
      <c r="P3036" t="str">
        <f t="shared" si="237"/>
        <v>theater</v>
      </c>
      <c r="Q3036" t="str">
        <f t="shared" si="238"/>
        <v>spaces</v>
      </c>
      <c r="R3036">
        <f t="shared" si="239"/>
        <v>2016</v>
      </c>
      <c r="S3036" s="15">
        <f t="shared" si="240"/>
        <v>42644.535358796296</v>
      </c>
      <c r="T3036" s="16">
        <f t="shared" si="240"/>
        <v>42644.535358796296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6"/>
        <v>41368.560289351852</v>
      </c>
      <c r="P3037" t="str">
        <f t="shared" si="237"/>
        <v>theater</v>
      </c>
      <c r="Q3037" t="str">
        <f t="shared" si="238"/>
        <v>spaces</v>
      </c>
      <c r="R3037">
        <f t="shared" si="239"/>
        <v>2013</v>
      </c>
      <c r="S3037" s="15">
        <f t="shared" si="240"/>
        <v>41368.560289351852</v>
      </c>
      <c r="T3037" s="16">
        <f t="shared" si="240"/>
        <v>41368.560289351852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6"/>
        <v>41466.785231481481</v>
      </c>
      <c r="P3038" t="str">
        <f t="shared" si="237"/>
        <v>theater</v>
      </c>
      <c r="Q3038" t="str">
        <f t="shared" si="238"/>
        <v>spaces</v>
      </c>
      <c r="R3038">
        <f t="shared" si="239"/>
        <v>2013</v>
      </c>
      <c r="S3038" s="15">
        <f t="shared" si="240"/>
        <v>41466.785231481481</v>
      </c>
      <c r="T3038" s="16">
        <f t="shared" si="240"/>
        <v>41466.785231481481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6"/>
        <v>40378.893206018518</v>
      </c>
      <c r="P3039" t="str">
        <f t="shared" si="237"/>
        <v>theater</v>
      </c>
      <c r="Q3039" t="str">
        <f t="shared" si="238"/>
        <v>spaces</v>
      </c>
      <c r="R3039">
        <f t="shared" si="239"/>
        <v>2010</v>
      </c>
      <c r="S3039" s="15">
        <f t="shared" si="240"/>
        <v>40378.893206018518</v>
      </c>
      <c r="T3039" s="16">
        <f t="shared" si="240"/>
        <v>40378.893206018518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6"/>
        <v>42373.252280092594</v>
      </c>
      <c r="P3040" t="str">
        <f t="shared" si="237"/>
        <v>theater</v>
      </c>
      <c r="Q3040" t="str">
        <f t="shared" si="238"/>
        <v>spaces</v>
      </c>
      <c r="R3040">
        <f t="shared" si="239"/>
        <v>2016</v>
      </c>
      <c r="S3040" s="15">
        <f t="shared" si="240"/>
        <v>42373.252280092594</v>
      </c>
      <c r="T3040" s="16">
        <f t="shared" si="240"/>
        <v>42373.252280092594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6"/>
        <v>41610.794421296298</v>
      </c>
      <c r="P3041" t="str">
        <f t="shared" si="237"/>
        <v>theater</v>
      </c>
      <c r="Q3041" t="str">
        <f t="shared" si="238"/>
        <v>spaces</v>
      </c>
      <c r="R3041">
        <f t="shared" si="239"/>
        <v>2013</v>
      </c>
      <c r="S3041" s="15">
        <f t="shared" si="240"/>
        <v>41610.794421296298</v>
      </c>
      <c r="T3041" s="16">
        <f t="shared" si="240"/>
        <v>41610.794421296298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6"/>
        <v>42177.791909722218</v>
      </c>
      <c r="P3042" t="str">
        <f t="shared" si="237"/>
        <v>theater</v>
      </c>
      <c r="Q3042" t="str">
        <f t="shared" si="238"/>
        <v>spaces</v>
      </c>
      <c r="R3042">
        <f t="shared" si="239"/>
        <v>2015</v>
      </c>
      <c r="S3042" s="15">
        <f t="shared" si="240"/>
        <v>42177.791909722218</v>
      </c>
      <c r="T3042" s="16">
        <f t="shared" si="240"/>
        <v>42177.791909722218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6"/>
        <v>42359.868611111116</v>
      </c>
      <c r="P3043" t="str">
        <f t="shared" si="237"/>
        <v>theater</v>
      </c>
      <c r="Q3043" t="str">
        <f t="shared" si="238"/>
        <v>spaces</v>
      </c>
      <c r="R3043">
        <f t="shared" si="239"/>
        <v>2015</v>
      </c>
      <c r="S3043" s="15">
        <f t="shared" si="240"/>
        <v>42359.868611111116</v>
      </c>
      <c r="T3043" s="16">
        <f t="shared" si="240"/>
        <v>42359.868611111116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6"/>
        <v>42253.688043981485</v>
      </c>
      <c r="P3044" t="str">
        <f t="shared" si="237"/>
        <v>theater</v>
      </c>
      <c r="Q3044" t="str">
        <f t="shared" si="238"/>
        <v>spaces</v>
      </c>
      <c r="R3044">
        <f t="shared" si="239"/>
        <v>2015</v>
      </c>
      <c r="S3044" s="15">
        <f t="shared" si="240"/>
        <v>42253.688043981485</v>
      </c>
      <c r="T3044" s="16">
        <f t="shared" si="240"/>
        <v>42253.688043981485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6"/>
        <v>42083.070590277777</v>
      </c>
      <c r="P3045" t="str">
        <f t="shared" si="237"/>
        <v>theater</v>
      </c>
      <c r="Q3045" t="str">
        <f t="shared" si="238"/>
        <v>spaces</v>
      </c>
      <c r="R3045">
        <f t="shared" si="239"/>
        <v>2015</v>
      </c>
      <c r="S3045" s="15">
        <f t="shared" si="240"/>
        <v>42083.070590277777</v>
      </c>
      <c r="T3045" s="16">
        <f t="shared" si="240"/>
        <v>42083.070590277777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6"/>
        <v>42387.7268287037</v>
      </c>
      <c r="P3046" t="str">
        <f t="shared" si="237"/>
        <v>theater</v>
      </c>
      <c r="Q3046" t="str">
        <f t="shared" si="238"/>
        <v>spaces</v>
      </c>
      <c r="R3046">
        <f t="shared" si="239"/>
        <v>2016</v>
      </c>
      <c r="S3046" s="15">
        <f t="shared" si="240"/>
        <v>42387.7268287037</v>
      </c>
      <c r="T3046" s="16">
        <f t="shared" si="240"/>
        <v>42387.7268287037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6"/>
        <v>41843.155729166669</v>
      </c>
      <c r="P3047" t="str">
        <f t="shared" si="237"/>
        <v>theater</v>
      </c>
      <c r="Q3047" t="str">
        <f t="shared" si="238"/>
        <v>spaces</v>
      </c>
      <c r="R3047">
        <f t="shared" si="239"/>
        <v>2014</v>
      </c>
      <c r="S3047" s="15">
        <f t="shared" si="240"/>
        <v>41843.155729166669</v>
      </c>
      <c r="T3047" s="16">
        <f t="shared" si="240"/>
        <v>41843.155729166669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6"/>
        <v>41862.803078703706</v>
      </c>
      <c r="P3048" t="str">
        <f t="shared" si="237"/>
        <v>theater</v>
      </c>
      <c r="Q3048" t="str">
        <f t="shared" si="238"/>
        <v>spaces</v>
      </c>
      <c r="R3048">
        <f t="shared" si="239"/>
        <v>2014</v>
      </c>
      <c r="S3048" s="15">
        <f t="shared" si="240"/>
        <v>41862.803078703706</v>
      </c>
      <c r="T3048" s="16">
        <f t="shared" si="240"/>
        <v>41862.803078703706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6"/>
        <v>42443.989050925928</v>
      </c>
      <c r="P3049" t="str">
        <f t="shared" si="237"/>
        <v>theater</v>
      </c>
      <c r="Q3049" t="str">
        <f t="shared" si="238"/>
        <v>spaces</v>
      </c>
      <c r="R3049">
        <f t="shared" si="239"/>
        <v>2016</v>
      </c>
      <c r="S3049" s="15">
        <f t="shared" si="240"/>
        <v>42443.989050925928</v>
      </c>
      <c r="T3049" s="16">
        <f t="shared" si="240"/>
        <v>42443.989050925928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6"/>
        <v>41975.901180555549</v>
      </c>
      <c r="P3050" t="str">
        <f t="shared" si="237"/>
        <v>theater</v>
      </c>
      <c r="Q3050" t="str">
        <f t="shared" si="238"/>
        <v>spaces</v>
      </c>
      <c r="R3050">
        <f t="shared" si="239"/>
        <v>2014</v>
      </c>
      <c r="S3050" s="15">
        <f t="shared" si="240"/>
        <v>41975.901180555549</v>
      </c>
      <c r="T3050" s="16">
        <f t="shared" si="240"/>
        <v>41975.901180555549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6"/>
        <v>42139.014525462961</v>
      </c>
      <c r="P3051" t="str">
        <f t="shared" si="237"/>
        <v>theater</v>
      </c>
      <c r="Q3051" t="str">
        <f t="shared" si="238"/>
        <v>spaces</v>
      </c>
      <c r="R3051">
        <f t="shared" si="239"/>
        <v>2015</v>
      </c>
      <c r="S3051" s="15">
        <f t="shared" si="240"/>
        <v>42139.014525462961</v>
      </c>
      <c r="T3051" s="16">
        <f t="shared" si="240"/>
        <v>42139.014525462961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6"/>
        <v>42465.16851851852</v>
      </c>
      <c r="P3052" t="str">
        <f t="shared" si="237"/>
        <v>theater</v>
      </c>
      <c r="Q3052" t="str">
        <f t="shared" si="238"/>
        <v>spaces</v>
      </c>
      <c r="R3052">
        <f t="shared" si="239"/>
        <v>2016</v>
      </c>
      <c r="S3052" s="15">
        <f t="shared" si="240"/>
        <v>42465.16851851852</v>
      </c>
      <c r="T3052" s="16">
        <f t="shared" si="240"/>
        <v>42465.16851851852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6"/>
        <v>42744.416030092587</v>
      </c>
      <c r="P3053" t="str">
        <f t="shared" si="237"/>
        <v>theater</v>
      </c>
      <c r="Q3053" t="str">
        <f t="shared" si="238"/>
        <v>spaces</v>
      </c>
      <c r="R3053">
        <f t="shared" si="239"/>
        <v>2017</v>
      </c>
      <c r="S3053" s="15">
        <f t="shared" si="240"/>
        <v>42744.416030092587</v>
      </c>
      <c r="T3053" s="16">
        <f t="shared" si="240"/>
        <v>42744.416030092587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6"/>
        <v>42122.670069444444</v>
      </c>
      <c r="P3054" t="str">
        <f t="shared" si="237"/>
        <v>theater</v>
      </c>
      <c r="Q3054" t="str">
        <f t="shared" si="238"/>
        <v>spaces</v>
      </c>
      <c r="R3054">
        <f t="shared" si="239"/>
        <v>2015</v>
      </c>
      <c r="S3054" s="15">
        <f t="shared" si="240"/>
        <v>42122.670069444444</v>
      </c>
      <c r="T3054" s="16">
        <f t="shared" si="240"/>
        <v>42122.670069444444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6"/>
        <v>41862.761724537035</v>
      </c>
      <c r="P3055" t="str">
        <f t="shared" si="237"/>
        <v>theater</v>
      </c>
      <c r="Q3055" t="str">
        <f t="shared" si="238"/>
        <v>spaces</v>
      </c>
      <c r="R3055">
        <f t="shared" si="239"/>
        <v>2014</v>
      </c>
      <c r="S3055" s="15">
        <f t="shared" si="240"/>
        <v>41862.761724537035</v>
      </c>
      <c r="T3055" s="16">
        <f t="shared" si="240"/>
        <v>41862.761724537035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6"/>
        <v>42027.832800925928</v>
      </c>
      <c r="P3056" t="str">
        <f t="shared" si="237"/>
        <v>theater</v>
      </c>
      <c r="Q3056" t="str">
        <f t="shared" si="238"/>
        <v>spaces</v>
      </c>
      <c r="R3056">
        <f t="shared" si="239"/>
        <v>2015</v>
      </c>
      <c r="S3056" s="15">
        <f t="shared" si="240"/>
        <v>42027.832800925928</v>
      </c>
      <c r="T3056" s="16">
        <f t="shared" si="240"/>
        <v>42027.832800925928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6"/>
        <v>41953.95821759259</v>
      </c>
      <c r="P3057" t="str">
        <f t="shared" si="237"/>
        <v>theater</v>
      </c>
      <c r="Q3057" t="str">
        <f t="shared" si="238"/>
        <v>spaces</v>
      </c>
      <c r="R3057">
        <f t="shared" si="239"/>
        <v>2014</v>
      </c>
      <c r="S3057" s="15">
        <f t="shared" si="240"/>
        <v>41953.95821759259</v>
      </c>
      <c r="T3057" s="16">
        <f t="shared" si="240"/>
        <v>41953.95821759259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6"/>
        <v>41851.636388888888</v>
      </c>
      <c r="P3058" t="str">
        <f t="shared" si="237"/>
        <v>theater</v>
      </c>
      <c r="Q3058" t="str">
        <f t="shared" si="238"/>
        <v>spaces</v>
      </c>
      <c r="R3058">
        <f t="shared" si="239"/>
        <v>2014</v>
      </c>
      <c r="S3058" s="15">
        <f t="shared" si="240"/>
        <v>41851.636388888888</v>
      </c>
      <c r="T3058" s="16">
        <f t="shared" si="240"/>
        <v>41851.636388888888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6"/>
        <v>42433.650590277779</v>
      </c>
      <c r="P3059" t="str">
        <f t="shared" si="237"/>
        <v>theater</v>
      </c>
      <c r="Q3059" t="str">
        <f t="shared" si="238"/>
        <v>spaces</v>
      </c>
      <c r="R3059">
        <f t="shared" si="239"/>
        <v>2016</v>
      </c>
      <c r="S3059" s="15">
        <f t="shared" si="240"/>
        <v>42433.650590277779</v>
      </c>
      <c r="T3059" s="16">
        <f t="shared" si="240"/>
        <v>42433.650590277779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6"/>
        <v>42460.374305555553</v>
      </c>
      <c r="P3060" t="str">
        <f t="shared" si="237"/>
        <v>theater</v>
      </c>
      <c r="Q3060" t="str">
        <f t="shared" si="238"/>
        <v>spaces</v>
      </c>
      <c r="R3060">
        <f t="shared" si="239"/>
        <v>2016</v>
      </c>
      <c r="S3060" s="15">
        <f t="shared" si="240"/>
        <v>42460.374305555553</v>
      </c>
      <c r="T3060" s="16">
        <f t="shared" si="240"/>
        <v>42460.374305555553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6"/>
        <v>41829.935717592591</v>
      </c>
      <c r="P3061" t="str">
        <f t="shared" si="237"/>
        <v>theater</v>
      </c>
      <c r="Q3061" t="str">
        <f t="shared" si="238"/>
        <v>spaces</v>
      </c>
      <c r="R3061">
        <f t="shared" si="239"/>
        <v>2014</v>
      </c>
      <c r="S3061" s="15">
        <f t="shared" si="240"/>
        <v>41829.935717592591</v>
      </c>
      <c r="T3061" s="16">
        <f t="shared" si="240"/>
        <v>41829.935717592591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6"/>
        <v>42245.274699074071</v>
      </c>
      <c r="P3062" t="str">
        <f t="shared" si="237"/>
        <v>theater</v>
      </c>
      <c r="Q3062" t="str">
        <f t="shared" si="238"/>
        <v>spaces</v>
      </c>
      <c r="R3062">
        <f t="shared" si="239"/>
        <v>2015</v>
      </c>
      <c r="S3062" s="15">
        <f t="shared" si="240"/>
        <v>42245.274699074071</v>
      </c>
      <c r="T3062" s="16">
        <f t="shared" si="240"/>
        <v>42245.274699074071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6"/>
        <v>41834.784120370372</v>
      </c>
      <c r="P3063" t="str">
        <f t="shared" si="237"/>
        <v>theater</v>
      </c>
      <c r="Q3063" t="str">
        <f t="shared" si="238"/>
        <v>spaces</v>
      </c>
      <c r="R3063">
        <f t="shared" si="239"/>
        <v>2014</v>
      </c>
      <c r="S3063" s="15">
        <f t="shared" si="240"/>
        <v>41834.784120370372</v>
      </c>
      <c r="T3063" s="16">
        <f t="shared" si="240"/>
        <v>41834.784120370372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6"/>
        <v>42248.535787037035</v>
      </c>
      <c r="P3064" t="str">
        <f t="shared" si="237"/>
        <v>theater</v>
      </c>
      <c r="Q3064" t="str">
        <f t="shared" si="238"/>
        <v>spaces</v>
      </c>
      <c r="R3064">
        <f t="shared" si="239"/>
        <v>2015</v>
      </c>
      <c r="S3064" s="15">
        <f t="shared" si="240"/>
        <v>42248.535787037035</v>
      </c>
      <c r="T3064" s="16">
        <f t="shared" si="240"/>
        <v>42248.535787037035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6"/>
        <v>42630.922893518517</v>
      </c>
      <c r="P3065" t="str">
        <f t="shared" si="237"/>
        <v>theater</v>
      </c>
      <c r="Q3065" t="str">
        <f t="shared" si="238"/>
        <v>spaces</v>
      </c>
      <c r="R3065">
        <f t="shared" si="239"/>
        <v>2016</v>
      </c>
      <c r="S3065" s="15">
        <f t="shared" si="240"/>
        <v>42630.922893518517</v>
      </c>
      <c r="T3065" s="16">
        <f t="shared" si="240"/>
        <v>42630.922893518517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6"/>
        <v>42299.130162037036</v>
      </c>
      <c r="P3066" t="str">
        <f t="shared" si="237"/>
        <v>theater</v>
      </c>
      <c r="Q3066" t="str">
        <f t="shared" si="238"/>
        <v>spaces</v>
      </c>
      <c r="R3066">
        <f t="shared" si="239"/>
        <v>2015</v>
      </c>
      <c r="S3066" s="15">
        <f t="shared" si="240"/>
        <v>42299.130162037036</v>
      </c>
      <c r="T3066" s="16">
        <f t="shared" si="240"/>
        <v>42299.130162037036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6"/>
        <v>41825.055231481485</v>
      </c>
      <c r="P3067" t="str">
        <f t="shared" si="237"/>
        <v>theater</v>
      </c>
      <c r="Q3067" t="str">
        <f t="shared" si="238"/>
        <v>spaces</v>
      </c>
      <c r="R3067">
        <f t="shared" si="239"/>
        <v>2014</v>
      </c>
      <c r="S3067" s="15">
        <f t="shared" si="240"/>
        <v>41825.055231481485</v>
      </c>
      <c r="T3067" s="16">
        <f t="shared" si="240"/>
        <v>41825.055231481485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6"/>
        <v>42531.228437500002</v>
      </c>
      <c r="P3068" t="str">
        <f t="shared" si="237"/>
        <v>theater</v>
      </c>
      <c r="Q3068" t="str">
        <f t="shared" si="238"/>
        <v>spaces</v>
      </c>
      <c r="R3068">
        <f t="shared" si="239"/>
        <v>2016</v>
      </c>
      <c r="S3068" s="15">
        <f t="shared" si="240"/>
        <v>42531.228437500002</v>
      </c>
      <c r="T3068" s="16">
        <f t="shared" si="240"/>
        <v>42531.228437500002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6"/>
        <v>42226.938414351855</v>
      </c>
      <c r="P3069" t="str">
        <f t="shared" si="237"/>
        <v>theater</v>
      </c>
      <c r="Q3069" t="str">
        <f t="shared" si="238"/>
        <v>spaces</v>
      </c>
      <c r="R3069">
        <f t="shared" si="239"/>
        <v>2015</v>
      </c>
      <c r="S3069" s="15">
        <f t="shared" si="240"/>
        <v>42226.938414351855</v>
      </c>
      <c r="T3069" s="16">
        <f t="shared" si="240"/>
        <v>42226.938414351855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6"/>
        <v>42263.691574074073</v>
      </c>
      <c r="P3070" t="str">
        <f t="shared" si="237"/>
        <v>theater</v>
      </c>
      <c r="Q3070" t="str">
        <f t="shared" si="238"/>
        <v>spaces</v>
      </c>
      <c r="R3070">
        <f t="shared" si="239"/>
        <v>2015</v>
      </c>
      <c r="S3070" s="15">
        <f t="shared" si="240"/>
        <v>42263.691574074073</v>
      </c>
      <c r="T3070" s="16">
        <f t="shared" si="240"/>
        <v>42263.691574074073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6"/>
        <v>41957.833726851852</v>
      </c>
      <c r="P3071" t="str">
        <f t="shared" si="237"/>
        <v>theater</v>
      </c>
      <c r="Q3071" t="str">
        <f t="shared" si="238"/>
        <v>spaces</v>
      </c>
      <c r="R3071">
        <f t="shared" si="239"/>
        <v>2014</v>
      </c>
      <c r="S3071" s="15">
        <f t="shared" si="240"/>
        <v>41957.833726851852</v>
      </c>
      <c r="T3071" s="16">
        <f t="shared" si="240"/>
        <v>41957.833726851852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6"/>
        <v>42690.733437499999</v>
      </c>
      <c r="P3072" t="str">
        <f t="shared" si="237"/>
        <v>theater</v>
      </c>
      <c r="Q3072" t="str">
        <f t="shared" si="238"/>
        <v>spaces</v>
      </c>
      <c r="R3072">
        <f t="shared" si="239"/>
        <v>2016</v>
      </c>
      <c r="S3072" s="15">
        <f t="shared" si="240"/>
        <v>42690.733437499999</v>
      </c>
      <c r="T3072" s="16">
        <f t="shared" si="240"/>
        <v>42690.733437499999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6"/>
        <v>42097.732418981483</v>
      </c>
      <c r="P3073" t="str">
        <f t="shared" si="237"/>
        <v>theater</v>
      </c>
      <c r="Q3073" t="str">
        <f t="shared" si="238"/>
        <v>spaces</v>
      </c>
      <c r="R3073">
        <f t="shared" si="239"/>
        <v>2015</v>
      </c>
      <c r="S3073" s="15">
        <f t="shared" si="240"/>
        <v>42097.732418981483</v>
      </c>
      <c r="T3073" s="16">
        <f t="shared" si="240"/>
        <v>42097.732418981483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241">(((J3074/60)/60)/24)+DATE(1970,1,1)</f>
        <v>42658.690532407403</v>
      </c>
      <c r="P3074" t="str">
        <f t="shared" ref="P3074:P3137" si="242">LEFT(N3074,SEARCH("/",N3074)-1)</f>
        <v>theater</v>
      </c>
      <c r="Q3074" t="str">
        <f t="shared" ref="Q3074:Q3137" si="243">RIGHT(N3074,LEN(N3074)-SEARCH("/",N3074))</f>
        <v>spaces</v>
      </c>
      <c r="R3074">
        <f t="shared" si="239"/>
        <v>2016</v>
      </c>
      <c r="S3074" s="15">
        <f t="shared" si="240"/>
        <v>42658.690532407403</v>
      </c>
      <c r="T3074" s="16">
        <f t="shared" si="240"/>
        <v>42658.690532407403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241"/>
        <v>42111.684027777781</v>
      </c>
      <c r="P3075" t="str">
        <f t="shared" si="242"/>
        <v>theater</v>
      </c>
      <c r="Q3075" t="str">
        <f t="shared" si="243"/>
        <v>spaces</v>
      </c>
      <c r="R3075">
        <f t="shared" ref="R3075:S3138" si="244">YEAR($O3075)</f>
        <v>2015</v>
      </c>
      <c r="S3075" s="15">
        <f t="shared" ref="S3075:T3138" si="245">$O3075</f>
        <v>42111.684027777781</v>
      </c>
      <c r="T3075" s="16">
        <f t="shared" si="245"/>
        <v>42111.684027777781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1"/>
        <v>42409.571284722217</v>
      </c>
      <c r="P3076" t="str">
        <f t="shared" si="242"/>
        <v>theater</v>
      </c>
      <c r="Q3076" t="str">
        <f t="shared" si="243"/>
        <v>spaces</v>
      </c>
      <c r="R3076">
        <f t="shared" si="244"/>
        <v>2016</v>
      </c>
      <c r="S3076" s="15">
        <f t="shared" si="245"/>
        <v>42409.571284722217</v>
      </c>
      <c r="T3076" s="16">
        <f t="shared" si="245"/>
        <v>42409.571284722217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1"/>
        <v>42551.102314814809</v>
      </c>
      <c r="P3077" t="str">
        <f t="shared" si="242"/>
        <v>theater</v>
      </c>
      <c r="Q3077" t="str">
        <f t="shared" si="243"/>
        <v>spaces</v>
      </c>
      <c r="R3077">
        <f t="shared" si="244"/>
        <v>2016</v>
      </c>
      <c r="S3077" s="15">
        <f t="shared" si="245"/>
        <v>42551.102314814809</v>
      </c>
      <c r="T3077" s="16">
        <f t="shared" si="245"/>
        <v>42551.102314814809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1"/>
        <v>42226.651886574073</v>
      </c>
      <c r="P3078" t="str">
        <f t="shared" si="242"/>
        <v>theater</v>
      </c>
      <c r="Q3078" t="str">
        <f t="shared" si="243"/>
        <v>spaces</v>
      </c>
      <c r="R3078">
        <f t="shared" si="244"/>
        <v>2015</v>
      </c>
      <c r="S3078" s="15">
        <f t="shared" si="245"/>
        <v>42226.651886574073</v>
      </c>
      <c r="T3078" s="16">
        <f t="shared" si="245"/>
        <v>42226.651886574073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1"/>
        <v>42766.956921296296</v>
      </c>
      <c r="P3079" t="str">
        <f t="shared" si="242"/>
        <v>theater</v>
      </c>
      <c r="Q3079" t="str">
        <f t="shared" si="243"/>
        <v>spaces</v>
      </c>
      <c r="R3079">
        <f t="shared" si="244"/>
        <v>2017</v>
      </c>
      <c r="S3079" s="15">
        <f t="shared" si="245"/>
        <v>42766.956921296296</v>
      </c>
      <c r="T3079" s="16">
        <f t="shared" si="245"/>
        <v>42766.956921296296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1"/>
        <v>42031.138831018514</v>
      </c>
      <c r="P3080" t="str">
        <f t="shared" si="242"/>
        <v>theater</v>
      </c>
      <c r="Q3080" t="str">
        <f t="shared" si="243"/>
        <v>spaces</v>
      </c>
      <c r="R3080">
        <f t="shared" si="244"/>
        <v>2015</v>
      </c>
      <c r="S3080" s="15">
        <f t="shared" si="245"/>
        <v>42031.138831018514</v>
      </c>
      <c r="T3080" s="16">
        <f t="shared" si="245"/>
        <v>42031.138831018514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1"/>
        <v>42055.713368055556</v>
      </c>
      <c r="P3081" t="str">
        <f t="shared" si="242"/>
        <v>theater</v>
      </c>
      <c r="Q3081" t="str">
        <f t="shared" si="243"/>
        <v>spaces</v>
      </c>
      <c r="R3081">
        <f t="shared" si="244"/>
        <v>2015</v>
      </c>
      <c r="S3081" s="15">
        <f t="shared" si="245"/>
        <v>42055.713368055556</v>
      </c>
      <c r="T3081" s="16">
        <f t="shared" si="245"/>
        <v>42055.713368055556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1"/>
        <v>41940.028287037036</v>
      </c>
      <c r="P3082" t="str">
        <f t="shared" si="242"/>
        <v>theater</v>
      </c>
      <c r="Q3082" t="str">
        <f t="shared" si="243"/>
        <v>spaces</v>
      </c>
      <c r="R3082">
        <f t="shared" si="244"/>
        <v>2014</v>
      </c>
      <c r="S3082" s="15">
        <f t="shared" si="245"/>
        <v>41940.028287037036</v>
      </c>
      <c r="T3082" s="16">
        <f t="shared" si="245"/>
        <v>41940.028287037036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1"/>
        <v>42237.181608796294</v>
      </c>
      <c r="P3083" t="str">
        <f t="shared" si="242"/>
        <v>theater</v>
      </c>
      <c r="Q3083" t="str">
        <f t="shared" si="243"/>
        <v>spaces</v>
      </c>
      <c r="R3083">
        <f t="shared" si="244"/>
        <v>2015</v>
      </c>
      <c r="S3083" s="15">
        <f t="shared" si="245"/>
        <v>42237.181608796294</v>
      </c>
      <c r="T3083" s="16">
        <f t="shared" si="245"/>
        <v>42237.181608796294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1"/>
        <v>42293.922986111109</v>
      </c>
      <c r="P3084" t="str">
        <f t="shared" si="242"/>
        <v>theater</v>
      </c>
      <c r="Q3084" t="str">
        <f t="shared" si="243"/>
        <v>spaces</v>
      </c>
      <c r="R3084">
        <f t="shared" si="244"/>
        <v>2015</v>
      </c>
      <c r="S3084" s="15">
        <f t="shared" si="245"/>
        <v>42293.922986111109</v>
      </c>
      <c r="T3084" s="16">
        <f t="shared" si="245"/>
        <v>42293.922986111109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1"/>
        <v>41853.563402777778</v>
      </c>
      <c r="P3085" t="str">
        <f t="shared" si="242"/>
        <v>theater</v>
      </c>
      <c r="Q3085" t="str">
        <f t="shared" si="243"/>
        <v>spaces</v>
      </c>
      <c r="R3085">
        <f t="shared" si="244"/>
        <v>2014</v>
      </c>
      <c r="S3085" s="15">
        <f t="shared" si="245"/>
        <v>41853.563402777778</v>
      </c>
      <c r="T3085" s="16">
        <f t="shared" si="245"/>
        <v>41853.563402777778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1"/>
        <v>42100.723738425921</v>
      </c>
      <c r="P3086" t="str">
        <f t="shared" si="242"/>
        <v>theater</v>
      </c>
      <c r="Q3086" t="str">
        <f t="shared" si="243"/>
        <v>spaces</v>
      </c>
      <c r="R3086">
        <f t="shared" si="244"/>
        <v>2015</v>
      </c>
      <c r="S3086" s="15">
        <f t="shared" si="245"/>
        <v>42100.723738425921</v>
      </c>
      <c r="T3086" s="16">
        <f t="shared" si="245"/>
        <v>42100.723738425921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1"/>
        <v>42246.883784722217</v>
      </c>
      <c r="P3087" t="str">
        <f t="shared" si="242"/>
        <v>theater</v>
      </c>
      <c r="Q3087" t="str">
        <f t="shared" si="243"/>
        <v>spaces</v>
      </c>
      <c r="R3087">
        <f t="shared" si="244"/>
        <v>2015</v>
      </c>
      <c r="S3087" s="15">
        <f t="shared" si="245"/>
        <v>42246.883784722217</v>
      </c>
      <c r="T3087" s="16">
        <f t="shared" si="245"/>
        <v>42246.883784722217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1"/>
        <v>42173.67082175926</v>
      </c>
      <c r="P3088" t="str">
        <f t="shared" si="242"/>
        <v>theater</v>
      </c>
      <c r="Q3088" t="str">
        <f t="shared" si="243"/>
        <v>spaces</v>
      </c>
      <c r="R3088">
        <f t="shared" si="244"/>
        <v>2015</v>
      </c>
      <c r="S3088" s="15">
        <f t="shared" si="245"/>
        <v>42173.67082175926</v>
      </c>
      <c r="T3088" s="16">
        <f t="shared" si="245"/>
        <v>42173.67082175926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1"/>
        <v>42665.150347222225</v>
      </c>
      <c r="P3089" t="str">
        <f t="shared" si="242"/>
        <v>theater</v>
      </c>
      <c r="Q3089" t="str">
        <f t="shared" si="243"/>
        <v>spaces</v>
      </c>
      <c r="R3089">
        <f t="shared" si="244"/>
        <v>2016</v>
      </c>
      <c r="S3089" s="15">
        <f t="shared" si="245"/>
        <v>42665.150347222225</v>
      </c>
      <c r="T3089" s="16">
        <f t="shared" si="245"/>
        <v>42665.150347222225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1"/>
        <v>41981.57230324074</v>
      </c>
      <c r="P3090" t="str">
        <f t="shared" si="242"/>
        <v>theater</v>
      </c>
      <c r="Q3090" t="str">
        <f t="shared" si="243"/>
        <v>spaces</v>
      </c>
      <c r="R3090">
        <f t="shared" si="244"/>
        <v>2014</v>
      </c>
      <c r="S3090" s="15">
        <f t="shared" si="245"/>
        <v>41981.57230324074</v>
      </c>
      <c r="T3090" s="16">
        <f t="shared" si="245"/>
        <v>41981.57230324074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1"/>
        <v>42528.542627314819</v>
      </c>
      <c r="P3091" t="str">
        <f t="shared" si="242"/>
        <v>theater</v>
      </c>
      <c r="Q3091" t="str">
        <f t="shared" si="243"/>
        <v>spaces</v>
      </c>
      <c r="R3091">
        <f t="shared" si="244"/>
        <v>2016</v>
      </c>
      <c r="S3091" s="15">
        <f t="shared" si="245"/>
        <v>42528.542627314819</v>
      </c>
      <c r="T3091" s="16">
        <f t="shared" si="245"/>
        <v>42528.542627314819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1"/>
        <v>42065.818807870368</v>
      </c>
      <c r="P3092" t="str">
        <f t="shared" si="242"/>
        <v>theater</v>
      </c>
      <c r="Q3092" t="str">
        <f t="shared" si="243"/>
        <v>spaces</v>
      </c>
      <c r="R3092">
        <f t="shared" si="244"/>
        <v>2015</v>
      </c>
      <c r="S3092" s="15">
        <f t="shared" si="245"/>
        <v>42065.818807870368</v>
      </c>
      <c r="T3092" s="16">
        <f t="shared" si="245"/>
        <v>42065.818807870368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1"/>
        <v>42566.948414351849</v>
      </c>
      <c r="P3093" t="str">
        <f t="shared" si="242"/>
        <v>theater</v>
      </c>
      <c r="Q3093" t="str">
        <f t="shared" si="243"/>
        <v>spaces</v>
      </c>
      <c r="R3093">
        <f t="shared" si="244"/>
        <v>2016</v>
      </c>
      <c r="S3093" s="15">
        <f t="shared" si="245"/>
        <v>42566.948414351849</v>
      </c>
      <c r="T3093" s="16">
        <f t="shared" si="245"/>
        <v>42566.948414351849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1"/>
        <v>42255.619351851856</v>
      </c>
      <c r="P3094" t="str">
        <f t="shared" si="242"/>
        <v>theater</v>
      </c>
      <c r="Q3094" t="str">
        <f t="shared" si="243"/>
        <v>spaces</v>
      </c>
      <c r="R3094">
        <f t="shared" si="244"/>
        <v>2015</v>
      </c>
      <c r="S3094" s="15">
        <f t="shared" si="245"/>
        <v>42255.619351851856</v>
      </c>
      <c r="T3094" s="16">
        <f t="shared" si="245"/>
        <v>42255.619351851856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1"/>
        <v>41760.909039351849</v>
      </c>
      <c r="P3095" t="str">
        <f t="shared" si="242"/>
        <v>theater</v>
      </c>
      <c r="Q3095" t="str">
        <f t="shared" si="243"/>
        <v>spaces</v>
      </c>
      <c r="R3095">
        <f t="shared" si="244"/>
        <v>2014</v>
      </c>
      <c r="S3095" s="15">
        <f t="shared" si="245"/>
        <v>41760.909039351849</v>
      </c>
      <c r="T3095" s="16">
        <f t="shared" si="245"/>
        <v>41760.909039351849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1"/>
        <v>42207.795787037037</v>
      </c>
      <c r="P3096" t="str">
        <f t="shared" si="242"/>
        <v>theater</v>
      </c>
      <c r="Q3096" t="str">
        <f t="shared" si="243"/>
        <v>spaces</v>
      </c>
      <c r="R3096">
        <f t="shared" si="244"/>
        <v>2015</v>
      </c>
      <c r="S3096" s="15">
        <f t="shared" si="245"/>
        <v>42207.795787037037</v>
      </c>
      <c r="T3096" s="16">
        <f t="shared" si="245"/>
        <v>42207.795787037037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1"/>
        <v>42523.025231481486</v>
      </c>
      <c r="P3097" t="str">
        <f t="shared" si="242"/>
        <v>theater</v>
      </c>
      <c r="Q3097" t="str">
        <f t="shared" si="243"/>
        <v>spaces</v>
      </c>
      <c r="R3097">
        <f t="shared" si="244"/>
        <v>2016</v>
      </c>
      <c r="S3097" s="15">
        <f t="shared" si="245"/>
        <v>42523.025231481486</v>
      </c>
      <c r="T3097" s="16">
        <f t="shared" si="245"/>
        <v>42523.025231481486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1"/>
        <v>42114.825532407413</v>
      </c>
      <c r="P3098" t="str">
        <f t="shared" si="242"/>
        <v>theater</v>
      </c>
      <c r="Q3098" t="str">
        <f t="shared" si="243"/>
        <v>spaces</v>
      </c>
      <c r="R3098">
        <f t="shared" si="244"/>
        <v>2015</v>
      </c>
      <c r="S3098" s="15">
        <f t="shared" si="245"/>
        <v>42114.825532407413</v>
      </c>
      <c r="T3098" s="16">
        <f t="shared" si="245"/>
        <v>42114.825532407413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1"/>
        <v>42629.503483796296</v>
      </c>
      <c r="P3099" t="str">
        <f t="shared" si="242"/>
        <v>theater</v>
      </c>
      <c r="Q3099" t="str">
        <f t="shared" si="243"/>
        <v>spaces</v>
      </c>
      <c r="R3099">
        <f t="shared" si="244"/>
        <v>2016</v>
      </c>
      <c r="S3099" s="15">
        <f t="shared" si="245"/>
        <v>42629.503483796296</v>
      </c>
      <c r="T3099" s="16">
        <f t="shared" si="245"/>
        <v>42629.503483796296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1"/>
        <v>42359.792233796295</v>
      </c>
      <c r="P3100" t="str">
        <f t="shared" si="242"/>
        <v>theater</v>
      </c>
      <c r="Q3100" t="str">
        <f t="shared" si="243"/>
        <v>spaces</v>
      </c>
      <c r="R3100">
        <f t="shared" si="244"/>
        <v>2015</v>
      </c>
      <c r="S3100" s="15">
        <f t="shared" si="245"/>
        <v>42359.792233796295</v>
      </c>
      <c r="T3100" s="16">
        <f t="shared" si="245"/>
        <v>42359.792233796295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1"/>
        <v>42382.189710648148</v>
      </c>
      <c r="P3101" t="str">
        <f t="shared" si="242"/>
        <v>theater</v>
      </c>
      <c r="Q3101" t="str">
        <f t="shared" si="243"/>
        <v>spaces</v>
      </c>
      <c r="R3101">
        <f t="shared" si="244"/>
        <v>2016</v>
      </c>
      <c r="S3101" s="15">
        <f t="shared" si="245"/>
        <v>42382.189710648148</v>
      </c>
      <c r="T3101" s="16">
        <f t="shared" si="245"/>
        <v>42382.189710648148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1"/>
        <v>41902.622395833336</v>
      </c>
      <c r="P3102" t="str">
        <f t="shared" si="242"/>
        <v>theater</v>
      </c>
      <c r="Q3102" t="str">
        <f t="shared" si="243"/>
        <v>spaces</v>
      </c>
      <c r="R3102">
        <f t="shared" si="244"/>
        <v>2014</v>
      </c>
      <c r="S3102" s="15">
        <f t="shared" si="245"/>
        <v>41902.622395833336</v>
      </c>
      <c r="T3102" s="16">
        <f t="shared" si="245"/>
        <v>41902.622395833336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1"/>
        <v>42171.383530092593</v>
      </c>
      <c r="P3103" t="str">
        <f t="shared" si="242"/>
        <v>theater</v>
      </c>
      <c r="Q3103" t="str">
        <f t="shared" si="243"/>
        <v>spaces</v>
      </c>
      <c r="R3103">
        <f t="shared" si="244"/>
        <v>2015</v>
      </c>
      <c r="S3103" s="15">
        <f t="shared" si="245"/>
        <v>42171.383530092593</v>
      </c>
      <c r="T3103" s="16">
        <f t="shared" si="245"/>
        <v>42171.383530092593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1"/>
        <v>42555.340486111112</v>
      </c>
      <c r="P3104" t="str">
        <f t="shared" si="242"/>
        <v>theater</v>
      </c>
      <c r="Q3104" t="str">
        <f t="shared" si="243"/>
        <v>spaces</v>
      </c>
      <c r="R3104">
        <f t="shared" si="244"/>
        <v>2016</v>
      </c>
      <c r="S3104" s="15">
        <f t="shared" si="245"/>
        <v>42555.340486111112</v>
      </c>
      <c r="T3104" s="16">
        <f t="shared" si="245"/>
        <v>42555.340486111112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1"/>
        <v>42107.156319444446</v>
      </c>
      <c r="P3105" t="str">
        <f t="shared" si="242"/>
        <v>theater</v>
      </c>
      <c r="Q3105" t="str">
        <f t="shared" si="243"/>
        <v>spaces</v>
      </c>
      <c r="R3105">
        <f t="shared" si="244"/>
        <v>2015</v>
      </c>
      <c r="S3105" s="15">
        <f t="shared" si="245"/>
        <v>42107.156319444446</v>
      </c>
      <c r="T3105" s="16">
        <f t="shared" si="245"/>
        <v>42107.156319444446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1"/>
        <v>42006.908692129626</v>
      </c>
      <c r="P3106" t="str">
        <f t="shared" si="242"/>
        <v>theater</v>
      </c>
      <c r="Q3106" t="str">
        <f t="shared" si="243"/>
        <v>spaces</v>
      </c>
      <c r="R3106">
        <f t="shared" si="244"/>
        <v>2015</v>
      </c>
      <c r="S3106" s="15">
        <f t="shared" si="245"/>
        <v>42006.908692129626</v>
      </c>
      <c r="T3106" s="16">
        <f t="shared" si="245"/>
        <v>42006.908692129626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1"/>
        <v>41876.718935185185</v>
      </c>
      <c r="P3107" t="str">
        <f t="shared" si="242"/>
        <v>theater</v>
      </c>
      <c r="Q3107" t="str">
        <f t="shared" si="243"/>
        <v>spaces</v>
      </c>
      <c r="R3107">
        <f t="shared" si="244"/>
        <v>2014</v>
      </c>
      <c r="S3107" s="15">
        <f t="shared" si="245"/>
        <v>41876.718935185185</v>
      </c>
      <c r="T3107" s="16">
        <f t="shared" si="245"/>
        <v>41876.718935185185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1"/>
        <v>42241.429120370376</v>
      </c>
      <c r="P3108" t="str">
        <f t="shared" si="242"/>
        <v>theater</v>
      </c>
      <c r="Q3108" t="str">
        <f t="shared" si="243"/>
        <v>spaces</v>
      </c>
      <c r="R3108">
        <f t="shared" si="244"/>
        <v>2015</v>
      </c>
      <c r="S3108" s="15">
        <f t="shared" si="245"/>
        <v>42241.429120370376</v>
      </c>
      <c r="T3108" s="16">
        <f t="shared" si="245"/>
        <v>42241.429120370376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1"/>
        <v>42128.814247685179</v>
      </c>
      <c r="P3109" t="str">
        <f t="shared" si="242"/>
        <v>theater</v>
      </c>
      <c r="Q3109" t="str">
        <f t="shared" si="243"/>
        <v>spaces</v>
      </c>
      <c r="R3109">
        <f t="shared" si="244"/>
        <v>2015</v>
      </c>
      <c r="S3109" s="15">
        <f t="shared" si="245"/>
        <v>42128.814247685179</v>
      </c>
      <c r="T3109" s="16">
        <f t="shared" si="245"/>
        <v>42128.814247685179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1"/>
        <v>42062.680486111116</v>
      </c>
      <c r="P3110" t="str">
        <f t="shared" si="242"/>
        <v>theater</v>
      </c>
      <c r="Q3110" t="str">
        <f t="shared" si="243"/>
        <v>spaces</v>
      </c>
      <c r="R3110">
        <f t="shared" si="244"/>
        <v>2015</v>
      </c>
      <c r="S3110" s="15">
        <f t="shared" si="245"/>
        <v>42062.680486111116</v>
      </c>
      <c r="T3110" s="16">
        <f t="shared" si="245"/>
        <v>42062.680486111116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1"/>
        <v>41844.125115740739</v>
      </c>
      <c r="P3111" t="str">
        <f t="shared" si="242"/>
        <v>theater</v>
      </c>
      <c r="Q3111" t="str">
        <f t="shared" si="243"/>
        <v>spaces</v>
      </c>
      <c r="R3111">
        <f t="shared" si="244"/>
        <v>2014</v>
      </c>
      <c r="S3111" s="15">
        <f t="shared" si="245"/>
        <v>41844.125115740739</v>
      </c>
      <c r="T3111" s="16">
        <f t="shared" si="245"/>
        <v>41844.125115740739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1"/>
        <v>42745.031469907408</v>
      </c>
      <c r="P3112" t="str">
        <f t="shared" si="242"/>
        <v>theater</v>
      </c>
      <c r="Q3112" t="str">
        <f t="shared" si="243"/>
        <v>spaces</v>
      </c>
      <c r="R3112">
        <f t="shared" si="244"/>
        <v>2017</v>
      </c>
      <c r="S3112" s="15">
        <f t="shared" si="245"/>
        <v>42745.031469907408</v>
      </c>
      <c r="T3112" s="16">
        <f t="shared" si="245"/>
        <v>42745.031469907408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1"/>
        <v>41885.595138888886</v>
      </c>
      <c r="P3113" t="str">
        <f t="shared" si="242"/>
        <v>theater</v>
      </c>
      <c r="Q3113" t="str">
        <f t="shared" si="243"/>
        <v>spaces</v>
      </c>
      <c r="R3113">
        <f t="shared" si="244"/>
        <v>2014</v>
      </c>
      <c r="S3113" s="15">
        <f t="shared" si="245"/>
        <v>41885.595138888886</v>
      </c>
      <c r="T3113" s="16">
        <f t="shared" si="245"/>
        <v>41885.595138888886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1"/>
        <v>42615.121921296297</v>
      </c>
      <c r="P3114" t="str">
        <f t="shared" si="242"/>
        <v>theater</v>
      </c>
      <c r="Q3114" t="str">
        <f t="shared" si="243"/>
        <v>spaces</v>
      </c>
      <c r="R3114">
        <f t="shared" si="244"/>
        <v>2016</v>
      </c>
      <c r="S3114" s="15">
        <f t="shared" si="245"/>
        <v>42615.121921296297</v>
      </c>
      <c r="T3114" s="16">
        <f t="shared" si="245"/>
        <v>42615.121921296297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1"/>
        <v>42081.731273148151</v>
      </c>
      <c r="P3115" t="str">
        <f t="shared" si="242"/>
        <v>theater</v>
      </c>
      <c r="Q3115" t="str">
        <f t="shared" si="243"/>
        <v>spaces</v>
      </c>
      <c r="R3115">
        <f t="shared" si="244"/>
        <v>2015</v>
      </c>
      <c r="S3115" s="15">
        <f t="shared" si="245"/>
        <v>42081.731273148151</v>
      </c>
      <c r="T3115" s="16">
        <f t="shared" si="245"/>
        <v>42081.731273148151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1"/>
        <v>41843.632523148146</v>
      </c>
      <c r="P3116" t="str">
        <f t="shared" si="242"/>
        <v>theater</v>
      </c>
      <c r="Q3116" t="str">
        <f t="shared" si="243"/>
        <v>spaces</v>
      </c>
      <c r="R3116">
        <f t="shared" si="244"/>
        <v>2014</v>
      </c>
      <c r="S3116" s="15">
        <f t="shared" si="245"/>
        <v>41843.632523148146</v>
      </c>
      <c r="T3116" s="16">
        <f t="shared" si="245"/>
        <v>41843.632523148146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1"/>
        <v>42496.447071759263</v>
      </c>
      <c r="P3117" t="str">
        <f t="shared" si="242"/>
        <v>theater</v>
      </c>
      <c r="Q3117" t="str">
        <f t="shared" si="243"/>
        <v>spaces</v>
      </c>
      <c r="R3117">
        <f t="shared" si="244"/>
        <v>2016</v>
      </c>
      <c r="S3117" s="15">
        <f t="shared" si="245"/>
        <v>42496.447071759263</v>
      </c>
      <c r="T3117" s="16">
        <f t="shared" si="245"/>
        <v>42496.447071759263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1"/>
        <v>42081.515335648146</v>
      </c>
      <c r="P3118" t="str">
        <f t="shared" si="242"/>
        <v>theater</v>
      </c>
      <c r="Q3118" t="str">
        <f t="shared" si="243"/>
        <v>spaces</v>
      </c>
      <c r="R3118">
        <f t="shared" si="244"/>
        <v>2015</v>
      </c>
      <c r="S3118" s="15">
        <f t="shared" si="245"/>
        <v>42081.515335648146</v>
      </c>
      <c r="T3118" s="16">
        <f t="shared" si="245"/>
        <v>42081.515335648146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1"/>
        <v>42509.374537037031</v>
      </c>
      <c r="P3119" t="str">
        <f t="shared" si="242"/>
        <v>theater</v>
      </c>
      <c r="Q3119" t="str">
        <f t="shared" si="243"/>
        <v>spaces</v>
      </c>
      <c r="R3119">
        <f t="shared" si="244"/>
        <v>2016</v>
      </c>
      <c r="S3119" s="15">
        <f t="shared" si="245"/>
        <v>42509.374537037031</v>
      </c>
      <c r="T3119" s="16">
        <f t="shared" si="245"/>
        <v>42509.374537037031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1"/>
        <v>42534.649571759262</v>
      </c>
      <c r="P3120" t="str">
        <f t="shared" si="242"/>
        <v>theater</v>
      </c>
      <c r="Q3120" t="str">
        <f t="shared" si="243"/>
        <v>spaces</v>
      </c>
      <c r="R3120">
        <f t="shared" si="244"/>
        <v>2016</v>
      </c>
      <c r="S3120" s="15">
        <f t="shared" si="245"/>
        <v>42534.649571759262</v>
      </c>
      <c r="T3120" s="16">
        <f t="shared" si="245"/>
        <v>42534.649571759262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1"/>
        <v>42060.04550925926</v>
      </c>
      <c r="P3121" t="str">
        <f t="shared" si="242"/>
        <v>theater</v>
      </c>
      <c r="Q3121" t="str">
        <f t="shared" si="243"/>
        <v>spaces</v>
      </c>
      <c r="R3121">
        <f t="shared" si="244"/>
        <v>2015</v>
      </c>
      <c r="S3121" s="15">
        <f t="shared" si="245"/>
        <v>42060.04550925926</v>
      </c>
      <c r="T3121" s="16">
        <f t="shared" si="245"/>
        <v>42060.04550925926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1"/>
        <v>42435.942083333335</v>
      </c>
      <c r="P3122" t="str">
        <f t="shared" si="242"/>
        <v>theater</v>
      </c>
      <c r="Q3122" t="str">
        <f t="shared" si="243"/>
        <v>spaces</v>
      </c>
      <c r="R3122">
        <f t="shared" si="244"/>
        <v>2016</v>
      </c>
      <c r="S3122" s="15">
        <f t="shared" si="245"/>
        <v>42435.942083333335</v>
      </c>
      <c r="T3122" s="16">
        <f t="shared" si="245"/>
        <v>42435.942083333335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1"/>
        <v>41848.679803240739</v>
      </c>
      <c r="P3123" t="str">
        <f t="shared" si="242"/>
        <v>theater</v>
      </c>
      <c r="Q3123" t="str">
        <f t="shared" si="243"/>
        <v>spaces</v>
      </c>
      <c r="R3123">
        <f t="shared" si="244"/>
        <v>2014</v>
      </c>
      <c r="S3123" s="15">
        <f t="shared" si="245"/>
        <v>41848.679803240739</v>
      </c>
      <c r="T3123" s="16">
        <f t="shared" si="245"/>
        <v>41848.679803240739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1"/>
        <v>42678.932083333333</v>
      </c>
      <c r="P3124" t="str">
        <f t="shared" si="242"/>
        <v>theater</v>
      </c>
      <c r="Q3124" t="str">
        <f t="shared" si="243"/>
        <v>spaces</v>
      </c>
      <c r="R3124">
        <f t="shared" si="244"/>
        <v>2016</v>
      </c>
      <c r="S3124" s="15">
        <f t="shared" si="245"/>
        <v>42678.932083333333</v>
      </c>
      <c r="T3124" s="16">
        <f t="shared" si="245"/>
        <v>42678.932083333333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1"/>
        <v>42530.993032407408</v>
      </c>
      <c r="P3125" t="str">
        <f t="shared" si="242"/>
        <v>theater</v>
      </c>
      <c r="Q3125" t="str">
        <f t="shared" si="243"/>
        <v>spaces</v>
      </c>
      <c r="R3125">
        <f t="shared" si="244"/>
        <v>2016</v>
      </c>
      <c r="S3125" s="15">
        <f t="shared" si="245"/>
        <v>42530.993032407408</v>
      </c>
      <c r="T3125" s="16">
        <f t="shared" si="245"/>
        <v>42530.993032407408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1"/>
        <v>41977.780104166668</v>
      </c>
      <c r="P3126" t="str">
        <f t="shared" si="242"/>
        <v>theater</v>
      </c>
      <c r="Q3126" t="str">
        <f t="shared" si="243"/>
        <v>spaces</v>
      </c>
      <c r="R3126">
        <f t="shared" si="244"/>
        <v>2014</v>
      </c>
      <c r="S3126" s="15">
        <f t="shared" si="245"/>
        <v>41977.780104166668</v>
      </c>
      <c r="T3126" s="16">
        <f t="shared" si="245"/>
        <v>41977.780104166668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1"/>
        <v>42346.20685185185</v>
      </c>
      <c r="P3127" t="str">
        <f t="shared" si="242"/>
        <v>theater</v>
      </c>
      <c r="Q3127" t="str">
        <f t="shared" si="243"/>
        <v>spaces</v>
      </c>
      <c r="R3127">
        <f t="shared" si="244"/>
        <v>2015</v>
      </c>
      <c r="S3127" s="15">
        <f t="shared" si="245"/>
        <v>42346.20685185185</v>
      </c>
      <c r="T3127" s="16">
        <f t="shared" si="245"/>
        <v>42346.20685185185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1"/>
        <v>42427.01807870371</v>
      </c>
      <c r="P3128" t="str">
        <f t="shared" si="242"/>
        <v>theater</v>
      </c>
      <c r="Q3128" t="str">
        <f t="shared" si="243"/>
        <v>spaces</v>
      </c>
      <c r="R3128">
        <f t="shared" si="244"/>
        <v>2016</v>
      </c>
      <c r="S3128" s="15">
        <f t="shared" si="245"/>
        <v>42427.01807870371</v>
      </c>
      <c r="T3128" s="16">
        <f t="shared" si="245"/>
        <v>42427.01807870371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1"/>
        <v>42034.856817129628</v>
      </c>
      <c r="P3129" t="str">
        <f t="shared" si="242"/>
        <v>theater</v>
      </c>
      <c r="Q3129" t="str">
        <f t="shared" si="243"/>
        <v>spaces</v>
      </c>
      <c r="R3129">
        <f t="shared" si="244"/>
        <v>2015</v>
      </c>
      <c r="S3129" s="15">
        <f t="shared" si="245"/>
        <v>42034.856817129628</v>
      </c>
      <c r="T3129" s="16">
        <f t="shared" si="245"/>
        <v>42034.856817129628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1"/>
        <v>42780.825706018513</v>
      </c>
      <c r="P3130" t="str">
        <f t="shared" si="242"/>
        <v>theater</v>
      </c>
      <c r="Q3130" t="str">
        <f t="shared" si="243"/>
        <v>plays</v>
      </c>
      <c r="R3130">
        <f t="shared" si="244"/>
        <v>2017</v>
      </c>
      <c r="S3130" s="15">
        <f t="shared" si="245"/>
        <v>42780.825706018513</v>
      </c>
      <c r="T3130" s="16">
        <f t="shared" si="245"/>
        <v>42780.825706018513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1"/>
        <v>42803.842812499999</v>
      </c>
      <c r="P3131" t="str">
        <f t="shared" si="242"/>
        <v>theater</v>
      </c>
      <c r="Q3131" t="str">
        <f t="shared" si="243"/>
        <v>plays</v>
      </c>
      <c r="R3131">
        <f t="shared" si="244"/>
        <v>2017</v>
      </c>
      <c r="S3131" s="15">
        <f t="shared" si="245"/>
        <v>42803.842812499999</v>
      </c>
      <c r="T3131" s="16">
        <f t="shared" si="245"/>
        <v>42803.842812499999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1"/>
        <v>42808.640231481477</v>
      </c>
      <c r="P3132" t="str">
        <f t="shared" si="242"/>
        <v>theater</v>
      </c>
      <c r="Q3132" t="str">
        <f t="shared" si="243"/>
        <v>plays</v>
      </c>
      <c r="R3132">
        <f t="shared" si="244"/>
        <v>2017</v>
      </c>
      <c r="S3132" s="15">
        <f t="shared" si="245"/>
        <v>42808.640231481477</v>
      </c>
      <c r="T3132" s="16">
        <f t="shared" si="245"/>
        <v>42808.640231481477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1"/>
        <v>42803.579224537039</v>
      </c>
      <c r="P3133" t="str">
        <f t="shared" si="242"/>
        <v>theater</v>
      </c>
      <c r="Q3133" t="str">
        <f t="shared" si="243"/>
        <v>plays</v>
      </c>
      <c r="R3133">
        <f t="shared" si="244"/>
        <v>2017</v>
      </c>
      <c r="S3133" s="15">
        <f t="shared" si="245"/>
        <v>42803.579224537039</v>
      </c>
      <c r="T3133" s="16">
        <f t="shared" si="245"/>
        <v>42803.579224537039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1"/>
        <v>42786.350231481483</v>
      </c>
      <c r="P3134" t="str">
        <f t="shared" si="242"/>
        <v>theater</v>
      </c>
      <c r="Q3134" t="str">
        <f t="shared" si="243"/>
        <v>plays</v>
      </c>
      <c r="R3134">
        <f t="shared" si="244"/>
        <v>2017</v>
      </c>
      <c r="S3134" s="15">
        <f t="shared" si="245"/>
        <v>42786.350231481483</v>
      </c>
      <c r="T3134" s="16">
        <f t="shared" si="245"/>
        <v>42786.350231481483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1"/>
        <v>42788.565208333333</v>
      </c>
      <c r="P3135" t="str">
        <f t="shared" si="242"/>
        <v>theater</v>
      </c>
      <c r="Q3135" t="str">
        <f t="shared" si="243"/>
        <v>plays</v>
      </c>
      <c r="R3135">
        <f t="shared" si="244"/>
        <v>2017</v>
      </c>
      <c r="S3135" s="15">
        <f t="shared" si="245"/>
        <v>42788.565208333333</v>
      </c>
      <c r="T3135" s="16">
        <f t="shared" si="245"/>
        <v>42788.565208333333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1"/>
        <v>42800.720127314817</v>
      </c>
      <c r="P3136" t="str">
        <f t="shared" si="242"/>
        <v>theater</v>
      </c>
      <c r="Q3136" t="str">
        <f t="shared" si="243"/>
        <v>plays</v>
      </c>
      <c r="R3136">
        <f t="shared" si="244"/>
        <v>2017</v>
      </c>
      <c r="S3136" s="15">
        <f t="shared" si="245"/>
        <v>42800.720127314817</v>
      </c>
      <c r="T3136" s="16">
        <f t="shared" si="245"/>
        <v>42800.720127314817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1"/>
        <v>42807.151863425926</v>
      </c>
      <c r="P3137" t="str">
        <f t="shared" si="242"/>
        <v>theater</v>
      </c>
      <c r="Q3137" t="str">
        <f t="shared" si="243"/>
        <v>plays</v>
      </c>
      <c r="R3137">
        <f t="shared" si="244"/>
        <v>2017</v>
      </c>
      <c r="S3137" s="15">
        <f t="shared" si="245"/>
        <v>42807.151863425926</v>
      </c>
      <c r="T3137" s="16">
        <f t="shared" si="245"/>
        <v>42807.151863425926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246">(((J3138/60)/60)/24)+DATE(1970,1,1)</f>
        <v>42789.462430555555</v>
      </c>
      <c r="P3138" t="str">
        <f t="shared" ref="P3138:P3201" si="247">LEFT(N3138,SEARCH("/",N3138)-1)</f>
        <v>theater</v>
      </c>
      <c r="Q3138" t="str">
        <f t="shared" ref="Q3138:Q3201" si="248">RIGHT(N3138,LEN(N3138)-SEARCH("/",N3138))</f>
        <v>plays</v>
      </c>
      <c r="R3138">
        <f t="shared" si="244"/>
        <v>2017</v>
      </c>
      <c r="S3138" s="15">
        <f t="shared" si="245"/>
        <v>42789.462430555555</v>
      </c>
      <c r="T3138" s="16">
        <f t="shared" si="245"/>
        <v>42789.462430555555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246"/>
        <v>42807.885057870371</v>
      </c>
      <c r="P3139" t="str">
        <f t="shared" si="247"/>
        <v>theater</v>
      </c>
      <c r="Q3139" t="str">
        <f t="shared" si="248"/>
        <v>plays</v>
      </c>
      <c r="R3139">
        <f t="shared" ref="R3139:S3202" si="249">YEAR($O3139)</f>
        <v>2017</v>
      </c>
      <c r="S3139" s="15">
        <f t="shared" ref="S3139:T3202" si="250">$O3139</f>
        <v>42807.885057870371</v>
      </c>
      <c r="T3139" s="16">
        <f t="shared" si="250"/>
        <v>42807.885057870371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6"/>
        <v>42809.645914351851</v>
      </c>
      <c r="P3140" t="str">
        <f t="shared" si="247"/>
        <v>theater</v>
      </c>
      <c r="Q3140" t="str">
        <f t="shared" si="248"/>
        <v>plays</v>
      </c>
      <c r="R3140">
        <f t="shared" si="249"/>
        <v>2017</v>
      </c>
      <c r="S3140" s="15">
        <f t="shared" si="250"/>
        <v>42809.645914351851</v>
      </c>
      <c r="T3140" s="16">
        <f t="shared" si="250"/>
        <v>42809.645914351851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6"/>
        <v>42785.270370370374</v>
      </c>
      <c r="P3141" t="str">
        <f t="shared" si="247"/>
        <v>theater</v>
      </c>
      <c r="Q3141" t="str">
        <f t="shared" si="248"/>
        <v>plays</v>
      </c>
      <c r="R3141">
        <f t="shared" si="249"/>
        <v>2017</v>
      </c>
      <c r="S3141" s="15">
        <f t="shared" si="250"/>
        <v>42785.270370370374</v>
      </c>
      <c r="T3141" s="16">
        <f t="shared" si="250"/>
        <v>42785.270370370374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6"/>
        <v>42802.718784722223</v>
      </c>
      <c r="P3142" t="str">
        <f t="shared" si="247"/>
        <v>theater</v>
      </c>
      <c r="Q3142" t="str">
        <f t="shared" si="248"/>
        <v>plays</v>
      </c>
      <c r="R3142">
        <f t="shared" si="249"/>
        <v>2017</v>
      </c>
      <c r="S3142" s="15">
        <f t="shared" si="250"/>
        <v>42802.718784722223</v>
      </c>
      <c r="T3142" s="16">
        <f t="shared" si="250"/>
        <v>42802.718784722223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6"/>
        <v>42800.753333333334</v>
      </c>
      <c r="P3143" t="str">
        <f t="shared" si="247"/>
        <v>theater</v>
      </c>
      <c r="Q3143" t="str">
        <f t="shared" si="248"/>
        <v>plays</v>
      </c>
      <c r="R3143">
        <f t="shared" si="249"/>
        <v>2017</v>
      </c>
      <c r="S3143" s="15">
        <f t="shared" si="250"/>
        <v>42800.753333333334</v>
      </c>
      <c r="T3143" s="16">
        <f t="shared" si="250"/>
        <v>42800.753333333334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6"/>
        <v>42783.513182870374</v>
      </c>
      <c r="P3144" t="str">
        <f t="shared" si="247"/>
        <v>theater</v>
      </c>
      <c r="Q3144" t="str">
        <f t="shared" si="248"/>
        <v>plays</v>
      </c>
      <c r="R3144">
        <f t="shared" si="249"/>
        <v>2017</v>
      </c>
      <c r="S3144" s="15">
        <f t="shared" si="250"/>
        <v>42783.513182870374</v>
      </c>
      <c r="T3144" s="16">
        <f t="shared" si="250"/>
        <v>42783.513182870374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6"/>
        <v>42808.358287037037</v>
      </c>
      <c r="P3145" t="str">
        <f t="shared" si="247"/>
        <v>theater</v>
      </c>
      <c r="Q3145" t="str">
        <f t="shared" si="248"/>
        <v>plays</v>
      </c>
      <c r="R3145">
        <f t="shared" si="249"/>
        <v>2017</v>
      </c>
      <c r="S3145" s="15">
        <f t="shared" si="250"/>
        <v>42808.358287037037</v>
      </c>
      <c r="T3145" s="16">
        <f t="shared" si="250"/>
        <v>42808.358287037037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6"/>
        <v>42796.538275462968</v>
      </c>
      <c r="P3146" t="str">
        <f t="shared" si="247"/>
        <v>theater</v>
      </c>
      <c r="Q3146" t="str">
        <f t="shared" si="248"/>
        <v>plays</v>
      </c>
      <c r="R3146">
        <f t="shared" si="249"/>
        <v>2017</v>
      </c>
      <c r="S3146" s="15">
        <f t="shared" si="250"/>
        <v>42796.538275462968</v>
      </c>
      <c r="T3146" s="16">
        <f t="shared" si="250"/>
        <v>42796.538275462968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6"/>
        <v>42762.040902777779</v>
      </c>
      <c r="P3147" t="str">
        <f t="shared" si="247"/>
        <v>theater</v>
      </c>
      <c r="Q3147" t="str">
        <f t="shared" si="248"/>
        <v>plays</v>
      </c>
      <c r="R3147">
        <f t="shared" si="249"/>
        <v>2017</v>
      </c>
      <c r="S3147" s="15">
        <f t="shared" si="250"/>
        <v>42762.040902777779</v>
      </c>
      <c r="T3147" s="16">
        <f t="shared" si="250"/>
        <v>42762.040902777779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6"/>
        <v>42796.682476851856</v>
      </c>
      <c r="P3148" t="str">
        <f t="shared" si="247"/>
        <v>theater</v>
      </c>
      <c r="Q3148" t="str">
        <f t="shared" si="248"/>
        <v>plays</v>
      </c>
      <c r="R3148">
        <f t="shared" si="249"/>
        <v>2017</v>
      </c>
      <c r="S3148" s="15">
        <f t="shared" si="250"/>
        <v>42796.682476851856</v>
      </c>
      <c r="T3148" s="16">
        <f t="shared" si="250"/>
        <v>42796.682476851856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6"/>
        <v>41909.969386574077</v>
      </c>
      <c r="P3149" t="str">
        <f t="shared" si="247"/>
        <v>theater</v>
      </c>
      <c r="Q3149" t="str">
        <f t="shared" si="248"/>
        <v>plays</v>
      </c>
      <c r="R3149">
        <f t="shared" si="249"/>
        <v>2014</v>
      </c>
      <c r="S3149" s="15">
        <f t="shared" si="250"/>
        <v>41909.969386574077</v>
      </c>
      <c r="T3149" s="16">
        <f t="shared" si="250"/>
        <v>41909.969386574077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6"/>
        <v>41891.665324074071</v>
      </c>
      <c r="P3150" t="str">
        <f t="shared" si="247"/>
        <v>theater</v>
      </c>
      <c r="Q3150" t="str">
        <f t="shared" si="248"/>
        <v>plays</v>
      </c>
      <c r="R3150">
        <f t="shared" si="249"/>
        <v>2014</v>
      </c>
      <c r="S3150" s="15">
        <f t="shared" si="250"/>
        <v>41891.665324074071</v>
      </c>
      <c r="T3150" s="16">
        <f t="shared" si="250"/>
        <v>41891.665324074071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6"/>
        <v>41226.017361111109</v>
      </c>
      <c r="P3151" t="str">
        <f t="shared" si="247"/>
        <v>theater</v>
      </c>
      <c r="Q3151" t="str">
        <f t="shared" si="248"/>
        <v>plays</v>
      </c>
      <c r="R3151">
        <f t="shared" si="249"/>
        <v>2012</v>
      </c>
      <c r="S3151" s="15">
        <f t="shared" si="250"/>
        <v>41226.017361111109</v>
      </c>
      <c r="T3151" s="16">
        <f t="shared" si="250"/>
        <v>41226.017361111109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6"/>
        <v>40478.263923611114</v>
      </c>
      <c r="P3152" t="str">
        <f t="shared" si="247"/>
        <v>theater</v>
      </c>
      <c r="Q3152" t="str">
        <f t="shared" si="248"/>
        <v>plays</v>
      </c>
      <c r="R3152">
        <f t="shared" si="249"/>
        <v>2010</v>
      </c>
      <c r="S3152" s="15">
        <f t="shared" si="250"/>
        <v>40478.263923611114</v>
      </c>
      <c r="T3152" s="16">
        <f t="shared" si="250"/>
        <v>40478.263923611114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6"/>
        <v>41862.83997685185</v>
      </c>
      <c r="P3153" t="str">
        <f t="shared" si="247"/>
        <v>theater</v>
      </c>
      <c r="Q3153" t="str">
        <f t="shared" si="248"/>
        <v>plays</v>
      </c>
      <c r="R3153">
        <f t="shared" si="249"/>
        <v>2014</v>
      </c>
      <c r="S3153" s="15">
        <f t="shared" si="250"/>
        <v>41862.83997685185</v>
      </c>
      <c r="T3153" s="16">
        <f t="shared" si="250"/>
        <v>41862.83997685185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6"/>
        <v>41550.867673611108</v>
      </c>
      <c r="P3154" t="str">
        <f t="shared" si="247"/>
        <v>theater</v>
      </c>
      <c r="Q3154" t="str">
        <f t="shared" si="248"/>
        <v>plays</v>
      </c>
      <c r="R3154">
        <f t="shared" si="249"/>
        <v>2013</v>
      </c>
      <c r="S3154" s="15">
        <f t="shared" si="250"/>
        <v>41550.867673611108</v>
      </c>
      <c r="T3154" s="16">
        <f t="shared" si="250"/>
        <v>41550.867673611108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6"/>
        <v>40633.154363425929</v>
      </c>
      <c r="P3155" t="str">
        <f t="shared" si="247"/>
        <v>theater</v>
      </c>
      <c r="Q3155" t="str">
        <f t="shared" si="248"/>
        <v>plays</v>
      </c>
      <c r="R3155">
        <f t="shared" si="249"/>
        <v>2011</v>
      </c>
      <c r="S3155" s="15">
        <f t="shared" si="250"/>
        <v>40633.154363425929</v>
      </c>
      <c r="T3155" s="16">
        <f t="shared" si="250"/>
        <v>40633.154363425929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6"/>
        <v>40970.875671296293</v>
      </c>
      <c r="P3156" t="str">
        <f t="shared" si="247"/>
        <v>theater</v>
      </c>
      <c r="Q3156" t="str">
        <f t="shared" si="248"/>
        <v>plays</v>
      </c>
      <c r="R3156">
        <f t="shared" si="249"/>
        <v>2012</v>
      </c>
      <c r="S3156" s="15">
        <f t="shared" si="250"/>
        <v>40970.875671296293</v>
      </c>
      <c r="T3156" s="16">
        <f t="shared" si="250"/>
        <v>40970.875671296293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6"/>
        <v>41233.499131944445</v>
      </c>
      <c r="P3157" t="str">
        <f t="shared" si="247"/>
        <v>theater</v>
      </c>
      <c r="Q3157" t="str">
        <f t="shared" si="248"/>
        <v>plays</v>
      </c>
      <c r="R3157">
        <f t="shared" si="249"/>
        <v>2012</v>
      </c>
      <c r="S3157" s="15">
        <f t="shared" si="250"/>
        <v>41233.499131944445</v>
      </c>
      <c r="T3157" s="16">
        <f t="shared" si="250"/>
        <v>41233.499131944445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6"/>
        <v>41026.953055555554</v>
      </c>
      <c r="P3158" t="str">
        <f t="shared" si="247"/>
        <v>theater</v>
      </c>
      <c r="Q3158" t="str">
        <f t="shared" si="248"/>
        <v>plays</v>
      </c>
      <c r="R3158">
        <f t="shared" si="249"/>
        <v>2012</v>
      </c>
      <c r="S3158" s="15">
        <f t="shared" si="250"/>
        <v>41026.953055555554</v>
      </c>
      <c r="T3158" s="16">
        <f t="shared" si="250"/>
        <v>41026.953055555554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6"/>
        <v>41829.788252314815</v>
      </c>
      <c r="P3159" t="str">
        <f t="shared" si="247"/>
        <v>theater</v>
      </c>
      <c r="Q3159" t="str">
        <f t="shared" si="248"/>
        <v>plays</v>
      </c>
      <c r="R3159">
        <f t="shared" si="249"/>
        <v>2014</v>
      </c>
      <c r="S3159" s="15">
        <f t="shared" si="250"/>
        <v>41829.788252314815</v>
      </c>
      <c r="T3159" s="16">
        <f t="shared" si="250"/>
        <v>41829.788252314815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6"/>
        <v>41447.839722222219</v>
      </c>
      <c r="P3160" t="str">
        <f t="shared" si="247"/>
        <v>theater</v>
      </c>
      <c r="Q3160" t="str">
        <f t="shared" si="248"/>
        <v>plays</v>
      </c>
      <c r="R3160">
        <f t="shared" si="249"/>
        <v>2013</v>
      </c>
      <c r="S3160" s="15">
        <f t="shared" si="250"/>
        <v>41447.839722222219</v>
      </c>
      <c r="T3160" s="16">
        <f t="shared" si="250"/>
        <v>41447.839722222219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6"/>
        <v>40884.066678240742</v>
      </c>
      <c r="P3161" t="str">
        <f t="shared" si="247"/>
        <v>theater</v>
      </c>
      <c r="Q3161" t="str">
        <f t="shared" si="248"/>
        <v>plays</v>
      </c>
      <c r="R3161">
        <f t="shared" si="249"/>
        <v>2011</v>
      </c>
      <c r="S3161" s="15">
        <f t="shared" si="250"/>
        <v>40884.066678240742</v>
      </c>
      <c r="T3161" s="16">
        <f t="shared" si="250"/>
        <v>40884.066678240742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6"/>
        <v>41841.26489583333</v>
      </c>
      <c r="P3162" t="str">
        <f t="shared" si="247"/>
        <v>theater</v>
      </c>
      <c r="Q3162" t="str">
        <f t="shared" si="248"/>
        <v>plays</v>
      </c>
      <c r="R3162">
        <f t="shared" si="249"/>
        <v>2014</v>
      </c>
      <c r="S3162" s="15">
        <f t="shared" si="250"/>
        <v>41841.26489583333</v>
      </c>
      <c r="T3162" s="16">
        <f t="shared" si="250"/>
        <v>41841.26489583333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6"/>
        <v>41897.536134259259</v>
      </c>
      <c r="P3163" t="str">
        <f t="shared" si="247"/>
        <v>theater</v>
      </c>
      <c r="Q3163" t="str">
        <f t="shared" si="248"/>
        <v>plays</v>
      </c>
      <c r="R3163">
        <f t="shared" si="249"/>
        <v>2014</v>
      </c>
      <c r="S3163" s="15">
        <f t="shared" si="250"/>
        <v>41897.536134259259</v>
      </c>
      <c r="T3163" s="16">
        <f t="shared" si="250"/>
        <v>41897.536134259259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6"/>
        <v>41799.685902777775</v>
      </c>
      <c r="P3164" t="str">
        <f t="shared" si="247"/>
        <v>theater</v>
      </c>
      <c r="Q3164" t="str">
        <f t="shared" si="248"/>
        <v>plays</v>
      </c>
      <c r="R3164">
        <f t="shared" si="249"/>
        <v>2014</v>
      </c>
      <c r="S3164" s="15">
        <f t="shared" si="250"/>
        <v>41799.685902777775</v>
      </c>
      <c r="T3164" s="16">
        <f t="shared" si="250"/>
        <v>41799.685902777775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6"/>
        <v>41775.753761574073</v>
      </c>
      <c r="P3165" t="str">
        <f t="shared" si="247"/>
        <v>theater</v>
      </c>
      <c r="Q3165" t="str">
        <f t="shared" si="248"/>
        <v>plays</v>
      </c>
      <c r="R3165">
        <f t="shared" si="249"/>
        <v>2014</v>
      </c>
      <c r="S3165" s="15">
        <f t="shared" si="250"/>
        <v>41775.753761574073</v>
      </c>
      <c r="T3165" s="16">
        <f t="shared" si="250"/>
        <v>41775.753761574073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6"/>
        <v>41766.80572916667</v>
      </c>
      <c r="P3166" t="str">
        <f t="shared" si="247"/>
        <v>theater</v>
      </c>
      <c r="Q3166" t="str">
        <f t="shared" si="248"/>
        <v>plays</v>
      </c>
      <c r="R3166">
        <f t="shared" si="249"/>
        <v>2014</v>
      </c>
      <c r="S3166" s="15">
        <f t="shared" si="250"/>
        <v>41766.80572916667</v>
      </c>
      <c r="T3166" s="16">
        <f t="shared" si="250"/>
        <v>41766.80572916667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6"/>
        <v>40644.159259259257</v>
      </c>
      <c r="P3167" t="str">
        <f t="shared" si="247"/>
        <v>theater</v>
      </c>
      <c r="Q3167" t="str">
        <f t="shared" si="248"/>
        <v>plays</v>
      </c>
      <c r="R3167">
        <f t="shared" si="249"/>
        <v>2011</v>
      </c>
      <c r="S3167" s="15">
        <f t="shared" si="250"/>
        <v>40644.159259259257</v>
      </c>
      <c r="T3167" s="16">
        <f t="shared" si="250"/>
        <v>40644.159259259257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6"/>
        <v>41940.69158564815</v>
      </c>
      <c r="P3168" t="str">
        <f t="shared" si="247"/>
        <v>theater</v>
      </c>
      <c r="Q3168" t="str">
        <f t="shared" si="248"/>
        <v>plays</v>
      </c>
      <c r="R3168">
        <f t="shared" si="249"/>
        <v>2014</v>
      </c>
      <c r="S3168" s="15">
        <f t="shared" si="250"/>
        <v>41940.69158564815</v>
      </c>
      <c r="T3168" s="16">
        <f t="shared" si="250"/>
        <v>41940.69158564815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6"/>
        <v>41839.175706018519</v>
      </c>
      <c r="P3169" t="str">
        <f t="shared" si="247"/>
        <v>theater</v>
      </c>
      <c r="Q3169" t="str">
        <f t="shared" si="248"/>
        <v>plays</v>
      </c>
      <c r="R3169">
        <f t="shared" si="249"/>
        <v>2014</v>
      </c>
      <c r="S3169" s="15">
        <f t="shared" si="250"/>
        <v>41839.175706018519</v>
      </c>
      <c r="T3169" s="16">
        <f t="shared" si="250"/>
        <v>41839.175706018519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6"/>
        <v>41772.105937500004</v>
      </c>
      <c r="P3170" t="str">
        <f t="shared" si="247"/>
        <v>theater</v>
      </c>
      <c r="Q3170" t="str">
        <f t="shared" si="248"/>
        <v>plays</v>
      </c>
      <c r="R3170">
        <f t="shared" si="249"/>
        <v>2014</v>
      </c>
      <c r="S3170" s="15">
        <f t="shared" si="250"/>
        <v>41772.105937500004</v>
      </c>
      <c r="T3170" s="16">
        <f t="shared" si="250"/>
        <v>41772.105937500004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6"/>
        <v>41591.737974537034</v>
      </c>
      <c r="P3171" t="str">
        <f t="shared" si="247"/>
        <v>theater</v>
      </c>
      <c r="Q3171" t="str">
        <f t="shared" si="248"/>
        <v>plays</v>
      </c>
      <c r="R3171">
        <f t="shared" si="249"/>
        <v>2013</v>
      </c>
      <c r="S3171" s="15">
        <f t="shared" si="250"/>
        <v>41591.737974537034</v>
      </c>
      <c r="T3171" s="16">
        <f t="shared" si="250"/>
        <v>41591.737974537034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6"/>
        <v>41789.080370370371</v>
      </c>
      <c r="P3172" t="str">
        <f t="shared" si="247"/>
        <v>theater</v>
      </c>
      <c r="Q3172" t="str">
        <f t="shared" si="248"/>
        <v>plays</v>
      </c>
      <c r="R3172">
        <f t="shared" si="249"/>
        <v>2014</v>
      </c>
      <c r="S3172" s="15">
        <f t="shared" si="250"/>
        <v>41789.080370370371</v>
      </c>
      <c r="T3172" s="16">
        <f t="shared" si="250"/>
        <v>41789.080370370371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6"/>
        <v>42466.608310185184</v>
      </c>
      <c r="P3173" t="str">
        <f t="shared" si="247"/>
        <v>theater</v>
      </c>
      <c r="Q3173" t="str">
        <f t="shared" si="248"/>
        <v>plays</v>
      </c>
      <c r="R3173">
        <f t="shared" si="249"/>
        <v>2016</v>
      </c>
      <c r="S3173" s="15">
        <f t="shared" si="250"/>
        <v>42466.608310185184</v>
      </c>
      <c r="T3173" s="16">
        <f t="shared" si="250"/>
        <v>42466.608310185184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6"/>
        <v>40923.729953703703</v>
      </c>
      <c r="P3174" t="str">
        <f t="shared" si="247"/>
        <v>theater</v>
      </c>
      <c r="Q3174" t="str">
        <f t="shared" si="248"/>
        <v>plays</v>
      </c>
      <c r="R3174">
        <f t="shared" si="249"/>
        <v>2012</v>
      </c>
      <c r="S3174" s="15">
        <f t="shared" si="250"/>
        <v>40923.729953703703</v>
      </c>
      <c r="T3174" s="16">
        <f t="shared" si="250"/>
        <v>40923.729953703703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6"/>
        <v>41878.878379629627</v>
      </c>
      <c r="P3175" t="str">
        <f t="shared" si="247"/>
        <v>theater</v>
      </c>
      <c r="Q3175" t="str">
        <f t="shared" si="248"/>
        <v>plays</v>
      </c>
      <c r="R3175">
        <f t="shared" si="249"/>
        <v>2014</v>
      </c>
      <c r="S3175" s="15">
        <f t="shared" si="250"/>
        <v>41878.878379629627</v>
      </c>
      <c r="T3175" s="16">
        <f t="shared" si="250"/>
        <v>41878.878379629627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6"/>
        <v>41862.864675925928</v>
      </c>
      <c r="P3176" t="str">
        <f t="shared" si="247"/>
        <v>theater</v>
      </c>
      <c r="Q3176" t="str">
        <f t="shared" si="248"/>
        <v>plays</v>
      </c>
      <c r="R3176">
        <f t="shared" si="249"/>
        <v>2014</v>
      </c>
      <c r="S3176" s="15">
        <f t="shared" si="250"/>
        <v>41862.864675925928</v>
      </c>
      <c r="T3176" s="16">
        <f t="shared" si="250"/>
        <v>41862.864675925928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6"/>
        <v>40531.886886574073</v>
      </c>
      <c r="P3177" t="str">
        <f t="shared" si="247"/>
        <v>theater</v>
      </c>
      <c r="Q3177" t="str">
        <f t="shared" si="248"/>
        <v>plays</v>
      </c>
      <c r="R3177">
        <f t="shared" si="249"/>
        <v>2010</v>
      </c>
      <c r="S3177" s="15">
        <f t="shared" si="250"/>
        <v>40531.886886574073</v>
      </c>
      <c r="T3177" s="16">
        <f t="shared" si="250"/>
        <v>40531.886886574073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6"/>
        <v>41477.930914351848</v>
      </c>
      <c r="P3178" t="str">
        <f t="shared" si="247"/>
        <v>theater</v>
      </c>
      <c r="Q3178" t="str">
        <f t="shared" si="248"/>
        <v>plays</v>
      </c>
      <c r="R3178">
        <f t="shared" si="249"/>
        <v>2013</v>
      </c>
      <c r="S3178" s="15">
        <f t="shared" si="250"/>
        <v>41477.930914351848</v>
      </c>
      <c r="T3178" s="16">
        <f t="shared" si="250"/>
        <v>41477.930914351848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6"/>
        <v>41781.666770833333</v>
      </c>
      <c r="P3179" t="str">
        <f t="shared" si="247"/>
        <v>theater</v>
      </c>
      <c r="Q3179" t="str">
        <f t="shared" si="248"/>
        <v>plays</v>
      </c>
      <c r="R3179">
        <f t="shared" si="249"/>
        <v>2014</v>
      </c>
      <c r="S3179" s="15">
        <f t="shared" si="250"/>
        <v>41781.666770833333</v>
      </c>
      <c r="T3179" s="16">
        <f t="shared" si="250"/>
        <v>41781.666770833333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6"/>
        <v>41806.605034722219</v>
      </c>
      <c r="P3180" t="str">
        <f t="shared" si="247"/>
        <v>theater</v>
      </c>
      <c r="Q3180" t="str">
        <f t="shared" si="248"/>
        <v>plays</v>
      </c>
      <c r="R3180">
        <f t="shared" si="249"/>
        <v>2014</v>
      </c>
      <c r="S3180" s="15">
        <f t="shared" si="250"/>
        <v>41806.605034722219</v>
      </c>
      <c r="T3180" s="16">
        <f t="shared" si="250"/>
        <v>41806.605034722219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6"/>
        <v>41375.702210648145</v>
      </c>
      <c r="P3181" t="str">
        <f t="shared" si="247"/>
        <v>theater</v>
      </c>
      <c r="Q3181" t="str">
        <f t="shared" si="248"/>
        <v>plays</v>
      </c>
      <c r="R3181">
        <f t="shared" si="249"/>
        <v>2013</v>
      </c>
      <c r="S3181" s="15">
        <f t="shared" si="250"/>
        <v>41375.702210648145</v>
      </c>
      <c r="T3181" s="16">
        <f t="shared" si="250"/>
        <v>41375.702210648145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6"/>
        <v>41780.412604166668</v>
      </c>
      <c r="P3182" t="str">
        <f t="shared" si="247"/>
        <v>theater</v>
      </c>
      <c r="Q3182" t="str">
        <f t="shared" si="248"/>
        <v>plays</v>
      </c>
      <c r="R3182">
        <f t="shared" si="249"/>
        <v>2014</v>
      </c>
      <c r="S3182" s="15">
        <f t="shared" si="250"/>
        <v>41780.412604166668</v>
      </c>
      <c r="T3182" s="16">
        <f t="shared" si="250"/>
        <v>41780.412604166668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6"/>
        <v>41779.310034722221</v>
      </c>
      <c r="P3183" t="str">
        <f t="shared" si="247"/>
        <v>theater</v>
      </c>
      <c r="Q3183" t="str">
        <f t="shared" si="248"/>
        <v>plays</v>
      </c>
      <c r="R3183">
        <f t="shared" si="249"/>
        <v>2014</v>
      </c>
      <c r="S3183" s="15">
        <f t="shared" si="250"/>
        <v>41779.310034722221</v>
      </c>
      <c r="T3183" s="16">
        <f t="shared" si="250"/>
        <v>41779.310034722221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6"/>
        <v>40883.949317129627</v>
      </c>
      <c r="P3184" t="str">
        <f t="shared" si="247"/>
        <v>theater</v>
      </c>
      <c r="Q3184" t="str">
        <f t="shared" si="248"/>
        <v>plays</v>
      </c>
      <c r="R3184">
        <f t="shared" si="249"/>
        <v>2011</v>
      </c>
      <c r="S3184" s="15">
        <f t="shared" si="250"/>
        <v>40883.949317129627</v>
      </c>
      <c r="T3184" s="16">
        <f t="shared" si="250"/>
        <v>40883.949317129627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6"/>
        <v>41491.79478009259</v>
      </c>
      <c r="P3185" t="str">
        <f t="shared" si="247"/>
        <v>theater</v>
      </c>
      <c r="Q3185" t="str">
        <f t="shared" si="248"/>
        <v>plays</v>
      </c>
      <c r="R3185">
        <f t="shared" si="249"/>
        <v>2013</v>
      </c>
      <c r="S3185" s="15">
        <f t="shared" si="250"/>
        <v>41491.79478009259</v>
      </c>
      <c r="T3185" s="16">
        <f t="shared" si="250"/>
        <v>41491.79478009259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6"/>
        <v>41791.993414351848</v>
      </c>
      <c r="P3186" t="str">
        <f t="shared" si="247"/>
        <v>theater</v>
      </c>
      <c r="Q3186" t="str">
        <f t="shared" si="248"/>
        <v>plays</v>
      </c>
      <c r="R3186">
        <f t="shared" si="249"/>
        <v>2014</v>
      </c>
      <c r="S3186" s="15">
        <f t="shared" si="250"/>
        <v>41791.993414351848</v>
      </c>
      <c r="T3186" s="16">
        <f t="shared" si="250"/>
        <v>41791.993414351848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6"/>
        <v>41829.977326388893</v>
      </c>
      <c r="P3187" t="str">
        <f t="shared" si="247"/>
        <v>theater</v>
      </c>
      <c r="Q3187" t="str">
        <f t="shared" si="248"/>
        <v>plays</v>
      </c>
      <c r="R3187">
        <f t="shared" si="249"/>
        <v>2014</v>
      </c>
      <c r="S3187" s="15">
        <f t="shared" si="250"/>
        <v>41829.977326388893</v>
      </c>
      <c r="T3187" s="16">
        <f t="shared" si="250"/>
        <v>41829.977326388893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6"/>
        <v>41868.924050925925</v>
      </c>
      <c r="P3188" t="str">
        <f t="shared" si="247"/>
        <v>theater</v>
      </c>
      <c r="Q3188" t="str">
        <f t="shared" si="248"/>
        <v>plays</v>
      </c>
      <c r="R3188">
        <f t="shared" si="249"/>
        <v>2014</v>
      </c>
      <c r="S3188" s="15">
        <f t="shared" si="250"/>
        <v>41868.924050925925</v>
      </c>
      <c r="T3188" s="16">
        <f t="shared" si="250"/>
        <v>41868.924050925925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6"/>
        <v>41835.666354166664</v>
      </c>
      <c r="P3189" t="str">
        <f t="shared" si="247"/>
        <v>theater</v>
      </c>
      <c r="Q3189" t="str">
        <f t="shared" si="248"/>
        <v>plays</v>
      </c>
      <c r="R3189">
        <f t="shared" si="249"/>
        <v>2014</v>
      </c>
      <c r="S3189" s="15">
        <f t="shared" si="250"/>
        <v>41835.666354166664</v>
      </c>
      <c r="T3189" s="16">
        <f t="shared" si="250"/>
        <v>41835.666354166664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6"/>
        <v>42144.415532407409</v>
      </c>
      <c r="P3190" t="str">
        <f t="shared" si="247"/>
        <v>theater</v>
      </c>
      <c r="Q3190" t="str">
        <f t="shared" si="248"/>
        <v>musical</v>
      </c>
      <c r="R3190">
        <f t="shared" si="249"/>
        <v>2015</v>
      </c>
      <c r="S3190" s="15">
        <f t="shared" si="250"/>
        <v>42144.415532407409</v>
      </c>
      <c r="T3190" s="16">
        <f t="shared" si="250"/>
        <v>42144.415532407409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6"/>
        <v>42118.346435185187</v>
      </c>
      <c r="P3191" t="str">
        <f t="shared" si="247"/>
        <v>theater</v>
      </c>
      <c r="Q3191" t="str">
        <f t="shared" si="248"/>
        <v>musical</v>
      </c>
      <c r="R3191">
        <f t="shared" si="249"/>
        <v>2015</v>
      </c>
      <c r="S3191" s="15">
        <f t="shared" si="250"/>
        <v>42118.346435185187</v>
      </c>
      <c r="T3191" s="16">
        <f t="shared" si="250"/>
        <v>42118.346435185187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6"/>
        <v>42683.151331018518</v>
      </c>
      <c r="P3192" t="str">
        <f t="shared" si="247"/>
        <v>theater</v>
      </c>
      <c r="Q3192" t="str">
        <f t="shared" si="248"/>
        <v>musical</v>
      </c>
      <c r="R3192">
        <f t="shared" si="249"/>
        <v>2016</v>
      </c>
      <c r="S3192" s="15">
        <f t="shared" si="250"/>
        <v>42683.151331018518</v>
      </c>
      <c r="T3192" s="16">
        <f t="shared" si="250"/>
        <v>42683.151331018518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6"/>
        <v>42538.755428240736</v>
      </c>
      <c r="P3193" t="str">
        <f t="shared" si="247"/>
        <v>theater</v>
      </c>
      <c r="Q3193" t="str">
        <f t="shared" si="248"/>
        <v>musical</v>
      </c>
      <c r="R3193">
        <f t="shared" si="249"/>
        <v>2016</v>
      </c>
      <c r="S3193" s="15">
        <f t="shared" si="250"/>
        <v>42538.755428240736</v>
      </c>
      <c r="T3193" s="16">
        <f t="shared" si="250"/>
        <v>42538.755428240736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6"/>
        <v>42018.94049768518</v>
      </c>
      <c r="P3194" t="str">
        <f t="shared" si="247"/>
        <v>theater</v>
      </c>
      <c r="Q3194" t="str">
        <f t="shared" si="248"/>
        <v>musical</v>
      </c>
      <c r="R3194">
        <f t="shared" si="249"/>
        <v>2015</v>
      </c>
      <c r="S3194" s="15">
        <f t="shared" si="250"/>
        <v>42018.94049768518</v>
      </c>
      <c r="T3194" s="16">
        <f t="shared" si="250"/>
        <v>42018.94049768518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6"/>
        <v>42010.968240740738</v>
      </c>
      <c r="P3195" t="str">
        <f t="shared" si="247"/>
        <v>theater</v>
      </c>
      <c r="Q3195" t="str">
        <f t="shared" si="248"/>
        <v>musical</v>
      </c>
      <c r="R3195">
        <f t="shared" si="249"/>
        <v>2015</v>
      </c>
      <c r="S3195" s="15">
        <f t="shared" si="250"/>
        <v>42010.968240740738</v>
      </c>
      <c r="T3195" s="16">
        <f t="shared" si="250"/>
        <v>42010.968240740738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6"/>
        <v>42182.062476851846</v>
      </c>
      <c r="P3196" t="str">
        <f t="shared" si="247"/>
        <v>theater</v>
      </c>
      <c r="Q3196" t="str">
        <f t="shared" si="248"/>
        <v>musical</v>
      </c>
      <c r="R3196">
        <f t="shared" si="249"/>
        <v>2015</v>
      </c>
      <c r="S3196" s="15">
        <f t="shared" si="250"/>
        <v>42182.062476851846</v>
      </c>
      <c r="T3196" s="16">
        <f t="shared" si="250"/>
        <v>42182.062476851846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6"/>
        <v>42017.594236111108</v>
      </c>
      <c r="P3197" t="str">
        <f t="shared" si="247"/>
        <v>theater</v>
      </c>
      <c r="Q3197" t="str">
        <f t="shared" si="248"/>
        <v>musical</v>
      </c>
      <c r="R3197">
        <f t="shared" si="249"/>
        <v>2015</v>
      </c>
      <c r="S3197" s="15">
        <f t="shared" si="250"/>
        <v>42017.594236111108</v>
      </c>
      <c r="T3197" s="16">
        <f t="shared" si="250"/>
        <v>42017.594236111108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6"/>
        <v>42157.598090277781</v>
      </c>
      <c r="P3198" t="str">
        <f t="shared" si="247"/>
        <v>theater</v>
      </c>
      <c r="Q3198" t="str">
        <f t="shared" si="248"/>
        <v>musical</v>
      </c>
      <c r="R3198">
        <f t="shared" si="249"/>
        <v>2015</v>
      </c>
      <c r="S3198" s="15">
        <f t="shared" si="250"/>
        <v>42157.598090277781</v>
      </c>
      <c r="T3198" s="16">
        <f t="shared" si="250"/>
        <v>42157.598090277781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6"/>
        <v>42009.493263888886</v>
      </c>
      <c r="P3199" t="str">
        <f t="shared" si="247"/>
        <v>theater</v>
      </c>
      <c r="Q3199" t="str">
        <f t="shared" si="248"/>
        <v>musical</v>
      </c>
      <c r="R3199">
        <f t="shared" si="249"/>
        <v>2015</v>
      </c>
      <c r="S3199" s="15">
        <f t="shared" si="250"/>
        <v>42009.493263888886</v>
      </c>
      <c r="T3199" s="16">
        <f t="shared" si="250"/>
        <v>42009.493263888886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6"/>
        <v>42013.424502314811</v>
      </c>
      <c r="P3200" t="str">
        <f t="shared" si="247"/>
        <v>theater</v>
      </c>
      <c r="Q3200" t="str">
        <f t="shared" si="248"/>
        <v>musical</v>
      </c>
      <c r="R3200">
        <f t="shared" si="249"/>
        <v>2015</v>
      </c>
      <c r="S3200" s="15">
        <f t="shared" si="250"/>
        <v>42013.424502314811</v>
      </c>
      <c r="T3200" s="16">
        <f t="shared" si="250"/>
        <v>42013.424502314811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6"/>
        <v>41858.761782407404</v>
      </c>
      <c r="P3201" t="str">
        <f t="shared" si="247"/>
        <v>theater</v>
      </c>
      <c r="Q3201" t="str">
        <f t="shared" si="248"/>
        <v>musical</v>
      </c>
      <c r="R3201">
        <f t="shared" si="249"/>
        <v>2014</v>
      </c>
      <c r="S3201" s="15">
        <f t="shared" si="250"/>
        <v>41858.761782407404</v>
      </c>
      <c r="T3201" s="16">
        <f t="shared" si="250"/>
        <v>41858.761782407404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51">(((J3202/60)/60)/24)+DATE(1970,1,1)</f>
        <v>42460.320613425924</v>
      </c>
      <c r="P3202" t="str">
        <f t="shared" ref="P3202:P3265" si="252">LEFT(N3202,SEARCH("/",N3202)-1)</f>
        <v>theater</v>
      </c>
      <c r="Q3202" t="str">
        <f t="shared" ref="Q3202:Q3265" si="253">RIGHT(N3202,LEN(N3202)-SEARCH("/",N3202))</f>
        <v>musical</v>
      </c>
      <c r="R3202">
        <f t="shared" si="249"/>
        <v>2016</v>
      </c>
      <c r="S3202" s="15">
        <f t="shared" si="250"/>
        <v>42460.320613425924</v>
      </c>
      <c r="T3202" s="16">
        <f t="shared" si="250"/>
        <v>42460.320613425924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51"/>
        <v>41861.767094907409</v>
      </c>
      <c r="P3203" t="str">
        <f t="shared" si="252"/>
        <v>theater</v>
      </c>
      <c r="Q3203" t="str">
        <f t="shared" si="253"/>
        <v>musical</v>
      </c>
      <c r="R3203">
        <f t="shared" ref="R3203:S3266" si="254">YEAR($O3203)</f>
        <v>2014</v>
      </c>
      <c r="S3203" s="15">
        <f t="shared" ref="S3203:T3266" si="255">$O3203</f>
        <v>41861.767094907409</v>
      </c>
      <c r="T3203" s="16">
        <f t="shared" si="255"/>
        <v>41861.767094907409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1"/>
        <v>42293.853541666671</v>
      </c>
      <c r="P3204" t="str">
        <f t="shared" si="252"/>
        <v>theater</v>
      </c>
      <c r="Q3204" t="str">
        <f t="shared" si="253"/>
        <v>musical</v>
      </c>
      <c r="R3204">
        <f t="shared" si="254"/>
        <v>2015</v>
      </c>
      <c r="S3204" s="15">
        <f t="shared" si="255"/>
        <v>42293.853541666671</v>
      </c>
      <c r="T3204" s="16">
        <f t="shared" si="255"/>
        <v>42293.853541666671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1"/>
        <v>42242.988680555558</v>
      </c>
      <c r="P3205" t="str">
        <f t="shared" si="252"/>
        <v>theater</v>
      </c>
      <c r="Q3205" t="str">
        <f t="shared" si="253"/>
        <v>musical</v>
      </c>
      <c r="R3205">
        <f t="shared" si="254"/>
        <v>2015</v>
      </c>
      <c r="S3205" s="15">
        <f t="shared" si="255"/>
        <v>42242.988680555558</v>
      </c>
      <c r="T3205" s="16">
        <f t="shared" si="255"/>
        <v>42242.988680555558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1"/>
        <v>42172.686099537037</v>
      </c>
      <c r="P3206" t="str">
        <f t="shared" si="252"/>
        <v>theater</v>
      </c>
      <c r="Q3206" t="str">
        <f t="shared" si="253"/>
        <v>musical</v>
      </c>
      <c r="R3206">
        <f t="shared" si="254"/>
        <v>2015</v>
      </c>
      <c r="S3206" s="15">
        <f t="shared" si="255"/>
        <v>42172.686099537037</v>
      </c>
      <c r="T3206" s="16">
        <f t="shared" si="255"/>
        <v>42172.686099537037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1"/>
        <v>42095.374675925923</v>
      </c>
      <c r="P3207" t="str">
        <f t="shared" si="252"/>
        <v>theater</v>
      </c>
      <c r="Q3207" t="str">
        <f t="shared" si="253"/>
        <v>musical</v>
      </c>
      <c r="R3207">
        <f t="shared" si="254"/>
        <v>2015</v>
      </c>
      <c r="S3207" s="15">
        <f t="shared" si="255"/>
        <v>42095.374675925923</v>
      </c>
      <c r="T3207" s="16">
        <f t="shared" si="255"/>
        <v>42095.374675925923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1"/>
        <v>42236.276053240741</v>
      </c>
      <c r="P3208" t="str">
        <f t="shared" si="252"/>
        <v>theater</v>
      </c>
      <c r="Q3208" t="str">
        <f t="shared" si="253"/>
        <v>musical</v>
      </c>
      <c r="R3208">
        <f t="shared" si="254"/>
        <v>2015</v>
      </c>
      <c r="S3208" s="15">
        <f t="shared" si="255"/>
        <v>42236.276053240741</v>
      </c>
      <c r="T3208" s="16">
        <f t="shared" si="255"/>
        <v>42236.276053240741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1"/>
        <v>42057.277858796297</v>
      </c>
      <c r="P3209" t="str">
        <f t="shared" si="252"/>
        <v>theater</v>
      </c>
      <c r="Q3209" t="str">
        <f t="shared" si="253"/>
        <v>musical</v>
      </c>
      <c r="R3209">
        <f t="shared" si="254"/>
        <v>2015</v>
      </c>
      <c r="S3209" s="15">
        <f t="shared" si="255"/>
        <v>42057.277858796297</v>
      </c>
      <c r="T3209" s="16">
        <f t="shared" si="255"/>
        <v>42057.277858796297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1"/>
        <v>41827.605057870373</v>
      </c>
      <c r="P3210" t="str">
        <f t="shared" si="252"/>
        <v>theater</v>
      </c>
      <c r="Q3210" t="str">
        <f t="shared" si="253"/>
        <v>plays</v>
      </c>
      <c r="R3210">
        <f t="shared" si="254"/>
        <v>2014</v>
      </c>
      <c r="S3210" s="15">
        <f t="shared" si="255"/>
        <v>41827.605057870373</v>
      </c>
      <c r="T3210" s="16">
        <f t="shared" si="255"/>
        <v>41827.605057870373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1"/>
        <v>41778.637245370373</v>
      </c>
      <c r="P3211" t="str">
        <f t="shared" si="252"/>
        <v>theater</v>
      </c>
      <c r="Q3211" t="str">
        <f t="shared" si="253"/>
        <v>plays</v>
      </c>
      <c r="R3211">
        <f t="shared" si="254"/>
        <v>2014</v>
      </c>
      <c r="S3211" s="15">
        <f t="shared" si="255"/>
        <v>41778.637245370373</v>
      </c>
      <c r="T3211" s="16">
        <f t="shared" si="255"/>
        <v>41778.637245370373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1"/>
        <v>41013.936562499999</v>
      </c>
      <c r="P3212" t="str">
        <f t="shared" si="252"/>
        <v>theater</v>
      </c>
      <c r="Q3212" t="str">
        <f t="shared" si="253"/>
        <v>plays</v>
      </c>
      <c r="R3212">
        <f t="shared" si="254"/>
        <v>2012</v>
      </c>
      <c r="S3212" s="15">
        <f t="shared" si="255"/>
        <v>41013.936562499999</v>
      </c>
      <c r="T3212" s="16">
        <f t="shared" si="255"/>
        <v>41013.936562499999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1"/>
        <v>41834.586574074077</v>
      </c>
      <c r="P3213" t="str">
        <f t="shared" si="252"/>
        <v>theater</v>
      </c>
      <c r="Q3213" t="str">
        <f t="shared" si="253"/>
        <v>plays</v>
      </c>
      <c r="R3213">
        <f t="shared" si="254"/>
        <v>2014</v>
      </c>
      <c r="S3213" s="15">
        <f t="shared" si="255"/>
        <v>41834.586574074077</v>
      </c>
      <c r="T3213" s="16">
        <f t="shared" si="255"/>
        <v>41834.586574074077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1"/>
        <v>41829.795729166668</v>
      </c>
      <c r="P3214" t="str">
        <f t="shared" si="252"/>
        <v>theater</v>
      </c>
      <c r="Q3214" t="str">
        <f t="shared" si="253"/>
        <v>plays</v>
      </c>
      <c r="R3214">
        <f t="shared" si="254"/>
        <v>2014</v>
      </c>
      <c r="S3214" s="15">
        <f t="shared" si="255"/>
        <v>41829.795729166668</v>
      </c>
      <c r="T3214" s="16">
        <f t="shared" si="255"/>
        <v>41829.795729166668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1"/>
        <v>42171.763414351852</v>
      </c>
      <c r="P3215" t="str">
        <f t="shared" si="252"/>
        <v>theater</v>
      </c>
      <c r="Q3215" t="str">
        <f t="shared" si="253"/>
        <v>plays</v>
      </c>
      <c r="R3215">
        <f t="shared" si="254"/>
        <v>2015</v>
      </c>
      <c r="S3215" s="15">
        <f t="shared" si="255"/>
        <v>42171.763414351852</v>
      </c>
      <c r="T3215" s="16">
        <f t="shared" si="255"/>
        <v>42171.763414351852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1"/>
        <v>42337.792511574073</v>
      </c>
      <c r="P3216" t="str">
        <f t="shared" si="252"/>
        <v>theater</v>
      </c>
      <c r="Q3216" t="str">
        <f t="shared" si="253"/>
        <v>plays</v>
      </c>
      <c r="R3216">
        <f t="shared" si="254"/>
        <v>2015</v>
      </c>
      <c r="S3216" s="15">
        <f t="shared" si="255"/>
        <v>42337.792511574073</v>
      </c>
      <c r="T3216" s="16">
        <f t="shared" si="255"/>
        <v>42337.792511574073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1"/>
        <v>42219.665173611109</v>
      </c>
      <c r="P3217" t="str">
        <f t="shared" si="252"/>
        <v>theater</v>
      </c>
      <c r="Q3217" t="str">
        <f t="shared" si="253"/>
        <v>plays</v>
      </c>
      <c r="R3217">
        <f t="shared" si="254"/>
        <v>2015</v>
      </c>
      <c r="S3217" s="15">
        <f t="shared" si="255"/>
        <v>42219.665173611109</v>
      </c>
      <c r="T3217" s="16">
        <f t="shared" si="255"/>
        <v>42219.665173611109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1"/>
        <v>42165.462627314817</v>
      </c>
      <c r="P3218" t="str">
        <f t="shared" si="252"/>
        <v>theater</v>
      </c>
      <c r="Q3218" t="str">
        <f t="shared" si="253"/>
        <v>plays</v>
      </c>
      <c r="R3218">
        <f t="shared" si="254"/>
        <v>2015</v>
      </c>
      <c r="S3218" s="15">
        <f t="shared" si="255"/>
        <v>42165.462627314817</v>
      </c>
      <c r="T3218" s="16">
        <f t="shared" si="255"/>
        <v>42165.462627314817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1"/>
        <v>42648.546111111107</v>
      </c>
      <c r="P3219" t="str">
        <f t="shared" si="252"/>
        <v>theater</v>
      </c>
      <c r="Q3219" t="str">
        <f t="shared" si="253"/>
        <v>plays</v>
      </c>
      <c r="R3219">
        <f t="shared" si="254"/>
        <v>2016</v>
      </c>
      <c r="S3219" s="15">
        <f t="shared" si="255"/>
        <v>42648.546111111107</v>
      </c>
      <c r="T3219" s="16">
        <f t="shared" si="255"/>
        <v>42648.546111111107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1"/>
        <v>41971.002152777779</v>
      </c>
      <c r="P3220" t="str">
        <f t="shared" si="252"/>
        <v>theater</v>
      </c>
      <c r="Q3220" t="str">
        <f t="shared" si="253"/>
        <v>plays</v>
      </c>
      <c r="R3220">
        <f t="shared" si="254"/>
        <v>2014</v>
      </c>
      <c r="S3220" s="15">
        <f t="shared" si="255"/>
        <v>41971.002152777779</v>
      </c>
      <c r="T3220" s="16">
        <f t="shared" si="255"/>
        <v>41971.002152777779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1"/>
        <v>42050.983182870375</v>
      </c>
      <c r="P3221" t="str">
        <f t="shared" si="252"/>
        <v>theater</v>
      </c>
      <c r="Q3221" t="str">
        <f t="shared" si="253"/>
        <v>plays</v>
      </c>
      <c r="R3221">
        <f t="shared" si="254"/>
        <v>2015</v>
      </c>
      <c r="S3221" s="15">
        <f t="shared" si="255"/>
        <v>42050.983182870375</v>
      </c>
      <c r="T3221" s="16">
        <f t="shared" si="255"/>
        <v>42050.983182870375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1"/>
        <v>42772.833379629628</v>
      </c>
      <c r="P3222" t="str">
        <f t="shared" si="252"/>
        <v>theater</v>
      </c>
      <c r="Q3222" t="str">
        <f t="shared" si="253"/>
        <v>plays</v>
      </c>
      <c r="R3222">
        <f t="shared" si="254"/>
        <v>2017</v>
      </c>
      <c r="S3222" s="15">
        <f t="shared" si="255"/>
        <v>42772.833379629628</v>
      </c>
      <c r="T3222" s="16">
        <f t="shared" si="255"/>
        <v>42772.833379629628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1"/>
        <v>42155.696793981479</v>
      </c>
      <c r="P3223" t="str">
        <f t="shared" si="252"/>
        <v>theater</v>
      </c>
      <c r="Q3223" t="str">
        <f t="shared" si="253"/>
        <v>plays</v>
      </c>
      <c r="R3223">
        <f t="shared" si="254"/>
        <v>2015</v>
      </c>
      <c r="S3223" s="15">
        <f t="shared" si="255"/>
        <v>42155.696793981479</v>
      </c>
      <c r="T3223" s="16">
        <f t="shared" si="255"/>
        <v>42155.696793981479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1"/>
        <v>42270.582141203704</v>
      </c>
      <c r="P3224" t="str">
        <f t="shared" si="252"/>
        <v>theater</v>
      </c>
      <c r="Q3224" t="str">
        <f t="shared" si="253"/>
        <v>plays</v>
      </c>
      <c r="R3224">
        <f t="shared" si="254"/>
        <v>2015</v>
      </c>
      <c r="S3224" s="15">
        <f t="shared" si="255"/>
        <v>42270.582141203704</v>
      </c>
      <c r="T3224" s="16">
        <f t="shared" si="255"/>
        <v>42270.582141203704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1"/>
        <v>42206.835370370376</v>
      </c>
      <c r="P3225" t="str">
        <f t="shared" si="252"/>
        <v>theater</v>
      </c>
      <c r="Q3225" t="str">
        <f t="shared" si="253"/>
        <v>plays</v>
      </c>
      <c r="R3225">
        <f t="shared" si="254"/>
        <v>2015</v>
      </c>
      <c r="S3225" s="15">
        <f t="shared" si="255"/>
        <v>42206.835370370376</v>
      </c>
      <c r="T3225" s="16">
        <f t="shared" si="255"/>
        <v>42206.835370370376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1"/>
        <v>42697.850844907407</v>
      </c>
      <c r="P3226" t="str">
        <f t="shared" si="252"/>
        <v>theater</v>
      </c>
      <c r="Q3226" t="str">
        <f t="shared" si="253"/>
        <v>plays</v>
      </c>
      <c r="R3226">
        <f t="shared" si="254"/>
        <v>2016</v>
      </c>
      <c r="S3226" s="15">
        <f t="shared" si="255"/>
        <v>42697.850844907407</v>
      </c>
      <c r="T3226" s="16">
        <f t="shared" si="255"/>
        <v>42697.850844907407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1"/>
        <v>42503.559467592597</v>
      </c>
      <c r="P3227" t="str">
        <f t="shared" si="252"/>
        <v>theater</v>
      </c>
      <c r="Q3227" t="str">
        <f t="shared" si="253"/>
        <v>plays</v>
      </c>
      <c r="R3227">
        <f t="shared" si="254"/>
        <v>2016</v>
      </c>
      <c r="S3227" s="15">
        <f t="shared" si="255"/>
        <v>42503.559467592597</v>
      </c>
      <c r="T3227" s="16">
        <f t="shared" si="255"/>
        <v>42503.559467592597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1"/>
        <v>42277.583472222221</v>
      </c>
      <c r="P3228" t="str">
        <f t="shared" si="252"/>
        <v>theater</v>
      </c>
      <c r="Q3228" t="str">
        <f t="shared" si="253"/>
        <v>plays</v>
      </c>
      <c r="R3228">
        <f t="shared" si="254"/>
        <v>2015</v>
      </c>
      <c r="S3228" s="15">
        <f t="shared" si="255"/>
        <v>42277.583472222221</v>
      </c>
      <c r="T3228" s="16">
        <f t="shared" si="255"/>
        <v>42277.583472222221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1"/>
        <v>42722.882361111115</v>
      </c>
      <c r="P3229" t="str">
        <f t="shared" si="252"/>
        <v>theater</v>
      </c>
      <c r="Q3229" t="str">
        <f t="shared" si="253"/>
        <v>plays</v>
      </c>
      <c r="R3229">
        <f t="shared" si="254"/>
        <v>2016</v>
      </c>
      <c r="S3229" s="15">
        <f t="shared" si="255"/>
        <v>42722.882361111115</v>
      </c>
      <c r="T3229" s="16">
        <f t="shared" si="255"/>
        <v>42722.882361111115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1"/>
        <v>42323.70930555556</v>
      </c>
      <c r="P3230" t="str">
        <f t="shared" si="252"/>
        <v>theater</v>
      </c>
      <c r="Q3230" t="str">
        <f t="shared" si="253"/>
        <v>plays</v>
      </c>
      <c r="R3230">
        <f t="shared" si="254"/>
        <v>2015</v>
      </c>
      <c r="S3230" s="15">
        <f t="shared" si="255"/>
        <v>42323.70930555556</v>
      </c>
      <c r="T3230" s="16">
        <f t="shared" si="255"/>
        <v>42323.70930555556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1"/>
        <v>41933.291643518518</v>
      </c>
      <c r="P3231" t="str">
        <f t="shared" si="252"/>
        <v>theater</v>
      </c>
      <c r="Q3231" t="str">
        <f t="shared" si="253"/>
        <v>plays</v>
      </c>
      <c r="R3231">
        <f t="shared" si="254"/>
        <v>2014</v>
      </c>
      <c r="S3231" s="15">
        <f t="shared" si="255"/>
        <v>41933.291643518518</v>
      </c>
      <c r="T3231" s="16">
        <f t="shared" si="255"/>
        <v>41933.291643518518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1"/>
        <v>41898.168125000004</v>
      </c>
      <c r="P3232" t="str">
        <f t="shared" si="252"/>
        <v>theater</v>
      </c>
      <c r="Q3232" t="str">
        <f t="shared" si="253"/>
        <v>plays</v>
      </c>
      <c r="R3232">
        <f t="shared" si="254"/>
        <v>2014</v>
      </c>
      <c r="S3232" s="15">
        <f t="shared" si="255"/>
        <v>41898.168125000004</v>
      </c>
      <c r="T3232" s="16">
        <f t="shared" si="255"/>
        <v>41898.168125000004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1"/>
        <v>42446.943831018521</v>
      </c>
      <c r="P3233" t="str">
        <f t="shared" si="252"/>
        <v>theater</v>
      </c>
      <c r="Q3233" t="str">
        <f t="shared" si="253"/>
        <v>plays</v>
      </c>
      <c r="R3233">
        <f t="shared" si="254"/>
        <v>2016</v>
      </c>
      <c r="S3233" s="15">
        <f t="shared" si="255"/>
        <v>42446.943831018521</v>
      </c>
      <c r="T3233" s="16">
        <f t="shared" si="255"/>
        <v>42446.943831018521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1"/>
        <v>42463.81385416667</v>
      </c>
      <c r="P3234" t="str">
        <f t="shared" si="252"/>
        <v>theater</v>
      </c>
      <c r="Q3234" t="str">
        <f t="shared" si="253"/>
        <v>plays</v>
      </c>
      <c r="R3234">
        <f t="shared" si="254"/>
        <v>2016</v>
      </c>
      <c r="S3234" s="15">
        <f t="shared" si="255"/>
        <v>42463.81385416667</v>
      </c>
      <c r="T3234" s="16">
        <f t="shared" si="255"/>
        <v>42463.81385416667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1"/>
        <v>42766.805034722223</v>
      </c>
      <c r="P3235" t="str">
        <f t="shared" si="252"/>
        <v>theater</v>
      </c>
      <c r="Q3235" t="str">
        <f t="shared" si="253"/>
        <v>plays</v>
      </c>
      <c r="R3235">
        <f t="shared" si="254"/>
        <v>2017</v>
      </c>
      <c r="S3235" s="15">
        <f t="shared" si="255"/>
        <v>42766.805034722223</v>
      </c>
      <c r="T3235" s="16">
        <f t="shared" si="255"/>
        <v>42766.805034722223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1"/>
        <v>42734.789444444439</v>
      </c>
      <c r="P3236" t="str">
        <f t="shared" si="252"/>
        <v>theater</v>
      </c>
      <c r="Q3236" t="str">
        <f t="shared" si="253"/>
        <v>plays</v>
      </c>
      <c r="R3236">
        <f t="shared" si="254"/>
        <v>2016</v>
      </c>
      <c r="S3236" s="15">
        <f t="shared" si="255"/>
        <v>42734.789444444439</v>
      </c>
      <c r="T3236" s="16">
        <f t="shared" si="255"/>
        <v>42734.789444444439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1"/>
        <v>42522.347812499997</v>
      </c>
      <c r="P3237" t="str">
        <f t="shared" si="252"/>
        <v>theater</v>
      </c>
      <c r="Q3237" t="str">
        <f t="shared" si="253"/>
        <v>plays</v>
      </c>
      <c r="R3237">
        <f t="shared" si="254"/>
        <v>2016</v>
      </c>
      <c r="S3237" s="15">
        <f t="shared" si="255"/>
        <v>42522.347812499997</v>
      </c>
      <c r="T3237" s="16">
        <f t="shared" si="255"/>
        <v>42522.347812499997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1"/>
        <v>42702.917048611111</v>
      </c>
      <c r="P3238" t="str">
        <f t="shared" si="252"/>
        <v>theater</v>
      </c>
      <c r="Q3238" t="str">
        <f t="shared" si="253"/>
        <v>plays</v>
      </c>
      <c r="R3238">
        <f t="shared" si="254"/>
        <v>2016</v>
      </c>
      <c r="S3238" s="15">
        <f t="shared" si="255"/>
        <v>42702.917048611111</v>
      </c>
      <c r="T3238" s="16">
        <f t="shared" si="255"/>
        <v>42702.917048611111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1"/>
        <v>42252.474351851852</v>
      </c>
      <c r="P3239" t="str">
        <f t="shared" si="252"/>
        <v>theater</v>
      </c>
      <c r="Q3239" t="str">
        <f t="shared" si="253"/>
        <v>plays</v>
      </c>
      <c r="R3239">
        <f t="shared" si="254"/>
        <v>2015</v>
      </c>
      <c r="S3239" s="15">
        <f t="shared" si="255"/>
        <v>42252.474351851852</v>
      </c>
      <c r="T3239" s="16">
        <f t="shared" si="255"/>
        <v>42252.474351851852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1"/>
        <v>42156.510393518518</v>
      </c>
      <c r="P3240" t="str">
        <f t="shared" si="252"/>
        <v>theater</v>
      </c>
      <c r="Q3240" t="str">
        <f t="shared" si="253"/>
        <v>plays</v>
      </c>
      <c r="R3240">
        <f t="shared" si="254"/>
        <v>2015</v>
      </c>
      <c r="S3240" s="15">
        <f t="shared" si="255"/>
        <v>42156.510393518518</v>
      </c>
      <c r="T3240" s="16">
        <f t="shared" si="255"/>
        <v>42156.510393518518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1"/>
        <v>42278.089039351849</v>
      </c>
      <c r="P3241" t="str">
        <f t="shared" si="252"/>
        <v>theater</v>
      </c>
      <c r="Q3241" t="str">
        <f t="shared" si="253"/>
        <v>plays</v>
      </c>
      <c r="R3241">
        <f t="shared" si="254"/>
        <v>2015</v>
      </c>
      <c r="S3241" s="15">
        <f t="shared" si="255"/>
        <v>42278.089039351849</v>
      </c>
      <c r="T3241" s="16">
        <f t="shared" si="255"/>
        <v>42278.089039351849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1"/>
        <v>42754.693842592591</v>
      </c>
      <c r="P3242" t="str">
        <f t="shared" si="252"/>
        <v>theater</v>
      </c>
      <c r="Q3242" t="str">
        <f t="shared" si="253"/>
        <v>plays</v>
      </c>
      <c r="R3242">
        <f t="shared" si="254"/>
        <v>2017</v>
      </c>
      <c r="S3242" s="15">
        <f t="shared" si="255"/>
        <v>42754.693842592591</v>
      </c>
      <c r="T3242" s="16">
        <f t="shared" si="255"/>
        <v>42754.693842592591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1"/>
        <v>41893.324884259258</v>
      </c>
      <c r="P3243" t="str">
        <f t="shared" si="252"/>
        <v>theater</v>
      </c>
      <c r="Q3243" t="str">
        <f t="shared" si="253"/>
        <v>plays</v>
      </c>
      <c r="R3243">
        <f t="shared" si="254"/>
        <v>2014</v>
      </c>
      <c r="S3243" s="15">
        <f t="shared" si="255"/>
        <v>41893.324884259258</v>
      </c>
      <c r="T3243" s="16">
        <f t="shared" si="255"/>
        <v>41893.324884259258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1"/>
        <v>41871.755694444444</v>
      </c>
      <c r="P3244" t="str">
        <f t="shared" si="252"/>
        <v>theater</v>
      </c>
      <c r="Q3244" t="str">
        <f t="shared" si="253"/>
        <v>plays</v>
      </c>
      <c r="R3244">
        <f t="shared" si="254"/>
        <v>2014</v>
      </c>
      <c r="S3244" s="15">
        <f t="shared" si="255"/>
        <v>41871.755694444444</v>
      </c>
      <c r="T3244" s="16">
        <f t="shared" si="255"/>
        <v>41871.755694444444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1"/>
        <v>42262.096782407403</v>
      </c>
      <c r="P3245" t="str">
        <f t="shared" si="252"/>
        <v>theater</v>
      </c>
      <c r="Q3245" t="str">
        <f t="shared" si="253"/>
        <v>plays</v>
      </c>
      <c r="R3245">
        <f t="shared" si="254"/>
        <v>2015</v>
      </c>
      <c r="S3245" s="15">
        <f t="shared" si="255"/>
        <v>42262.096782407403</v>
      </c>
      <c r="T3245" s="16">
        <f t="shared" si="255"/>
        <v>42262.096782407403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1"/>
        <v>42675.694236111114</v>
      </c>
      <c r="P3246" t="str">
        <f t="shared" si="252"/>
        <v>theater</v>
      </c>
      <c r="Q3246" t="str">
        <f t="shared" si="253"/>
        <v>plays</v>
      </c>
      <c r="R3246">
        <f t="shared" si="254"/>
        <v>2016</v>
      </c>
      <c r="S3246" s="15">
        <f t="shared" si="255"/>
        <v>42675.694236111114</v>
      </c>
      <c r="T3246" s="16">
        <f t="shared" si="255"/>
        <v>42675.694236111114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1"/>
        <v>42135.60020833333</v>
      </c>
      <c r="P3247" t="str">
        <f t="shared" si="252"/>
        <v>theater</v>
      </c>
      <c r="Q3247" t="str">
        <f t="shared" si="253"/>
        <v>plays</v>
      </c>
      <c r="R3247">
        <f t="shared" si="254"/>
        <v>2015</v>
      </c>
      <c r="S3247" s="15">
        <f t="shared" si="255"/>
        <v>42135.60020833333</v>
      </c>
      <c r="T3247" s="16">
        <f t="shared" si="255"/>
        <v>42135.60020833333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1"/>
        <v>42230.472222222219</v>
      </c>
      <c r="P3248" t="str">
        <f t="shared" si="252"/>
        <v>theater</v>
      </c>
      <c r="Q3248" t="str">
        <f t="shared" si="253"/>
        <v>plays</v>
      </c>
      <c r="R3248">
        <f t="shared" si="254"/>
        <v>2015</v>
      </c>
      <c r="S3248" s="15">
        <f t="shared" si="255"/>
        <v>42230.472222222219</v>
      </c>
      <c r="T3248" s="16">
        <f t="shared" si="255"/>
        <v>42230.472222222219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1"/>
        <v>42167.434166666666</v>
      </c>
      <c r="P3249" t="str">
        <f t="shared" si="252"/>
        <v>theater</v>
      </c>
      <c r="Q3249" t="str">
        <f t="shared" si="253"/>
        <v>plays</v>
      </c>
      <c r="R3249">
        <f t="shared" si="254"/>
        <v>2015</v>
      </c>
      <c r="S3249" s="15">
        <f t="shared" si="255"/>
        <v>42167.434166666666</v>
      </c>
      <c r="T3249" s="16">
        <f t="shared" si="255"/>
        <v>42167.434166666666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1"/>
        <v>42068.888391203705</v>
      </c>
      <c r="P3250" t="str">
        <f t="shared" si="252"/>
        <v>theater</v>
      </c>
      <c r="Q3250" t="str">
        <f t="shared" si="253"/>
        <v>plays</v>
      </c>
      <c r="R3250">
        <f t="shared" si="254"/>
        <v>2015</v>
      </c>
      <c r="S3250" s="15">
        <f t="shared" si="255"/>
        <v>42068.888391203705</v>
      </c>
      <c r="T3250" s="16">
        <f t="shared" si="255"/>
        <v>42068.888391203705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1"/>
        <v>42145.746689814812</v>
      </c>
      <c r="P3251" t="str">
        <f t="shared" si="252"/>
        <v>theater</v>
      </c>
      <c r="Q3251" t="str">
        <f t="shared" si="253"/>
        <v>plays</v>
      </c>
      <c r="R3251">
        <f t="shared" si="254"/>
        <v>2015</v>
      </c>
      <c r="S3251" s="15">
        <f t="shared" si="255"/>
        <v>42145.746689814812</v>
      </c>
      <c r="T3251" s="16">
        <f t="shared" si="255"/>
        <v>42145.746689814812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1"/>
        <v>41918.742175925923</v>
      </c>
      <c r="P3252" t="str">
        <f t="shared" si="252"/>
        <v>theater</v>
      </c>
      <c r="Q3252" t="str">
        <f t="shared" si="253"/>
        <v>plays</v>
      </c>
      <c r="R3252">
        <f t="shared" si="254"/>
        <v>2014</v>
      </c>
      <c r="S3252" s="15">
        <f t="shared" si="255"/>
        <v>41918.742175925923</v>
      </c>
      <c r="T3252" s="16">
        <f t="shared" si="255"/>
        <v>41918.742175925923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1"/>
        <v>42146.731087962966</v>
      </c>
      <c r="P3253" t="str">
        <f t="shared" si="252"/>
        <v>theater</v>
      </c>
      <c r="Q3253" t="str">
        <f t="shared" si="253"/>
        <v>plays</v>
      </c>
      <c r="R3253">
        <f t="shared" si="254"/>
        <v>2015</v>
      </c>
      <c r="S3253" s="15">
        <f t="shared" si="255"/>
        <v>42146.731087962966</v>
      </c>
      <c r="T3253" s="16">
        <f t="shared" si="255"/>
        <v>42146.731087962966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1"/>
        <v>42590.472685185188</v>
      </c>
      <c r="P3254" t="str">
        <f t="shared" si="252"/>
        <v>theater</v>
      </c>
      <c r="Q3254" t="str">
        <f t="shared" si="253"/>
        <v>plays</v>
      </c>
      <c r="R3254">
        <f t="shared" si="254"/>
        <v>2016</v>
      </c>
      <c r="S3254" s="15">
        <f t="shared" si="255"/>
        <v>42590.472685185188</v>
      </c>
      <c r="T3254" s="16">
        <f t="shared" si="255"/>
        <v>42590.472685185188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1"/>
        <v>42602.576712962968</v>
      </c>
      <c r="P3255" t="str">
        <f t="shared" si="252"/>
        <v>theater</v>
      </c>
      <c r="Q3255" t="str">
        <f t="shared" si="253"/>
        <v>plays</v>
      </c>
      <c r="R3255">
        <f t="shared" si="254"/>
        <v>2016</v>
      </c>
      <c r="S3255" s="15">
        <f t="shared" si="255"/>
        <v>42602.576712962968</v>
      </c>
      <c r="T3255" s="16">
        <f t="shared" si="255"/>
        <v>42602.576712962968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1"/>
        <v>42059.085752314815</v>
      </c>
      <c r="P3256" t="str">
        <f t="shared" si="252"/>
        <v>theater</v>
      </c>
      <c r="Q3256" t="str">
        <f t="shared" si="253"/>
        <v>plays</v>
      </c>
      <c r="R3256">
        <f t="shared" si="254"/>
        <v>2015</v>
      </c>
      <c r="S3256" s="15">
        <f t="shared" si="255"/>
        <v>42059.085752314815</v>
      </c>
      <c r="T3256" s="16">
        <f t="shared" si="255"/>
        <v>42059.085752314815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1"/>
        <v>41889.768229166664</v>
      </c>
      <c r="P3257" t="str">
        <f t="shared" si="252"/>
        <v>theater</v>
      </c>
      <c r="Q3257" t="str">
        <f t="shared" si="253"/>
        <v>plays</v>
      </c>
      <c r="R3257">
        <f t="shared" si="254"/>
        <v>2014</v>
      </c>
      <c r="S3257" s="15">
        <f t="shared" si="255"/>
        <v>41889.768229166664</v>
      </c>
      <c r="T3257" s="16">
        <f t="shared" si="255"/>
        <v>41889.768229166664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1"/>
        <v>42144.573807870373</v>
      </c>
      <c r="P3258" t="str">
        <f t="shared" si="252"/>
        <v>theater</v>
      </c>
      <c r="Q3258" t="str">
        <f t="shared" si="253"/>
        <v>plays</v>
      </c>
      <c r="R3258">
        <f t="shared" si="254"/>
        <v>2015</v>
      </c>
      <c r="S3258" s="15">
        <f t="shared" si="255"/>
        <v>42144.573807870373</v>
      </c>
      <c r="T3258" s="16">
        <f t="shared" si="255"/>
        <v>42144.573807870373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1"/>
        <v>42758.559629629628</v>
      </c>
      <c r="P3259" t="str">
        <f t="shared" si="252"/>
        <v>theater</v>
      </c>
      <c r="Q3259" t="str">
        <f t="shared" si="253"/>
        <v>plays</v>
      </c>
      <c r="R3259">
        <f t="shared" si="254"/>
        <v>2017</v>
      </c>
      <c r="S3259" s="15">
        <f t="shared" si="255"/>
        <v>42758.559629629628</v>
      </c>
      <c r="T3259" s="16">
        <f t="shared" si="255"/>
        <v>42758.559629629628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1"/>
        <v>41982.887280092589</v>
      </c>
      <c r="P3260" t="str">
        <f t="shared" si="252"/>
        <v>theater</v>
      </c>
      <c r="Q3260" t="str">
        <f t="shared" si="253"/>
        <v>plays</v>
      </c>
      <c r="R3260">
        <f t="shared" si="254"/>
        <v>2014</v>
      </c>
      <c r="S3260" s="15">
        <f t="shared" si="255"/>
        <v>41982.887280092589</v>
      </c>
      <c r="T3260" s="16">
        <f t="shared" si="255"/>
        <v>41982.887280092589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1"/>
        <v>42614.760937500003</v>
      </c>
      <c r="P3261" t="str">
        <f t="shared" si="252"/>
        <v>theater</v>
      </c>
      <c r="Q3261" t="str">
        <f t="shared" si="253"/>
        <v>plays</v>
      </c>
      <c r="R3261">
        <f t="shared" si="254"/>
        <v>2016</v>
      </c>
      <c r="S3261" s="15">
        <f t="shared" si="255"/>
        <v>42614.760937500003</v>
      </c>
      <c r="T3261" s="16">
        <f t="shared" si="255"/>
        <v>42614.760937500003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1"/>
        <v>42303.672662037032</v>
      </c>
      <c r="P3262" t="str">
        <f t="shared" si="252"/>
        <v>theater</v>
      </c>
      <c r="Q3262" t="str">
        <f t="shared" si="253"/>
        <v>plays</v>
      </c>
      <c r="R3262">
        <f t="shared" si="254"/>
        <v>2015</v>
      </c>
      <c r="S3262" s="15">
        <f t="shared" si="255"/>
        <v>42303.672662037032</v>
      </c>
      <c r="T3262" s="16">
        <f t="shared" si="255"/>
        <v>42303.672662037032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1"/>
        <v>42171.725416666668</v>
      </c>
      <c r="P3263" t="str">
        <f t="shared" si="252"/>
        <v>theater</v>
      </c>
      <c r="Q3263" t="str">
        <f t="shared" si="253"/>
        <v>plays</v>
      </c>
      <c r="R3263">
        <f t="shared" si="254"/>
        <v>2015</v>
      </c>
      <c r="S3263" s="15">
        <f t="shared" si="255"/>
        <v>42171.725416666668</v>
      </c>
      <c r="T3263" s="16">
        <f t="shared" si="255"/>
        <v>42171.725416666668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1"/>
        <v>41964.315532407403</v>
      </c>
      <c r="P3264" t="str">
        <f t="shared" si="252"/>
        <v>theater</v>
      </c>
      <c r="Q3264" t="str">
        <f t="shared" si="253"/>
        <v>plays</v>
      </c>
      <c r="R3264">
        <f t="shared" si="254"/>
        <v>2014</v>
      </c>
      <c r="S3264" s="15">
        <f t="shared" si="255"/>
        <v>41964.315532407403</v>
      </c>
      <c r="T3264" s="16">
        <f t="shared" si="255"/>
        <v>41964.315532407403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1"/>
        <v>42284.516064814816</v>
      </c>
      <c r="P3265" t="str">
        <f t="shared" si="252"/>
        <v>theater</v>
      </c>
      <c r="Q3265" t="str">
        <f t="shared" si="253"/>
        <v>plays</v>
      </c>
      <c r="R3265">
        <f t="shared" si="254"/>
        <v>2015</v>
      </c>
      <c r="S3265" s="15">
        <f t="shared" si="255"/>
        <v>42284.516064814816</v>
      </c>
      <c r="T3265" s="16">
        <f t="shared" si="255"/>
        <v>42284.516064814816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56">(((J3266/60)/60)/24)+DATE(1970,1,1)</f>
        <v>42016.800208333334</v>
      </c>
      <c r="P3266" t="str">
        <f t="shared" ref="P3266:P3329" si="257">LEFT(N3266,SEARCH("/",N3266)-1)</f>
        <v>theater</v>
      </c>
      <c r="Q3266" t="str">
        <f t="shared" ref="Q3266:Q3329" si="258">RIGHT(N3266,LEN(N3266)-SEARCH("/",N3266))</f>
        <v>plays</v>
      </c>
      <c r="R3266">
        <f t="shared" si="254"/>
        <v>2015</v>
      </c>
      <c r="S3266" s="15">
        <f t="shared" si="255"/>
        <v>42016.800208333334</v>
      </c>
      <c r="T3266" s="16">
        <f t="shared" si="255"/>
        <v>42016.800208333334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56"/>
        <v>42311.711979166663</v>
      </c>
      <c r="P3267" t="str">
        <f t="shared" si="257"/>
        <v>theater</v>
      </c>
      <c r="Q3267" t="str">
        <f t="shared" si="258"/>
        <v>plays</v>
      </c>
      <c r="R3267">
        <f t="shared" ref="R3267:S3330" si="259">YEAR($O3267)</f>
        <v>2015</v>
      </c>
      <c r="S3267" s="15">
        <f t="shared" ref="S3267:T3330" si="260">$O3267</f>
        <v>42311.711979166663</v>
      </c>
      <c r="T3267" s="16">
        <f t="shared" si="260"/>
        <v>42311.711979166663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6"/>
        <v>42136.536134259266</v>
      </c>
      <c r="P3268" t="str">
        <f t="shared" si="257"/>
        <v>theater</v>
      </c>
      <c r="Q3268" t="str">
        <f t="shared" si="258"/>
        <v>plays</v>
      </c>
      <c r="R3268">
        <f t="shared" si="259"/>
        <v>2015</v>
      </c>
      <c r="S3268" s="15">
        <f t="shared" si="260"/>
        <v>42136.536134259266</v>
      </c>
      <c r="T3268" s="16">
        <f t="shared" si="260"/>
        <v>42136.536134259266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6"/>
        <v>42172.757638888885</v>
      </c>
      <c r="P3269" t="str">
        <f t="shared" si="257"/>
        <v>theater</v>
      </c>
      <c r="Q3269" t="str">
        <f t="shared" si="258"/>
        <v>plays</v>
      </c>
      <c r="R3269">
        <f t="shared" si="259"/>
        <v>2015</v>
      </c>
      <c r="S3269" s="15">
        <f t="shared" si="260"/>
        <v>42172.757638888885</v>
      </c>
      <c r="T3269" s="16">
        <f t="shared" si="260"/>
        <v>42172.757638888885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6"/>
        <v>42590.90425925926</v>
      </c>
      <c r="P3270" t="str">
        <f t="shared" si="257"/>
        <v>theater</v>
      </c>
      <c r="Q3270" t="str">
        <f t="shared" si="258"/>
        <v>plays</v>
      </c>
      <c r="R3270">
        <f t="shared" si="259"/>
        <v>2016</v>
      </c>
      <c r="S3270" s="15">
        <f t="shared" si="260"/>
        <v>42590.90425925926</v>
      </c>
      <c r="T3270" s="16">
        <f t="shared" si="260"/>
        <v>42590.90425925926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6"/>
        <v>42137.395798611105</v>
      </c>
      <c r="P3271" t="str">
        <f t="shared" si="257"/>
        <v>theater</v>
      </c>
      <c r="Q3271" t="str">
        <f t="shared" si="258"/>
        <v>plays</v>
      </c>
      <c r="R3271">
        <f t="shared" si="259"/>
        <v>2015</v>
      </c>
      <c r="S3271" s="15">
        <f t="shared" si="260"/>
        <v>42137.395798611105</v>
      </c>
      <c r="T3271" s="16">
        <f t="shared" si="260"/>
        <v>42137.395798611105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6"/>
        <v>42167.533159722225</v>
      </c>
      <c r="P3272" t="str">
        <f t="shared" si="257"/>
        <v>theater</v>
      </c>
      <c r="Q3272" t="str">
        <f t="shared" si="258"/>
        <v>plays</v>
      </c>
      <c r="R3272">
        <f t="shared" si="259"/>
        <v>2015</v>
      </c>
      <c r="S3272" s="15">
        <f t="shared" si="260"/>
        <v>42167.533159722225</v>
      </c>
      <c r="T3272" s="16">
        <f t="shared" si="260"/>
        <v>42167.533159722225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6"/>
        <v>41915.437210648146</v>
      </c>
      <c r="P3273" t="str">
        <f t="shared" si="257"/>
        <v>theater</v>
      </c>
      <c r="Q3273" t="str">
        <f t="shared" si="258"/>
        <v>plays</v>
      </c>
      <c r="R3273">
        <f t="shared" si="259"/>
        <v>2014</v>
      </c>
      <c r="S3273" s="15">
        <f t="shared" si="260"/>
        <v>41915.437210648146</v>
      </c>
      <c r="T3273" s="16">
        <f t="shared" si="260"/>
        <v>41915.437210648146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6"/>
        <v>42284.500104166669</v>
      </c>
      <c r="P3274" t="str">
        <f t="shared" si="257"/>
        <v>theater</v>
      </c>
      <c r="Q3274" t="str">
        <f t="shared" si="258"/>
        <v>plays</v>
      </c>
      <c r="R3274">
        <f t="shared" si="259"/>
        <v>2015</v>
      </c>
      <c r="S3274" s="15">
        <f t="shared" si="260"/>
        <v>42284.500104166669</v>
      </c>
      <c r="T3274" s="16">
        <f t="shared" si="260"/>
        <v>42284.500104166669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6"/>
        <v>42611.801412037035</v>
      </c>
      <c r="P3275" t="str">
        <f t="shared" si="257"/>
        <v>theater</v>
      </c>
      <c r="Q3275" t="str">
        <f t="shared" si="258"/>
        <v>plays</v>
      </c>
      <c r="R3275">
        <f t="shared" si="259"/>
        <v>2016</v>
      </c>
      <c r="S3275" s="15">
        <f t="shared" si="260"/>
        <v>42611.801412037035</v>
      </c>
      <c r="T3275" s="16">
        <f t="shared" si="260"/>
        <v>42611.801412037035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6"/>
        <v>42400.704537037032</v>
      </c>
      <c r="P3276" t="str">
        <f t="shared" si="257"/>
        <v>theater</v>
      </c>
      <c r="Q3276" t="str">
        <f t="shared" si="258"/>
        <v>plays</v>
      </c>
      <c r="R3276">
        <f t="shared" si="259"/>
        <v>2016</v>
      </c>
      <c r="S3276" s="15">
        <f t="shared" si="260"/>
        <v>42400.704537037032</v>
      </c>
      <c r="T3276" s="16">
        <f t="shared" si="260"/>
        <v>42400.704537037032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6"/>
        <v>42017.88045138889</v>
      </c>
      <c r="P3277" t="str">
        <f t="shared" si="257"/>
        <v>theater</v>
      </c>
      <c r="Q3277" t="str">
        <f t="shared" si="258"/>
        <v>plays</v>
      </c>
      <c r="R3277">
        <f t="shared" si="259"/>
        <v>2015</v>
      </c>
      <c r="S3277" s="15">
        <f t="shared" si="260"/>
        <v>42017.88045138889</v>
      </c>
      <c r="T3277" s="16">
        <f t="shared" si="260"/>
        <v>42017.88045138889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6"/>
        <v>42426.949988425928</v>
      </c>
      <c r="P3278" t="str">
        <f t="shared" si="257"/>
        <v>theater</v>
      </c>
      <c r="Q3278" t="str">
        <f t="shared" si="258"/>
        <v>plays</v>
      </c>
      <c r="R3278">
        <f t="shared" si="259"/>
        <v>2016</v>
      </c>
      <c r="S3278" s="15">
        <f t="shared" si="260"/>
        <v>42426.949988425928</v>
      </c>
      <c r="T3278" s="16">
        <f t="shared" si="260"/>
        <v>42426.949988425928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6"/>
        <v>41931.682939814818</v>
      </c>
      <c r="P3279" t="str">
        <f t="shared" si="257"/>
        <v>theater</v>
      </c>
      <c r="Q3279" t="str">
        <f t="shared" si="258"/>
        <v>plays</v>
      </c>
      <c r="R3279">
        <f t="shared" si="259"/>
        <v>2014</v>
      </c>
      <c r="S3279" s="15">
        <f t="shared" si="260"/>
        <v>41931.682939814818</v>
      </c>
      <c r="T3279" s="16">
        <f t="shared" si="260"/>
        <v>41931.682939814818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6"/>
        <v>42124.848414351851</v>
      </c>
      <c r="P3280" t="str">
        <f t="shared" si="257"/>
        <v>theater</v>
      </c>
      <c r="Q3280" t="str">
        <f t="shared" si="258"/>
        <v>plays</v>
      </c>
      <c r="R3280">
        <f t="shared" si="259"/>
        <v>2015</v>
      </c>
      <c r="S3280" s="15">
        <f t="shared" si="260"/>
        <v>42124.848414351851</v>
      </c>
      <c r="T3280" s="16">
        <f t="shared" si="260"/>
        <v>42124.848414351851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6"/>
        <v>42431.102534722217</v>
      </c>
      <c r="P3281" t="str">
        <f t="shared" si="257"/>
        <v>theater</v>
      </c>
      <c r="Q3281" t="str">
        <f t="shared" si="258"/>
        <v>plays</v>
      </c>
      <c r="R3281">
        <f t="shared" si="259"/>
        <v>2016</v>
      </c>
      <c r="S3281" s="15">
        <f t="shared" si="260"/>
        <v>42431.102534722217</v>
      </c>
      <c r="T3281" s="16">
        <f t="shared" si="260"/>
        <v>42431.102534722217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6"/>
        <v>42121.756921296299</v>
      </c>
      <c r="P3282" t="str">
        <f t="shared" si="257"/>
        <v>theater</v>
      </c>
      <c r="Q3282" t="str">
        <f t="shared" si="258"/>
        <v>plays</v>
      </c>
      <c r="R3282">
        <f t="shared" si="259"/>
        <v>2015</v>
      </c>
      <c r="S3282" s="15">
        <f t="shared" si="260"/>
        <v>42121.756921296299</v>
      </c>
      <c r="T3282" s="16">
        <f t="shared" si="260"/>
        <v>42121.756921296299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6"/>
        <v>42219.019733796296</v>
      </c>
      <c r="P3283" t="str">
        <f t="shared" si="257"/>
        <v>theater</v>
      </c>
      <c r="Q3283" t="str">
        <f t="shared" si="258"/>
        <v>plays</v>
      </c>
      <c r="R3283">
        <f t="shared" si="259"/>
        <v>2015</v>
      </c>
      <c r="S3283" s="15">
        <f t="shared" si="260"/>
        <v>42219.019733796296</v>
      </c>
      <c r="T3283" s="16">
        <f t="shared" si="260"/>
        <v>42219.019733796296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6"/>
        <v>42445.19430555556</v>
      </c>
      <c r="P3284" t="str">
        <f t="shared" si="257"/>
        <v>theater</v>
      </c>
      <c r="Q3284" t="str">
        <f t="shared" si="258"/>
        <v>plays</v>
      </c>
      <c r="R3284">
        <f t="shared" si="259"/>
        <v>2016</v>
      </c>
      <c r="S3284" s="15">
        <f t="shared" si="260"/>
        <v>42445.19430555556</v>
      </c>
      <c r="T3284" s="16">
        <f t="shared" si="260"/>
        <v>42445.19430555556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6"/>
        <v>42379.74418981481</v>
      </c>
      <c r="P3285" t="str">
        <f t="shared" si="257"/>
        <v>theater</v>
      </c>
      <c r="Q3285" t="str">
        <f t="shared" si="258"/>
        <v>plays</v>
      </c>
      <c r="R3285">
        <f t="shared" si="259"/>
        <v>2016</v>
      </c>
      <c r="S3285" s="15">
        <f t="shared" si="260"/>
        <v>42379.74418981481</v>
      </c>
      <c r="T3285" s="16">
        <f t="shared" si="260"/>
        <v>42379.74418981481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6"/>
        <v>42380.884872685187</v>
      </c>
      <c r="P3286" t="str">
        <f t="shared" si="257"/>
        <v>theater</v>
      </c>
      <c r="Q3286" t="str">
        <f t="shared" si="258"/>
        <v>plays</v>
      </c>
      <c r="R3286">
        <f t="shared" si="259"/>
        <v>2016</v>
      </c>
      <c r="S3286" s="15">
        <f t="shared" si="260"/>
        <v>42380.884872685187</v>
      </c>
      <c r="T3286" s="16">
        <f t="shared" si="260"/>
        <v>42380.884872685187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6"/>
        <v>42762.942430555559</v>
      </c>
      <c r="P3287" t="str">
        <f t="shared" si="257"/>
        <v>theater</v>
      </c>
      <c r="Q3287" t="str">
        <f t="shared" si="258"/>
        <v>plays</v>
      </c>
      <c r="R3287">
        <f t="shared" si="259"/>
        <v>2017</v>
      </c>
      <c r="S3287" s="15">
        <f t="shared" si="260"/>
        <v>42762.942430555559</v>
      </c>
      <c r="T3287" s="16">
        <f t="shared" si="260"/>
        <v>42762.942430555559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6"/>
        <v>42567.840069444443</v>
      </c>
      <c r="P3288" t="str">
        <f t="shared" si="257"/>
        <v>theater</v>
      </c>
      <c r="Q3288" t="str">
        <f t="shared" si="258"/>
        <v>plays</v>
      </c>
      <c r="R3288">
        <f t="shared" si="259"/>
        <v>2016</v>
      </c>
      <c r="S3288" s="15">
        <f t="shared" si="260"/>
        <v>42567.840069444443</v>
      </c>
      <c r="T3288" s="16">
        <f t="shared" si="260"/>
        <v>42567.840069444443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6"/>
        <v>42311.750324074077</v>
      </c>
      <c r="P3289" t="str">
        <f t="shared" si="257"/>
        <v>theater</v>
      </c>
      <c r="Q3289" t="str">
        <f t="shared" si="258"/>
        <v>plays</v>
      </c>
      <c r="R3289">
        <f t="shared" si="259"/>
        <v>2015</v>
      </c>
      <c r="S3289" s="15">
        <f t="shared" si="260"/>
        <v>42311.750324074077</v>
      </c>
      <c r="T3289" s="16">
        <f t="shared" si="260"/>
        <v>42311.750324074077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6"/>
        <v>42505.774479166663</v>
      </c>
      <c r="P3290" t="str">
        <f t="shared" si="257"/>
        <v>theater</v>
      </c>
      <c r="Q3290" t="str">
        <f t="shared" si="258"/>
        <v>plays</v>
      </c>
      <c r="R3290">
        <f t="shared" si="259"/>
        <v>2016</v>
      </c>
      <c r="S3290" s="15">
        <f t="shared" si="260"/>
        <v>42505.774479166663</v>
      </c>
      <c r="T3290" s="16">
        <f t="shared" si="260"/>
        <v>42505.774479166663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6"/>
        <v>42758.368078703701</v>
      </c>
      <c r="P3291" t="str">
        <f t="shared" si="257"/>
        <v>theater</v>
      </c>
      <c r="Q3291" t="str">
        <f t="shared" si="258"/>
        <v>plays</v>
      </c>
      <c r="R3291">
        <f t="shared" si="259"/>
        <v>2017</v>
      </c>
      <c r="S3291" s="15">
        <f t="shared" si="260"/>
        <v>42758.368078703701</v>
      </c>
      <c r="T3291" s="16">
        <f t="shared" si="260"/>
        <v>42758.368078703701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6"/>
        <v>42775.51494212963</v>
      </c>
      <c r="P3292" t="str">
        <f t="shared" si="257"/>
        <v>theater</v>
      </c>
      <c r="Q3292" t="str">
        <f t="shared" si="258"/>
        <v>plays</v>
      </c>
      <c r="R3292">
        <f t="shared" si="259"/>
        <v>2017</v>
      </c>
      <c r="S3292" s="15">
        <f t="shared" si="260"/>
        <v>42775.51494212963</v>
      </c>
      <c r="T3292" s="16">
        <f t="shared" si="260"/>
        <v>42775.51494212963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6"/>
        <v>42232.702546296292</v>
      </c>
      <c r="P3293" t="str">
        <f t="shared" si="257"/>
        <v>theater</v>
      </c>
      <c r="Q3293" t="str">
        <f t="shared" si="258"/>
        <v>plays</v>
      </c>
      <c r="R3293">
        <f t="shared" si="259"/>
        <v>2015</v>
      </c>
      <c r="S3293" s="15">
        <f t="shared" si="260"/>
        <v>42232.702546296292</v>
      </c>
      <c r="T3293" s="16">
        <f t="shared" si="260"/>
        <v>42232.702546296292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6"/>
        <v>42282.770231481481</v>
      </c>
      <c r="P3294" t="str">
        <f t="shared" si="257"/>
        <v>theater</v>
      </c>
      <c r="Q3294" t="str">
        <f t="shared" si="258"/>
        <v>plays</v>
      </c>
      <c r="R3294">
        <f t="shared" si="259"/>
        <v>2015</v>
      </c>
      <c r="S3294" s="15">
        <f t="shared" si="260"/>
        <v>42282.770231481481</v>
      </c>
      <c r="T3294" s="16">
        <f t="shared" si="260"/>
        <v>42282.770231481481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6"/>
        <v>42768.425370370373</v>
      </c>
      <c r="P3295" t="str">
        <f t="shared" si="257"/>
        <v>theater</v>
      </c>
      <c r="Q3295" t="str">
        <f t="shared" si="258"/>
        <v>plays</v>
      </c>
      <c r="R3295">
        <f t="shared" si="259"/>
        <v>2017</v>
      </c>
      <c r="S3295" s="15">
        <f t="shared" si="260"/>
        <v>42768.425370370373</v>
      </c>
      <c r="T3295" s="16">
        <f t="shared" si="260"/>
        <v>42768.425370370373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6"/>
        <v>42141.541134259256</v>
      </c>
      <c r="P3296" t="str">
        <f t="shared" si="257"/>
        <v>theater</v>
      </c>
      <c r="Q3296" t="str">
        <f t="shared" si="258"/>
        <v>plays</v>
      </c>
      <c r="R3296">
        <f t="shared" si="259"/>
        <v>2015</v>
      </c>
      <c r="S3296" s="15">
        <f t="shared" si="260"/>
        <v>42141.541134259256</v>
      </c>
      <c r="T3296" s="16">
        <f t="shared" si="260"/>
        <v>42141.541134259256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6"/>
        <v>42609.442465277782</v>
      </c>
      <c r="P3297" t="str">
        <f t="shared" si="257"/>
        <v>theater</v>
      </c>
      <c r="Q3297" t="str">
        <f t="shared" si="258"/>
        <v>plays</v>
      </c>
      <c r="R3297">
        <f t="shared" si="259"/>
        <v>2016</v>
      </c>
      <c r="S3297" s="15">
        <f t="shared" si="260"/>
        <v>42609.442465277782</v>
      </c>
      <c r="T3297" s="16">
        <f t="shared" si="260"/>
        <v>42609.442465277782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6"/>
        <v>42309.756620370375</v>
      </c>
      <c r="P3298" t="str">
        <f t="shared" si="257"/>
        <v>theater</v>
      </c>
      <c r="Q3298" t="str">
        <f t="shared" si="258"/>
        <v>plays</v>
      </c>
      <c r="R3298">
        <f t="shared" si="259"/>
        <v>2015</v>
      </c>
      <c r="S3298" s="15">
        <f t="shared" si="260"/>
        <v>42309.756620370375</v>
      </c>
      <c r="T3298" s="16">
        <f t="shared" si="260"/>
        <v>42309.756620370375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6"/>
        <v>42193.771481481483</v>
      </c>
      <c r="P3299" t="str">
        <f t="shared" si="257"/>
        <v>theater</v>
      </c>
      <c r="Q3299" t="str">
        <f t="shared" si="258"/>
        <v>plays</v>
      </c>
      <c r="R3299">
        <f t="shared" si="259"/>
        <v>2015</v>
      </c>
      <c r="S3299" s="15">
        <f t="shared" si="260"/>
        <v>42193.771481481483</v>
      </c>
      <c r="T3299" s="16">
        <f t="shared" si="260"/>
        <v>42193.771481481483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6"/>
        <v>42239.957962962959</v>
      </c>
      <c r="P3300" t="str">
        <f t="shared" si="257"/>
        <v>theater</v>
      </c>
      <c r="Q3300" t="str">
        <f t="shared" si="258"/>
        <v>plays</v>
      </c>
      <c r="R3300">
        <f t="shared" si="259"/>
        <v>2015</v>
      </c>
      <c r="S3300" s="15">
        <f t="shared" si="260"/>
        <v>42239.957962962959</v>
      </c>
      <c r="T3300" s="16">
        <f t="shared" si="260"/>
        <v>42239.957962962959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6"/>
        <v>42261.917395833334</v>
      </c>
      <c r="P3301" t="str">
        <f t="shared" si="257"/>
        <v>theater</v>
      </c>
      <c r="Q3301" t="str">
        <f t="shared" si="258"/>
        <v>plays</v>
      </c>
      <c r="R3301">
        <f t="shared" si="259"/>
        <v>2015</v>
      </c>
      <c r="S3301" s="15">
        <f t="shared" si="260"/>
        <v>42261.917395833334</v>
      </c>
      <c r="T3301" s="16">
        <f t="shared" si="260"/>
        <v>42261.917395833334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6"/>
        <v>42102.743773148148</v>
      </c>
      <c r="P3302" t="str">
        <f t="shared" si="257"/>
        <v>theater</v>
      </c>
      <c r="Q3302" t="str">
        <f t="shared" si="258"/>
        <v>plays</v>
      </c>
      <c r="R3302">
        <f t="shared" si="259"/>
        <v>2015</v>
      </c>
      <c r="S3302" s="15">
        <f t="shared" si="260"/>
        <v>42102.743773148148</v>
      </c>
      <c r="T3302" s="16">
        <f t="shared" si="260"/>
        <v>42102.743773148148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6"/>
        <v>42538.73583333334</v>
      </c>
      <c r="P3303" t="str">
        <f t="shared" si="257"/>
        <v>theater</v>
      </c>
      <c r="Q3303" t="str">
        <f t="shared" si="258"/>
        <v>plays</v>
      </c>
      <c r="R3303">
        <f t="shared" si="259"/>
        <v>2016</v>
      </c>
      <c r="S3303" s="15">
        <f t="shared" si="260"/>
        <v>42538.73583333334</v>
      </c>
      <c r="T3303" s="16">
        <f t="shared" si="260"/>
        <v>42538.73583333334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6"/>
        <v>42681.35157407407</v>
      </c>
      <c r="P3304" t="str">
        <f t="shared" si="257"/>
        <v>theater</v>
      </c>
      <c r="Q3304" t="str">
        <f t="shared" si="258"/>
        <v>plays</v>
      </c>
      <c r="R3304">
        <f t="shared" si="259"/>
        <v>2016</v>
      </c>
      <c r="S3304" s="15">
        <f t="shared" si="260"/>
        <v>42681.35157407407</v>
      </c>
      <c r="T3304" s="16">
        <f t="shared" si="260"/>
        <v>42681.35157407407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6"/>
        <v>42056.65143518518</v>
      </c>
      <c r="P3305" t="str">
        <f t="shared" si="257"/>
        <v>theater</v>
      </c>
      <c r="Q3305" t="str">
        <f t="shared" si="258"/>
        <v>plays</v>
      </c>
      <c r="R3305">
        <f t="shared" si="259"/>
        <v>2015</v>
      </c>
      <c r="S3305" s="15">
        <f t="shared" si="260"/>
        <v>42056.65143518518</v>
      </c>
      <c r="T3305" s="16">
        <f t="shared" si="260"/>
        <v>42056.65143518518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6"/>
        <v>42696.624444444446</v>
      </c>
      <c r="P3306" t="str">
        <f t="shared" si="257"/>
        <v>theater</v>
      </c>
      <c r="Q3306" t="str">
        <f t="shared" si="258"/>
        <v>plays</v>
      </c>
      <c r="R3306">
        <f t="shared" si="259"/>
        <v>2016</v>
      </c>
      <c r="S3306" s="15">
        <f t="shared" si="260"/>
        <v>42696.624444444446</v>
      </c>
      <c r="T3306" s="16">
        <f t="shared" si="260"/>
        <v>42696.624444444446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6"/>
        <v>42186.855879629627</v>
      </c>
      <c r="P3307" t="str">
        <f t="shared" si="257"/>
        <v>theater</v>
      </c>
      <c r="Q3307" t="str">
        <f t="shared" si="258"/>
        <v>plays</v>
      </c>
      <c r="R3307">
        <f t="shared" si="259"/>
        <v>2015</v>
      </c>
      <c r="S3307" s="15">
        <f t="shared" si="260"/>
        <v>42186.855879629627</v>
      </c>
      <c r="T3307" s="16">
        <f t="shared" si="260"/>
        <v>42186.855879629627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6"/>
        <v>42493.219236111108</v>
      </c>
      <c r="P3308" t="str">
        <f t="shared" si="257"/>
        <v>theater</v>
      </c>
      <c r="Q3308" t="str">
        <f t="shared" si="258"/>
        <v>plays</v>
      </c>
      <c r="R3308">
        <f t="shared" si="259"/>
        <v>2016</v>
      </c>
      <c r="S3308" s="15">
        <f t="shared" si="260"/>
        <v>42493.219236111108</v>
      </c>
      <c r="T3308" s="16">
        <f t="shared" si="260"/>
        <v>42493.219236111108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6"/>
        <v>42475.057164351849</v>
      </c>
      <c r="P3309" t="str">
        <f t="shared" si="257"/>
        <v>theater</v>
      </c>
      <c r="Q3309" t="str">
        <f t="shared" si="258"/>
        <v>plays</v>
      </c>
      <c r="R3309">
        <f t="shared" si="259"/>
        <v>2016</v>
      </c>
      <c r="S3309" s="15">
        <f t="shared" si="260"/>
        <v>42475.057164351849</v>
      </c>
      <c r="T3309" s="16">
        <f t="shared" si="260"/>
        <v>42475.057164351849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6"/>
        <v>42452.876909722225</v>
      </c>
      <c r="P3310" t="str">
        <f t="shared" si="257"/>
        <v>theater</v>
      </c>
      <c r="Q3310" t="str">
        <f t="shared" si="258"/>
        <v>plays</v>
      </c>
      <c r="R3310">
        <f t="shared" si="259"/>
        <v>2016</v>
      </c>
      <c r="S3310" s="15">
        <f t="shared" si="260"/>
        <v>42452.876909722225</v>
      </c>
      <c r="T3310" s="16">
        <f t="shared" si="260"/>
        <v>42452.876909722225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6"/>
        <v>42628.650208333333</v>
      </c>
      <c r="P3311" t="str">
        <f t="shared" si="257"/>
        <v>theater</v>
      </c>
      <c r="Q3311" t="str">
        <f t="shared" si="258"/>
        <v>plays</v>
      </c>
      <c r="R3311">
        <f t="shared" si="259"/>
        <v>2016</v>
      </c>
      <c r="S3311" s="15">
        <f t="shared" si="260"/>
        <v>42628.650208333333</v>
      </c>
      <c r="T3311" s="16">
        <f t="shared" si="260"/>
        <v>42628.650208333333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6"/>
        <v>42253.928530092591</v>
      </c>
      <c r="P3312" t="str">
        <f t="shared" si="257"/>
        <v>theater</v>
      </c>
      <c r="Q3312" t="str">
        <f t="shared" si="258"/>
        <v>plays</v>
      </c>
      <c r="R3312">
        <f t="shared" si="259"/>
        <v>2015</v>
      </c>
      <c r="S3312" s="15">
        <f t="shared" si="260"/>
        <v>42253.928530092591</v>
      </c>
      <c r="T3312" s="16">
        <f t="shared" si="260"/>
        <v>42253.928530092591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6"/>
        <v>42264.29178240741</v>
      </c>
      <c r="P3313" t="str">
        <f t="shared" si="257"/>
        <v>theater</v>
      </c>
      <c r="Q3313" t="str">
        <f t="shared" si="258"/>
        <v>plays</v>
      </c>
      <c r="R3313">
        <f t="shared" si="259"/>
        <v>2015</v>
      </c>
      <c r="S3313" s="15">
        <f t="shared" si="260"/>
        <v>42264.29178240741</v>
      </c>
      <c r="T3313" s="16">
        <f t="shared" si="260"/>
        <v>42264.29178240741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6"/>
        <v>42664.809560185182</v>
      </c>
      <c r="P3314" t="str">
        <f t="shared" si="257"/>
        <v>theater</v>
      </c>
      <c r="Q3314" t="str">
        <f t="shared" si="258"/>
        <v>plays</v>
      </c>
      <c r="R3314">
        <f t="shared" si="259"/>
        <v>2016</v>
      </c>
      <c r="S3314" s="15">
        <f t="shared" si="260"/>
        <v>42664.809560185182</v>
      </c>
      <c r="T3314" s="16">
        <f t="shared" si="260"/>
        <v>42664.809560185182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6"/>
        <v>42382.244409722218</v>
      </c>
      <c r="P3315" t="str">
        <f t="shared" si="257"/>
        <v>theater</v>
      </c>
      <c r="Q3315" t="str">
        <f t="shared" si="258"/>
        <v>plays</v>
      </c>
      <c r="R3315">
        <f t="shared" si="259"/>
        <v>2016</v>
      </c>
      <c r="S3315" s="15">
        <f t="shared" si="260"/>
        <v>42382.244409722218</v>
      </c>
      <c r="T3315" s="16">
        <f t="shared" si="260"/>
        <v>42382.244409722218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6"/>
        <v>42105.267488425925</v>
      </c>
      <c r="P3316" t="str">
        <f t="shared" si="257"/>
        <v>theater</v>
      </c>
      <c r="Q3316" t="str">
        <f t="shared" si="258"/>
        <v>plays</v>
      </c>
      <c r="R3316">
        <f t="shared" si="259"/>
        <v>2015</v>
      </c>
      <c r="S3316" s="15">
        <f t="shared" si="260"/>
        <v>42105.267488425925</v>
      </c>
      <c r="T3316" s="16">
        <f t="shared" si="260"/>
        <v>42105.267488425925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6"/>
        <v>42466.303715277783</v>
      </c>
      <c r="P3317" t="str">
        <f t="shared" si="257"/>
        <v>theater</v>
      </c>
      <c r="Q3317" t="str">
        <f t="shared" si="258"/>
        <v>plays</v>
      </c>
      <c r="R3317">
        <f t="shared" si="259"/>
        <v>2016</v>
      </c>
      <c r="S3317" s="15">
        <f t="shared" si="260"/>
        <v>42466.303715277783</v>
      </c>
      <c r="T3317" s="16">
        <f t="shared" si="260"/>
        <v>42466.303715277783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6"/>
        <v>41826.871238425927</v>
      </c>
      <c r="P3318" t="str">
        <f t="shared" si="257"/>
        <v>theater</v>
      </c>
      <c r="Q3318" t="str">
        <f t="shared" si="258"/>
        <v>plays</v>
      </c>
      <c r="R3318">
        <f t="shared" si="259"/>
        <v>2014</v>
      </c>
      <c r="S3318" s="15">
        <f t="shared" si="260"/>
        <v>41826.871238425927</v>
      </c>
      <c r="T3318" s="16">
        <f t="shared" si="260"/>
        <v>41826.871238425927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6"/>
        <v>42499.039629629624</v>
      </c>
      <c r="P3319" t="str">
        <f t="shared" si="257"/>
        <v>theater</v>
      </c>
      <c r="Q3319" t="str">
        <f t="shared" si="258"/>
        <v>plays</v>
      </c>
      <c r="R3319">
        <f t="shared" si="259"/>
        <v>2016</v>
      </c>
      <c r="S3319" s="15">
        <f t="shared" si="260"/>
        <v>42499.039629629624</v>
      </c>
      <c r="T3319" s="16">
        <f t="shared" si="260"/>
        <v>42499.039629629624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6"/>
        <v>42431.302002314813</v>
      </c>
      <c r="P3320" t="str">
        <f t="shared" si="257"/>
        <v>theater</v>
      </c>
      <c r="Q3320" t="str">
        <f t="shared" si="258"/>
        <v>plays</v>
      </c>
      <c r="R3320">
        <f t="shared" si="259"/>
        <v>2016</v>
      </c>
      <c r="S3320" s="15">
        <f t="shared" si="260"/>
        <v>42431.302002314813</v>
      </c>
      <c r="T3320" s="16">
        <f t="shared" si="260"/>
        <v>42431.302002314813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6"/>
        <v>41990.585486111115</v>
      </c>
      <c r="P3321" t="str">
        <f t="shared" si="257"/>
        <v>theater</v>
      </c>
      <c r="Q3321" t="str">
        <f t="shared" si="258"/>
        <v>plays</v>
      </c>
      <c r="R3321">
        <f t="shared" si="259"/>
        <v>2014</v>
      </c>
      <c r="S3321" s="15">
        <f t="shared" si="260"/>
        <v>41990.585486111115</v>
      </c>
      <c r="T3321" s="16">
        <f t="shared" si="260"/>
        <v>41990.585486111115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6"/>
        <v>42513.045798611114</v>
      </c>
      <c r="P3322" t="str">
        <f t="shared" si="257"/>
        <v>theater</v>
      </c>
      <c r="Q3322" t="str">
        <f t="shared" si="258"/>
        <v>plays</v>
      </c>
      <c r="R3322">
        <f t="shared" si="259"/>
        <v>2016</v>
      </c>
      <c r="S3322" s="15">
        <f t="shared" si="260"/>
        <v>42513.045798611114</v>
      </c>
      <c r="T3322" s="16">
        <f t="shared" si="260"/>
        <v>42513.045798611114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6"/>
        <v>41914.100289351853</v>
      </c>
      <c r="P3323" t="str">
        <f t="shared" si="257"/>
        <v>theater</v>
      </c>
      <c r="Q3323" t="str">
        <f t="shared" si="258"/>
        <v>plays</v>
      </c>
      <c r="R3323">
        <f t="shared" si="259"/>
        <v>2014</v>
      </c>
      <c r="S3323" s="15">
        <f t="shared" si="260"/>
        <v>41914.100289351853</v>
      </c>
      <c r="T3323" s="16">
        <f t="shared" si="260"/>
        <v>41914.100289351853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6"/>
        <v>42521.010370370372</v>
      </c>
      <c r="P3324" t="str">
        <f t="shared" si="257"/>
        <v>theater</v>
      </c>
      <c r="Q3324" t="str">
        <f t="shared" si="258"/>
        <v>plays</v>
      </c>
      <c r="R3324">
        <f t="shared" si="259"/>
        <v>2016</v>
      </c>
      <c r="S3324" s="15">
        <f t="shared" si="260"/>
        <v>42521.010370370372</v>
      </c>
      <c r="T3324" s="16">
        <f t="shared" si="260"/>
        <v>42521.010370370372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6"/>
        <v>42608.36583333333</v>
      </c>
      <c r="P3325" t="str">
        <f t="shared" si="257"/>
        <v>theater</v>
      </c>
      <c r="Q3325" t="str">
        <f t="shared" si="258"/>
        <v>plays</v>
      </c>
      <c r="R3325">
        <f t="shared" si="259"/>
        <v>2016</v>
      </c>
      <c r="S3325" s="15">
        <f t="shared" si="260"/>
        <v>42608.36583333333</v>
      </c>
      <c r="T3325" s="16">
        <f t="shared" si="260"/>
        <v>42608.36583333333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6"/>
        <v>42512.58321759259</v>
      </c>
      <c r="P3326" t="str">
        <f t="shared" si="257"/>
        <v>theater</v>
      </c>
      <c r="Q3326" t="str">
        <f t="shared" si="258"/>
        <v>plays</v>
      </c>
      <c r="R3326">
        <f t="shared" si="259"/>
        <v>2016</v>
      </c>
      <c r="S3326" s="15">
        <f t="shared" si="260"/>
        <v>42512.58321759259</v>
      </c>
      <c r="T3326" s="16">
        <f t="shared" si="260"/>
        <v>42512.58321759259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6"/>
        <v>42064.785613425927</v>
      </c>
      <c r="P3327" t="str">
        <f t="shared" si="257"/>
        <v>theater</v>
      </c>
      <c r="Q3327" t="str">
        <f t="shared" si="258"/>
        <v>plays</v>
      </c>
      <c r="R3327">
        <f t="shared" si="259"/>
        <v>2015</v>
      </c>
      <c r="S3327" s="15">
        <f t="shared" si="260"/>
        <v>42064.785613425927</v>
      </c>
      <c r="T3327" s="16">
        <f t="shared" si="260"/>
        <v>42064.785613425927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6"/>
        <v>42041.714178240742</v>
      </c>
      <c r="P3328" t="str">
        <f t="shared" si="257"/>
        <v>theater</v>
      </c>
      <c r="Q3328" t="str">
        <f t="shared" si="258"/>
        <v>plays</v>
      </c>
      <c r="R3328">
        <f t="shared" si="259"/>
        <v>2015</v>
      </c>
      <c r="S3328" s="15">
        <f t="shared" si="260"/>
        <v>42041.714178240742</v>
      </c>
      <c r="T3328" s="16">
        <f t="shared" si="260"/>
        <v>42041.714178240742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6"/>
        <v>42468.374606481477</v>
      </c>
      <c r="P3329" t="str">
        <f t="shared" si="257"/>
        <v>theater</v>
      </c>
      <c r="Q3329" t="str">
        <f t="shared" si="258"/>
        <v>plays</v>
      </c>
      <c r="R3329">
        <f t="shared" si="259"/>
        <v>2016</v>
      </c>
      <c r="S3329" s="15">
        <f t="shared" si="260"/>
        <v>42468.374606481477</v>
      </c>
      <c r="T3329" s="16">
        <f t="shared" si="260"/>
        <v>42468.374606481477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61">(((J3330/60)/60)/24)+DATE(1970,1,1)</f>
        <v>41822.57503472222</v>
      </c>
      <c r="P3330" t="str">
        <f t="shared" ref="P3330:P3393" si="262">LEFT(N3330,SEARCH("/",N3330)-1)</f>
        <v>theater</v>
      </c>
      <c r="Q3330" t="str">
        <f t="shared" ref="Q3330:Q3393" si="263">RIGHT(N3330,LEN(N3330)-SEARCH("/",N3330))</f>
        <v>plays</v>
      </c>
      <c r="R3330">
        <f t="shared" si="259"/>
        <v>2014</v>
      </c>
      <c r="S3330" s="15">
        <f t="shared" si="260"/>
        <v>41822.57503472222</v>
      </c>
      <c r="T3330" s="16">
        <f t="shared" si="260"/>
        <v>41822.57503472222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61"/>
        <v>41837.323009259257</v>
      </c>
      <c r="P3331" t="str">
        <f t="shared" si="262"/>
        <v>theater</v>
      </c>
      <c r="Q3331" t="str">
        <f t="shared" si="263"/>
        <v>plays</v>
      </c>
      <c r="R3331">
        <f t="shared" ref="R3331:S3394" si="264">YEAR($O3331)</f>
        <v>2014</v>
      </c>
      <c r="S3331" s="15">
        <f t="shared" ref="S3331:T3394" si="265">$O3331</f>
        <v>41837.323009259257</v>
      </c>
      <c r="T3331" s="16">
        <f t="shared" si="265"/>
        <v>41837.323009259257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1"/>
        <v>42065.887361111112</v>
      </c>
      <c r="P3332" t="str">
        <f t="shared" si="262"/>
        <v>theater</v>
      </c>
      <c r="Q3332" t="str">
        <f t="shared" si="263"/>
        <v>plays</v>
      </c>
      <c r="R3332">
        <f t="shared" si="264"/>
        <v>2015</v>
      </c>
      <c r="S3332" s="15">
        <f t="shared" si="265"/>
        <v>42065.887361111112</v>
      </c>
      <c r="T3332" s="16">
        <f t="shared" si="265"/>
        <v>42065.887361111112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1"/>
        <v>42248.697754629626</v>
      </c>
      <c r="P3333" t="str">
        <f t="shared" si="262"/>
        <v>theater</v>
      </c>
      <c r="Q3333" t="str">
        <f t="shared" si="263"/>
        <v>plays</v>
      </c>
      <c r="R3333">
        <f t="shared" si="264"/>
        <v>2015</v>
      </c>
      <c r="S3333" s="15">
        <f t="shared" si="265"/>
        <v>42248.697754629626</v>
      </c>
      <c r="T3333" s="16">
        <f t="shared" si="265"/>
        <v>42248.697754629626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1"/>
        <v>41809.860300925924</v>
      </c>
      <c r="P3334" t="str">
        <f t="shared" si="262"/>
        <v>theater</v>
      </c>
      <c r="Q3334" t="str">
        <f t="shared" si="263"/>
        <v>plays</v>
      </c>
      <c r="R3334">
        <f t="shared" si="264"/>
        <v>2014</v>
      </c>
      <c r="S3334" s="15">
        <f t="shared" si="265"/>
        <v>41809.860300925924</v>
      </c>
      <c r="T3334" s="16">
        <f t="shared" si="265"/>
        <v>41809.860300925924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1"/>
        <v>42148.676851851851</v>
      </c>
      <c r="P3335" t="str">
        <f t="shared" si="262"/>
        <v>theater</v>
      </c>
      <c r="Q3335" t="str">
        <f t="shared" si="263"/>
        <v>plays</v>
      </c>
      <c r="R3335">
        <f t="shared" si="264"/>
        <v>2015</v>
      </c>
      <c r="S3335" s="15">
        <f t="shared" si="265"/>
        <v>42148.676851851851</v>
      </c>
      <c r="T3335" s="16">
        <f t="shared" si="265"/>
        <v>42148.676851851851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1"/>
        <v>42185.521087962959</v>
      </c>
      <c r="P3336" t="str">
        <f t="shared" si="262"/>
        <v>theater</v>
      </c>
      <c r="Q3336" t="str">
        <f t="shared" si="263"/>
        <v>plays</v>
      </c>
      <c r="R3336">
        <f t="shared" si="264"/>
        <v>2015</v>
      </c>
      <c r="S3336" s="15">
        <f t="shared" si="265"/>
        <v>42185.521087962959</v>
      </c>
      <c r="T3336" s="16">
        <f t="shared" si="265"/>
        <v>42185.521087962959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1"/>
        <v>41827.674143518518</v>
      </c>
      <c r="P3337" t="str">
        <f t="shared" si="262"/>
        <v>theater</v>
      </c>
      <c r="Q3337" t="str">
        <f t="shared" si="263"/>
        <v>plays</v>
      </c>
      <c r="R3337">
        <f t="shared" si="264"/>
        <v>2014</v>
      </c>
      <c r="S3337" s="15">
        <f t="shared" si="265"/>
        <v>41827.674143518518</v>
      </c>
      <c r="T3337" s="16">
        <f t="shared" si="265"/>
        <v>41827.674143518518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1"/>
        <v>42437.398680555561</v>
      </c>
      <c r="P3338" t="str">
        <f t="shared" si="262"/>
        <v>theater</v>
      </c>
      <c r="Q3338" t="str">
        <f t="shared" si="263"/>
        <v>plays</v>
      </c>
      <c r="R3338">
        <f t="shared" si="264"/>
        <v>2016</v>
      </c>
      <c r="S3338" s="15">
        <f t="shared" si="265"/>
        <v>42437.398680555561</v>
      </c>
      <c r="T3338" s="16">
        <f t="shared" si="265"/>
        <v>42437.398680555561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1"/>
        <v>41901.282025462962</v>
      </c>
      <c r="P3339" t="str">
        <f t="shared" si="262"/>
        <v>theater</v>
      </c>
      <c r="Q3339" t="str">
        <f t="shared" si="263"/>
        <v>plays</v>
      </c>
      <c r="R3339">
        <f t="shared" si="264"/>
        <v>2014</v>
      </c>
      <c r="S3339" s="15">
        <f t="shared" si="265"/>
        <v>41901.282025462962</v>
      </c>
      <c r="T3339" s="16">
        <f t="shared" si="265"/>
        <v>41901.282025462962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1"/>
        <v>42769.574999999997</v>
      </c>
      <c r="P3340" t="str">
        <f t="shared" si="262"/>
        <v>theater</v>
      </c>
      <c r="Q3340" t="str">
        <f t="shared" si="263"/>
        <v>plays</v>
      </c>
      <c r="R3340">
        <f t="shared" si="264"/>
        <v>2017</v>
      </c>
      <c r="S3340" s="15">
        <f t="shared" si="265"/>
        <v>42769.574999999997</v>
      </c>
      <c r="T3340" s="16">
        <f t="shared" si="265"/>
        <v>42769.574999999997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1"/>
        <v>42549.665717592594</v>
      </c>
      <c r="P3341" t="str">
        <f t="shared" si="262"/>
        <v>theater</v>
      </c>
      <c r="Q3341" t="str">
        <f t="shared" si="263"/>
        <v>plays</v>
      </c>
      <c r="R3341">
        <f t="shared" si="264"/>
        <v>2016</v>
      </c>
      <c r="S3341" s="15">
        <f t="shared" si="265"/>
        <v>42549.665717592594</v>
      </c>
      <c r="T3341" s="16">
        <f t="shared" si="265"/>
        <v>42549.665717592594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1"/>
        <v>42685.974004629628</v>
      </c>
      <c r="P3342" t="str">
        <f t="shared" si="262"/>
        <v>theater</v>
      </c>
      <c r="Q3342" t="str">
        <f t="shared" si="263"/>
        <v>plays</v>
      </c>
      <c r="R3342">
        <f t="shared" si="264"/>
        <v>2016</v>
      </c>
      <c r="S3342" s="15">
        <f t="shared" si="265"/>
        <v>42685.974004629628</v>
      </c>
      <c r="T3342" s="16">
        <f t="shared" si="265"/>
        <v>42685.974004629628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1"/>
        <v>42510.798854166671</v>
      </c>
      <c r="P3343" t="str">
        <f t="shared" si="262"/>
        <v>theater</v>
      </c>
      <c r="Q3343" t="str">
        <f t="shared" si="263"/>
        <v>plays</v>
      </c>
      <c r="R3343">
        <f t="shared" si="264"/>
        <v>2016</v>
      </c>
      <c r="S3343" s="15">
        <f t="shared" si="265"/>
        <v>42510.798854166671</v>
      </c>
      <c r="T3343" s="16">
        <f t="shared" si="265"/>
        <v>42510.798854166671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1"/>
        <v>42062.296412037031</v>
      </c>
      <c r="P3344" t="str">
        <f t="shared" si="262"/>
        <v>theater</v>
      </c>
      <c r="Q3344" t="str">
        <f t="shared" si="263"/>
        <v>plays</v>
      </c>
      <c r="R3344">
        <f t="shared" si="264"/>
        <v>2015</v>
      </c>
      <c r="S3344" s="15">
        <f t="shared" si="265"/>
        <v>42062.296412037031</v>
      </c>
      <c r="T3344" s="16">
        <f t="shared" si="265"/>
        <v>42062.296412037031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1"/>
        <v>42452.916481481487</v>
      </c>
      <c r="P3345" t="str">
        <f t="shared" si="262"/>
        <v>theater</v>
      </c>
      <c r="Q3345" t="str">
        <f t="shared" si="263"/>
        <v>plays</v>
      </c>
      <c r="R3345">
        <f t="shared" si="264"/>
        <v>2016</v>
      </c>
      <c r="S3345" s="15">
        <f t="shared" si="265"/>
        <v>42452.916481481487</v>
      </c>
      <c r="T3345" s="16">
        <f t="shared" si="265"/>
        <v>42452.916481481487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1"/>
        <v>41851.200150462959</v>
      </c>
      <c r="P3346" t="str">
        <f t="shared" si="262"/>
        <v>theater</v>
      </c>
      <c r="Q3346" t="str">
        <f t="shared" si="263"/>
        <v>plays</v>
      </c>
      <c r="R3346">
        <f t="shared" si="264"/>
        <v>2014</v>
      </c>
      <c r="S3346" s="15">
        <f t="shared" si="265"/>
        <v>41851.200150462959</v>
      </c>
      <c r="T3346" s="16">
        <f t="shared" si="265"/>
        <v>41851.200150462959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1"/>
        <v>42053.106111111112</v>
      </c>
      <c r="P3347" t="str">
        <f t="shared" si="262"/>
        <v>theater</v>
      </c>
      <c r="Q3347" t="str">
        <f t="shared" si="263"/>
        <v>plays</v>
      </c>
      <c r="R3347">
        <f t="shared" si="264"/>
        <v>2015</v>
      </c>
      <c r="S3347" s="15">
        <f t="shared" si="265"/>
        <v>42053.106111111112</v>
      </c>
      <c r="T3347" s="16">
        <f t="shared" si="265"/>
        <v>42053.106111111112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1"/>
        <v>42054.024421296301</v>
      </c>
      <c r="P3348" t="str">
        <f t="shared" si="262"/>
        <v>theater</v>
      </c>
      <c r="Q3348" t="str">
        <f t="shared" si="263"/>
        <v>plays</v>
      </c>
      <c r="R3348">
        <f t="shared" si="264"/>
        <v>2015</v>
      </c>
      <c r="S3348" s="15">
        <f t="shared" si="265"/>
        <v>42054.024421296301</v>
      </c>
      <c r="T3348" s="16">
        <f t="shared" si="265"/>
        <v>42054.024421296301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1"/>
        <v>42484.551550925928</v>
      </c>
      <c r="P3349" t="str">
        <f t="shared" si="262"/>
        <v>theater</v>
      </c>
      <c r="Q3349" t="str">
        <f t="shared" si="263"/>
        <v>plays</v>
      </c>
      <c r="R3349">
        <f t="shared" si="264"/>
        <v>2016</v>
      </c>
      <c r="S3349" s="15">
        <f t="shared" si="265"/>
        <v>42484.551550925928</v>
      </c>
      <c r="T3349" s="16">
        <f t="shared" si="265"/>
        <v>42484.551550925928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1"/>
        <v>42466.558796296296</v>
      </c>
      <c r="P3350" t="str">
        <f t="shared" si="262"/>
        <v>theater</v>
      </c>
      <c r="Q3350" t="str">
        <f t="shared" si="263"/>
        <v>plays</v>
      </c>
      <c r="R3350">
        <f t="shared" si="264"/>
        <v>2016</v>
      </c>
      <c r="S3350" s="15">
        <f t="shared" si="265"/>
        <v>42466.558796296296</v>
      </c>
      <c r="T3350" s="16">
        <f t="shared" si="265"/>
        <v>42466.558796296296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1"/>
        <v>42513.110787037032</v>
      </c>
      <c r="P3351" t="str">
        <f t="shared" si="262"/>
        <v>theater</v>
      </c>
      <c r="Q3351" t="str">
        <f t="shared" si="263"/>
        <v>plays</v>
      </c>
      <c r="R3351">
        <f t="shared" si="264"/>
        <v>2016</v>
      </c>
      <c r="S3351" s="15">
        <f t="shared" si="265"/>
        <v>42513.110787037032</v>
      </c>
      <c r="T3351" s="16">
        <f t="shared" si="265"/>
        <v>42513.110787037032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1"/>
        <v>42302.701516203699</v>
      </c>
      <c r="P3352" t="str">
        <f t="shared" si="262"/>
        <v>theater</v>
      </c>
      <c r="Q3352" t="str">
        <f t="shared" si="263"/>
        <v>plays</v>
      </c>
      <c r="R3352">
        <f t="shared" si="264"/>
        <v>2015</v>
      </c>
      <c r="S3352" s="15">
        <f t="shared" si="265"/>
        <v>42302.701516203699</v>
      </c>
      <c r="T3352" s="16">
        <f t="shared" si="265"/>
        <v>42302.701516203699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1"/>
        <v>41806.395428240743</v>
      </c>
      <c r="P3353" t="str">
        <f t="shared" si="262"/>
        <v>theater</v>
      </c>
      <c r="Q3353" t="str">
        <f t="shared" si="263"/>
        <v>plays</v>
      </c>
      <c r="R3353">
        <f t="shared" si="264"/>
        <v>2014</v>
      </c>
      <c r="S3353" s="15">
        <f t="shared" si="265"/>
        <v>41806.395428240743</v>
      </c>
      <c r="T3353" s="16">
        <f t="shared" si="265"/>
        <v>41806.395428240743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1"/>
        <v>42495.992800925931</v>
      </c>
      <c r="P3354" t="str">
        <f t="shared" si="262"/>
        <v>theater</v>
      </c>
      <c r="Q3354" t="str">
        <f t="shared" si="263"/>
        <v>plays</v>
      </c>
      <c r="R3354">
        <f t="shared" si="264"/>
        <v>2016</v>
      </c>
      <c r="S3354" s="15">
        <f t="shared" si="265"/>
        <v>42495.992800925931</v>
      </c>
      <c r="T3354" s="16">
        <f t="shared" si="265"/>
        <v>42495.992800925931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1"/>
        <v>42479.432291666672</v>
      </c>
      <c r="P3355" t="str">
        <f t="shared" si="262"/>
        <v>theater</v>
      </c>
      <c r="Q3355" t="str">
        <f t="shared" si="263"/>
        <v>plays</v>
      </c>
      <c r="R3355">
        <f t="shared" si="264"/>
        <v>2016</v>
      </c>
      <c r="S3355" s="15">
        <f t="shared" si="265"/>
        <v>42479.432291666672</v>
      </c>
      <c r="T3355" s="16">
        <f t="shared" si="265"/>
        <v>42479.432291666672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1"/>
        <v>42270.7269212963</v>
      </c>
      <c r="P3356" t="str">
        <f t="shared" si="262"/>
        <v>theater</v>
      </c>
      <c r="Q3356" t="str">
        <f t="shared" si="263"/>
        <v>plays</v>
      </c>
      <c r="R3356">
        <f t="shared" si="264"/>
        <v>2015</v>
      </c>
      <c r="S3356" s="15">
        <f t="shared" si="265"/>
        <v>42270.7269212963</v>
      </c>
      <c r="T3356" s="16">
        <f t="shared" si="265"/>
        <v>42270.7269212963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1"/>
        <v>42489.619525462964</v>
      </c>
      <c r="P3357" t="str">
        <f t="shared" si="262"/>
        <v>theater</v>
      </c>
      <c r="Q3357" t="str">
        <f t="shared" si="263"/>
        <v>plays</v>
      </c>
      <c r="R3357">
        <f t="shared" si="264"/>
        <v>2016</v>
      </c>
      <c r="S3357" s="15">
        <f t="shared" si="265"/>
        <v>42489.619525462964</v>
      </c>
      <c r="T3357" s="16">
        <f t="shared" si="265"/>
        <v>42489.619525462964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1"/>
        <v>42536.815648148149</v>
      </c>
      <c r="P3358" t="str">
        <f t="shared" si="262"/>
        <v>theater</v>
      </c>
      <c r="Q3358" t="str">
        <f t="shared" si="263"/>
        <v>plays</v>
      </c>
      <c r="R3358">
        <f t="shared" si="264"/>
        <v>2016</v>
      </c>
      <c r="S3358" s="15">
        <f t="shared" si="265"/>
        <v>42536.815648148149</v>
      </c>
      <c r="T3358" s="16">
        <f t="shared" si="265"/>
        <v>42536.815648148149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1"/>
        <v>41822.417939814812</v>
      </c>
      <c r="P3359" t="str">
        <f t="shared" si="262"/>
        <v>theater</v>
      </c>
      <c r="Q3359" t="str">
        <f t="shared" si="263"/>
        <v>plays</v>
      </c>
      <c r="R3359">
        <f t="shared" si="264"/>
        <v>2014</v>
      </c>
      <c r="S3359" s="15">
        <f t="shared" si="265"/>
        <v>41822.417939814812</v>
      </c>
      <c r="T3359" s="16">
        <f t="shared" si="265"/>
        <v>41822.417939814812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1"/>
        <v>41932.311099537037</v>
      </c>
      <c r="P3360" t="str">
        <f t="shared" si="262"/>
        <v>theater</v>
      </c>
      <c r="Q3360" t="str">
        <f t="shared" si="263"/>
        <v>plays</v>
      </c>
      <c r="R3360">
        <f t="shared" si="264"/>
        <v>2014</v>
      </c>
      <c r="S3360" s="15">
        <f t="shared" si="265"/>
        <v>41932.311099537037</v>
      </c>
      <c r="T3360" s="16">
        <f t="shared" si="265"/>
        <v>41932.311099537037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1"/>
        <v>42746.057106481487</v>
      </c>
      <c r="P3361" t="str">
        <f t="shared" si="262"/>
        <v>theater</v>
      </c>
      <c r="Q3361" t="str">
        <f t="shared" si="263"/>
        <v>plays</v>
      </c>
      <c r="R3361">
        <f t="shared" si="264"/>
        <v>2017</v>
      </c>
      <c r="S3361" s="15">
        <f t="shared" si="265"/>
        <v>42746.057106481487</v>
      </c>
      <c r="T3361" s="16">
        <f t="shared" si="265"/>
        <v>42746.057106481487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1"/>
        <v>42697.082673611112</v>
      </c>
      <c r="P3362" t="str">
        <f t="shared" si="262"/>
        <v>theater</v>
      </c>
      <c r="Q3362" t="str">
        <f t="shared" si="263"/>
        <v>plays</v>
      </c>
      <c r="R3362">
        <f t="shared" si="264"/>
        <v>2016</v>
      </c>
      <c r="S3362" s="15">
        <f t="shared" si="265"/>
        <v>42697.082673611112</v>
      </c>
      <c r="T3362" s="16">
        <f t="shared" si="265"/>
        <v>42697.082673611112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1"/>
        <v>41866.025347222225</v>
      </c>
      <c r="P3363" t="str">
        <f t="shared" si="262"/>
        <v>theater</v>
      </c>
      <c r="Q3363" t="str">
        <f t="shared" si="263"/>
        <v>plays</v>
      </c>
      <c r="R3363">
        <f t="shared" si="264"/>
        <v>2014</v>
      </c>
      <c r="S3363" s="15">
        <f t="shared" si="265"/>
        <v>41866.025347222225</v>
      </c>
      <c r="T3363" s="16">
        <f t="shared" si="265"/>
        <v>41866.025347222225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1"/>
        <v>42056.091631944444</v>
      </c>
      <c r="P3364" t="str">
        <f t="shared" si="262"/>
        <v>theater</v>
      </c>
      <c r="Q3364" t="str">
        <f t="shared" si="263"/>
        <v>plays</v>
      </c>
      <c r="R3364">
        <f t="shared" si="264"/>
        <v>2015</v>
      </c>
      <c r="S3364" s="15">
        <f t="shared" si="265"/>
        <v>42056.091631944444</v>
      </c>
      <c r="T3364" s="16">
        <f t="shared" si="265"/>
        <v>42056.091631944444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1"/>
        <v>41851.771354166667</v>
      </c>
      <c r="P3365" t="str">
        <f t="shared" si="262"/>
        <v>theater</v>
      </c>
      <c r="Q3365" t="str">
        <f t="shared" si="263"/>
        <v>plays</v>
      </c>
      <c r="R3365">
        <f t="shared" si="264"/>
        <v>2014</v>
      </c>
      <c r="S3365" s="15">
        <f t="shared" si="265"/>
        <v>41851.771354166667</v>
      </c>
      <c r="T3365" s="16">
        <f t="shared" si="265"/>
        <v>41851.771354166667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1"/>
        <v>42422.977418981478</v>
      </c>
      <c r="P3366" t="str">
        <f t="shared" si="262"/>
        <v>theater</v>
      </c>
      <c r="Q3366" t="str">
        <f t="shared" si="263"/>
        <v>plays</v>
      </c>
      <c r="R3366">
        <f t="shared" si="264"/>
        <v>2016</v>
      </c>
      <c r="S3366" s="15">
        <f t="shared" si="265"/>
        <v>42422.977418981478</v>
      </c>
      <c r="T3366" s="16">
        <f t="shared" si="265"/>
        <v>42422.977418981478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1"/>
        <v>42321.101759259262</v>
      </c>
      <c r="P3367" t="str">
        <f t="shared" si="262"/>
        <v>theater</v>
      </c>
      <c r="Q3367" t="str">
        <f t="shared" si="263"/>
        <v>plays</v>
      </c>
      <c r="R3367">
        <f t="shared" si="264"/>
        <v>2015</v>
      </c>
      <c r="S3367" s="15">
        <f t="shared" si="265"/>
        <v>42321.101759259262</v>
      </c>
      <c r="T3367" s="16">
        <f t="shared" si="265"/>
        <v>42321.101759259262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1"/>
        <v>42107.067557870367</v>
      </c>
      <c r="P3368" t="str">
        <f t="shared" si="262"/>
        <v>theater</v>
      </c>
      <c r="Q3368" t="str">
        <f t="shared" si="263"/>
        <v>plays</v>
      </c>
      <c r="R3368">
        <f t="shared" si="264"/>
        <v>2015</v>
      </c>
      <c r="S3368" s="15">
        <f t="shared" si="265"/>
        <v>42107.067557870367</v>
      </c>
      <c r="T3368" s="16">
        <f t="shared" si="265"/>
        <v>42107.067557870367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1"/>
        <v>42192.933958333335</v>
      </c>
      <c r="P3369" t="str">
        <f t="shared" si="262"/>
        <v>theater</v>
      </c>
      <c r="Q3369" t="str">
        <f t="shared" si="263"/>
        <v>plays</v>
      </c>
      <c r="R3369">
        <f t="shared" si="264"/>
        <v>2015</v>
      </c>
      <c r="S3369" s="15">
        <f t="shared" si="265"/>
        <v>42192.933958333335</v>
      </c>
      <c r="T3369" s="16">
        <f t="shared" si="265"/>
        <v>42192.933958333335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1"/>
        <v>41969.199756944443</v>
      </c>
      <c r="P3370" t="str">
        <f t="shared" si="262"/>
        <v>theater</v>
      </c>
      <c r="Q3370" t="str">
        <f t="shared" si="263"/>
        <v>plays</v>
      </c>
      <c r="R3370">
        <f t="shared" si="264"/>
        <v>2014</v>
      </c>
      <c r="S3370" s="15">
        <f t="shared" si="265"/>
        <v>41969.199756944443</v>
      </c>
      <c r="T3370" s="16">
        <f t="shared" si="265"/>
        <v>41969.199756944443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1"/>
        <v>42690.041435185187</v>
      </c>
      <c r="P3371" t="str">
        <f t="shared" si="262"/>
        <v>theater</v>
      </c>
      <c r="Q3371" t="str">
        <f t="shared" si="263"/>
        <v>plays</v>
      </c>
      <c r="R3371">
        <f t="shared" si="264"/>
        <v>2016</v>
      </c>
      <c r="S3371" s="15">
        <f t="shared" si="265"/>
        <v>42690.041435185187</v>
      </c>
      <c r="T3371" s="16">
        <f t="shared" si="265"/>
        <v>42690.041435185187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1"/>
        <v>42690.334317129629</v>
      </c>
      <c r="P3372" t="str">
        <f t="shared" si="262"/>
        <v>theater</v>
      </c>
      <c r="Q3372" t="str">
        <f t="shared" si="263"/>
        <v>plays</v>
      </c>
      <c r="R3372">
        <f t="shared" si="264"/>
        <v>2016</v>
      </c>
      <c r="S3372" s="15">
        <f t="shared" si="265"/>
        <v>42690.334317129629</v>
      </c>
      <c r="T3372" s="16">
        <f t="shared" si="265"/>
        <v>42690.334317129629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1"/>
        <v>42312.874594907407</v>
      </c>
      <c r="P3373" t="str">
        <f t="shared" si="262"/>
        <v>theater</v>
      </c>
      <c r="Q3373" t="str">
        <f t="shared" si="263"/>
        <v>plays</v>
      </c>
      <c r="R3373">
        <f t="shared" si="264"/>
        <v>2015</v>
      </c>
      <c r="S3373" s="15">
        <f t="shared" si="265"/>
        <v>42312.874594907407</v>
      </c>
      <c r="T3373" s="16">
        <f t="shared" si="265"/>
        <v>42312.874594907407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1"/>
        <v>41855.548101851848</v>
      </c>
      <c r="P3374" t="str">
        <f t="shared" si="262"/>
        <v>theater</v>
      </c>
      <c r="Q3374" t="str">
        <f t="shared" si="263"/>
        <v>plays</v>
      </c>
      <c r="R3374">
        <f t="shared" si="264"/>
        <v>2014</v>
      </c>
      <c r="S3374" s="15">
        <f t="shared" si="265"/>
        <v>41855.548101851848</v>
      </c>
      <c r="T3374" s="16">
        <f t="shared" si="265"/>
        <v>41855.548101851848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1"/>
        <v>42179.854629629626</v>
      </c>
      <c r="P3375" t="str">
        <f t="shared" si="262"/>
        <v>theater</v>
      </c>
      <c r="Q3375" t="str">
        <f t="shared" si="263"/>
        <v>plays</v>
      </c>
      <c r="R3375">
        <f t="shared" si="264"/>
        <v>2015</v>
      </c>
      <c r="S3375" s="15">
        <f t="shared" si="265"/>
        <v>42179.854629629626</v>
      </c>
      <c r="T3375" s="16">
        <f t="shared" si="265"/>
        <v>42179.854629629626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1"/>
        <v>42275.731666666667</v>
      </c>
      <c r="P3376" t="str">
        <f t="shared" si="262"/>
        <v>theater</v>
      </c>
      <c r="Q3376" t="str">
        <f t="shared" si="263"/>
        <v>plays</v>
      </c>
      <c r="R3376">
        <f t="shared" si="264"/>
        <v>2015</v>
      </c>
      <c r="S3376" s="15">
        <f t="shared" si="265"/>
        <v>42275.731666666667</v>
      </c>
      <c r="T3376" s="16">
        <f t="shared" si="265"/>
        <v>42275.731666666667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1"/>
        <v>41765.610798611109</v>
      </c>
      <c r="P3377" t="str">
        <f t="shared" si="262"/>
        <v>theater</v>
      </c>
      <c r="Q3377" t="str">
        <f t="shared" si="263"/>
        <v>plays</v>
      </c>
      <c r="R3377">
        <f t="shared" si="264"/>
        <v>2014</v>
      </c>
      <c r="S3377" s="15">
        <f t="shared" si="265"/>
        <v>41765.610798611109</v>
      </c>
      <c r="T3377" s="16">
        <f t="shared" si="265"/>
        <v>41765.610798611109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1"/>
        <v>42059.701319444444</v>
      </c>
      <c r="P3378" t="str">
        <f t="shared" si="262"/>
        <v>theater</v>
      </c>
      <c r="Q3378" t="str">
        <f t="shared" si="263"/>
        <v>plays</v>
      </c>
      <c r="R3378">
        <f t="shared" si="264"/>
        <v>2015</v>
      </c>
      <c r="S3378" s="15">
        <f t="shared" si="265"/>
        <v>42059.701319444444</v>
      </c>
      <c r="T3378" s="16">
        <f t="shared" si="265"/>
        <v>42059.701319444444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1"/>
        <v>42053.732627314821</v>
      </c>
      <c r="P3379" t="str">
        <f t="shared" si="262"/>
        <v>theater</v>
      </c>
      <c r="Q3379" t="str">
        <f t="shared" si="263"/>
        <v>plays</v>
      </c>
      <c r="R3379">
        <f t="shared" si="264"/>
        <v>2015</v>
      </c>
      <c r="S3379" s="15">
        <f t="shared" si="265"/>
        <v>42053.732627314821</v>
      </c>
      <c r="T3379" s="16">
        <f t="shared" si="265"/>
        <v>42053.732627314821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1"/>
        <v>41858.355393518519</v>
      </c>
      <c r="P3380" t="str">
        <f t="shared" si="262"/>
        <v>theater</v>
      </c>
      <c r="Q3380" t="str">
        <f t="shared" si="263"/>
        <v>plays</v>
      </c>
      <c r="R3380">
        <f t="shared" si="264"/>
        <v>2014</v>
      </c>
      <c r="S3380" s="15">
        <f t="shared" si="265"/>
        <v>41858.355393518519</v>
      </c>
      <c r="T3380" s="16">
        <f t="shared" si="265"/>
        <v>41858.355393518519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1"/>
        <v>42225.513888888891</v>
      </c>
      <c r="P3381" t="str">
        <f t="shared" si="262"/>
        <v>theater</v>
      </c>
      <c r="Q3381" t="str">
        <f t="shared" si="263"/>
        <v>plays</v>
      </c>
      <c r="R3381">
        <f t="shared" si="264"/>
        <v>2015</v>
      </c>
      <c r="S3381" s="15">
        <f t="shared" si="265"/>
        <v>42225.513888888891</v>
      </c>
      <c r="T3381" s="16">
        <f t="shared" si="265"/>
        <v>42225.513888888891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1"/>
        <v>41937.95344907407</v>
      </c>
      <c r="P3382" t="str">
        <f t="shared" si="262"/>
        <v>theater</v>
      </c>
      <c r="Q3382" t="str">
        <f t="shared" si="263"/>
        <v>plays</v>
      </c>
      <c r="R3382">
        <f t="shared" si="264"/>
        <v>2014</v>
      </c>
      <c r="S3382" s="15">
        <f t="shared" si="265"/>
        <v>41937.95344907407</v>
      </c>
      <c r="T3382" s="16">
        <f t="shared" si="265"/>
        <v>41937.95344907407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1"/>
        <v>42044.184988425928</v>
      </c>
      <c r="P3383" t="str">
        <f t="shared" si="262"/>
        <v>theater</v>
      </c>
      <c r="Q3383" t="str">
        <f t="shared" si="263"/>
        <v>plays</v>
      </c>
      <c r="R3383">
        <f t="shared" si="264"/>
        <v>2015</v>
      </c>
      <c r="S3383" s="15">
        <f t="shared" si="265"/>
        <v>42044.184988425928</v>
      </c>
      <c r="T3383" s="16">
        <f t="shared" si="265"/>
        <v>42044.184988425928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1"/>
        <v>42559.431203703702</v>
      </c>
      <c r="P3384" t="str">
        <f t="shared" si="262"/>
        <v>theater</v>
      </c>
      <c r="Q3384" t="str">
        <f t="shared" si="263"/>
        <v>plays</v>
      </c>
      <c r="R3384">
        <f t="shared" si="264"/>
        <v>2016</v>
      </c>
      <c r="S3384" s="15">
        <f t="shared" si="265"/>
        <v>42559.431203703702</v>
      </c>
      <c r="T3384" s="16">
        <f t="shared" si="265"/>
        <v>42559.431203703702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1"/>
        <v>42524.782638888893</v>
      </c>
      <c r="P3385" t="str">
        <f t="shared" si="262"/>
        <v>theater</v>
      </c>
      <c r="Q3385" t="str">
        <f t="shared" si="263"/>
        <v>plays</v>
      </c>
      <c r="R3385">
        <f t="shared" si="264"/>
        <v>2016</v>
      </c>
      <c r="S3385" s="15">
        <f t="shared" si="265"/>
        <v>42524.782638888893</v>
      </c>
      <c r="T3385" s="16">
        <f t="shared" si="265"/>
        <v>42524.782638888893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1"/>
        <v>42292.087592592594</v>
      </c>
      <c r="P3386" t="str">
        <f t="shared" si="262"/>
        <v>theater</v>
      </c>
      <c r="Q3386" t="str">
        <f t="shared" si="263"/>
        <v>plays</v>
      </c>
      <c r="R3386">
        <f t="shared" si="264"/>
        <v>2015</v>
      </c>
      <c r="S3386" s="15">
        <f t="shared" si="265"/>
        <v>42292.087592592594</v>
      </c>
      <c r="T3386" s="16">
        <f t="shared" si="265"/>
        <v>42292.087592592594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1"/>
        <v>41953.8675</v>
      </c>
      <c r="P3387" t="str">
        <f t="shared" si="262"/>
        <v>theater</v>
      </c>
      <c r="Q3387" t="str">
        <f t="shared" si="263"/>
        <v>plays</v>
      </c>
      <c r="R3387">
        <f t="shared" si="264"/>
        <v>2014</v>
      </c>
      <c r="S3387" s="15">
        <f t="shared" si="265"/>
        <v>41953.8675</v>
      </c>
      <c r="T3387" s="16">
        <f t="shared" si="265"/>
        <v>41953.8675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1"/>
        <v>41946.644745370373</v>
      </c>
      <c r="P3388" t="str">
        <f t="shared" si="262"/>
        <v>theater</v>
      </c>
      <c r="Q3388" t="str">
        <f t="shared" si="263"/>
        <v>plays</v>
      </c>
      <c r="R3388">
        <f t="shared" si="264"/>
        <v>2014</v>
      </c>
      <c r="S3388" s="15">
        <f t="shared" si="265"/>
        <v>41946.644745370373</v>
      </c>
      <c r="T3388" s="16">
        <f t="shared" si="265"/>
        <v>41946.644745370373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1"/>
        <v>41947.762592592589</v>
      </c>
      <c r="P3389" t="str">
        <f t="shared" si="262"/>
        <v>theater</v>
      </c>
      <c r="Q3389" t="str">
        <f t="shared" si="263"/>
        <v>plays</v>
      </c>
      <c r="R3389">
        <f t="shared" si="264"/>
        <v>2014</v>
      </c>
      <c r="S3389" s="15">
        <f t="shared" si="265"/>
        <v>41947.762592592589</v>
      </c>
      <c r="T3389" s="16">
        <f t="shared" si="265"/>
        <v>41947.762592592589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1"/>
        <v>42143.461122685185</v>
      </c>
      <c r="P3390" t="str">
        <f t="shared" si="262"/>
        <v>theater</v>
      </c>
      <c r="Q3390" t="str">
        <f t="shared" si="263"/>
        <v>plays</v>
      </c>
      <c r="R3390">
        <f t="shared" si="264"/>
        <v>2015</v>
      </c>
      <c r="S3390" s="15">
        <f t="shared" si="265"/>
        <v>42143.461122685185</v>
      </c>
      <c r="T3390" s="16">
        <f t="shared" si="265"/>
        <v>42143.461122685185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1"/>
        <v>42494.563449074078</v>
      </c>
      <c r="P3391" t="str">
        <f t="shared" si="262"/>
        <v>theater</v>
      </c>
      <c r="Q3391" t="str">
        <f t="shared" si="263"/>
        <v>plays</v>
      </c>
      <c r="R3391">
        <f t="shared" si="264"/>
        <v>2016</v>
      </c>
      <c r="S3391" s="15">
        <f t="shared" si="265"/>
        <v>42494.563449074078</v>
      </c>
      <c r="T3391" s="16">
        <f t="shared" si="265"/>
        <v>42494.563449074078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1"/>
        <v>41815.774826388886</v>
      </c>
      <c r="P3392" t="str">
        <f t="shared" si="262"/>
        <v>theater</v>
      </c>
      <c r="Q3392" t="str">
        <f t="shared" si="263"/>
        <v>plays</v>
      </c>
      <c r="R3392">
        <f t="shared" si="264"/>
        <v>2014</v>
      </c>
      <c r="S3392" s="15">
        <f t="shared" si="265"/>
        <v>41815.774826388886</v>
      </c>
      <c r="T3392" s="16">
        <f t="shared" si="265"/>
        <v>41815.774826388886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1"/>
        <v>41830.545694444445</v>
      </c>
      <c r="P3393" t="str">
        <f t="shared" si="262"/>
        <v>theater</v>
      </c>
      <c r="Q3393" t="str">
        <f t="shared" si="263"/>
        <v>plays</v>
      </c>
      <c r="R3393">
        <f t="shared" si="264"/>
        <v>2014</v>
      </c>
      <c r="S3393" s="15">
        <f t="shared" si="265"/>
        <v>41830.545694444445</v>
      </c>
      <c r="T3393" s="16">
        <f t="shared" si="265"/>
        <v>41830.545694444445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66">(((J3394/60)/60)/24)+DATE(1970,1,1)</f>
        <v>42446.845543981486</v>
      </c>
      <c r="P3394" t="str">
        <f t="shared" ref="P3394:P3457" si="267">LEFT(N3394,SEARCH("/",N3394)-1)</f>
        <v>theater</v>
      </c>
      <c r="Q3394" t="str">
        <f t="shared" ref="Q3394:Q3457" si="268">RIGHT(N3394,LEN(N3394)-SEARCH("/",N3394))</f>
        <v>plays</v>
      </c>
      <c r="R3394">
        <f t="shared" si="264"/>
        <v>2016</v>
      </c>
      <c r="S3394" s="15">
        <f t="shared" si="265"/>
        <v>42446.845543981486</v>
      </c>
      <c r="T3394" s="16">
        <f t="shared" si="265"/>
        <v>42446.845543981486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66"/>
        <v>41923.921643518523</v>
      </c>
      <c r="P3395" t="str">
        <f t="shared" si="267"/>
        <v>theater</v>
      </c>
      <c r="Q3395" t="str">
        <f t="shared" si="268"/>
        <v>plays</v>
      </c>
      <c r="R3395">
        <f t="shared" ref="R3395:S3458" si="269">YEAR($O3395)</f>
        <v>2014</v>
      </c>
      <c r="S3395" s="15">
        <f t="shared" ref="S3395:T3458" si="270">$O3395</f>
        <v>41923.921643518523</v>
      </c>
      <c r="T3395" s="16">
        <f t="shared" si="270"/>
        <v>41923.921643518523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6"/>
        <v>41817.59542824074</v>
      </c>
      <c r="P3396" t="str">
        <f t="shared" si="267"/>
        <v>theater</v>
      </c>
      <c r="Q3396" t="str">
        <f t="shared" si="268"/>
        <v>plays</v>
      </c>
      <c r="R3396">
        <f t="shared" si="269"/>
        <v>2014</v>
      </c>
      <c r="S3396" s="15">
        <f t="shared" si="270"/>
        <v>41817.59542824074</v>
      </c>
      <c r="T3396" s="16">
        <f t="shared" si="270"/>
        <v>41817.59542824074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6"/>
        <v>42140.712314814817</v>
      </c>
      <c r="P3397" t="str">
        <f t="shared" si="267"/>
        <v>theater</v>
      </c>
      <c r="Q3397" t="str">
        <f t="shared" si="268"/>
        <v>plays</v>
      </c>
      <c r="R3397">
        <f t="shared" si="269"/>
        <v>2015</v>
      </c>
      <c r="S3397" s="15">
        <f t="shared" si="270"/>
        <v>42140.712314814817</v>
      </c>
      <c r="T3397" s="16">
        <f t="shared" si="270"/>
        <v>42140.712314814817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6"/>
        <v>41764.44663194444</v>
      </c>
      <c r="P3398" t="str">
        <f t="shared" si="267"/>
        <v>theater</v>
      </c>
      <c r="Q3398" t="str">
        <f t="shared" si="268"/>
        <v>plays</v>
      </c>
      <c r="R3398">
        <f t="shared" si="269"/>
        <v>2014</v>
      </c>
      <c r="S3398" s="15">
        <f t="shared" si="270"/>
        <v>41764.44663194444</v>
      </c>
      <c r="T3398" s="16">
        <f t="shared" si="270"/>
        <v>41764.44663194444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6"/>
        <v>42378.478344907402</v>
      </c>
      <c r="P3399" t="str">
        <f t="shared" si="267"/>
        <v>theater</v>
      </c>
      <c r="Q3399" t="str">
        <f t="shared" si="268"/>
        <v>plays</v>
      </c>
      <c r="R3399">
        <f t="shared" si="269"/>
        <v>2016</v>
      </c>
      <c r="S3399" s="15">
        <f t="shared" si="270"/>
        <v>42378.478344907402</v>
      </c>
      <c r="T3399" s="16">
        <f t="shared" si="270"/>
        <v>42378.478344907402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6"/>
        <v>41941.75203703704</v>
      </c>
      <c r="P3400" t="str">
        <f t="shared" si="267"/>
        <v>theater</v>
      </c>
      <c r="Q3400" t="str">
        <f t="shared" si="268"/>
        <v>plays</v>
      </c>
      <c r="R3400">
        <f t="shared" si="269"/>
        <v>2014</v>
      </c>
      <c r="S3400" s="15">
        <f t="shared" si="270"/>
        <v>41941.75203703704</v>
      </c>
      <c r="T3400" s="16">
        <f t="shared" si="270"/>
        <v>41941.75203703704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6"/>
        <v>42026.920428240745</v>
      </c>
      <c r="P3401" t="str">
        <f t="shared" si="267"/>
        <v>theater</v>
      </c>
      <c r="Q3401" t="str">
        <f t="shared" si="268"/>
        <v>plays</v>
      </c>
      <c r="R3401">
        <f t="shared" si="269"/>
        <v>2015</v>
      </c>
      <c r="S3401" s="15">
        <f t="shared" si="270"/>
        <v>42026.920428240745</v>
      </c>
      <c r="T3401" s="16">
        <f t="shared" si="270"/>
        <v>42026.920428240745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6"/>
        <v>41834.953865740739</v>
      </c>
      <c r="P3402" t="str">
        <f t="shared" si="267"/>
        <v>theater</v>
      </c>
      <c r="Q3402" t="str">
        <f t="shared" si="268"/>
        <v>plays</v>
      </c>
      <c r="R3402">
        <f t="shared" si="269"/>
        <v>2014</v>
      </c>
      <c r="S3402" s="15">
        <f t="shared" si="270"/>
        <v>41834.953865740739</v>
      </c>
      <c r="T3402" s="16">
        <f t="shared" si="270"/>
        <v>41834.953865740739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6"/>
        <v>42193.723912037036</v>
      </c>
      <c r="P3403" t="str">
        <f t="shared" si="267"/>
        <v>theater</v>
      </c>
      <c r="Q3403" t="str">
        <f t="shared" si="268"/>
        <v>plays</v>
      </c>
      <c r="R3403">
        <f t="shared" si="269"/>
        <v>2015</v>
      </c>
      <c r="S3403" s="15">
        <f t="shared" si="270"/>
        <v>42193.723912037036</v>
      </c>
      <c r="T3403" s="16">
        <f t="shared" si="270"/>
        <v>42193.723912037036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6"/>
        <v>42290.61855324074</v>
      </c>
      <c r="P3404" t="str">
        <f t="shared" si="267"/>
        <v>theater</v>
      </c>
      <c r="Q3404" t="str">
        <f t="shared" si="268"/>
        <v>plays</v>
      </c>
      <c r="R3404">
        <f t="shared" si="269"/>
        <v>2015</v>
      </c>
      <c r="S3404" s="15">
        <f t="shared" si="270"/>
        <v>42290.61855324074</v>
      </c>
      <c r="T3404" s="16">
        <f t="shared" si="270"/>
        <v>42290.61855324074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6"/>
        <v>42150.462083333332</v>
      </c>
      <c r="P3405" t="str">
        <f t="shared" si="267"/>
        <v>theater</v>
      </c>
      <c r="Q3405" t="str">
        <f t="shared" si="268"/>
        <v>plays</v>
      </c>
      <c r="R3405">
        <f t="shared" si="269"/>
        <v>2015</v>
      </c>
      <c r="S3405" s="15">
        <f t="shared" si="270"/>
        <v>42150.462083333332</v>
      </c>
      <c r="T3405" s="16">
        <f t="shared" si="270"/>
        <v>42150.462083333332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6"/>
        <v>42152.503495370373</v>
      </c>
      <c r="P3406" t="str">
        <f t="shared" si="267"/>
        <v>theater</v>
      </c>
      <c r="Q3406" t="str">
        <f t="shared" si="268"/>
        <v>plays</v>
      </c>
      <c r="R3406">
        <f t="shared" si="269"/>
        <v>2015</v>
      </c>
      <c r="S3406" s="15">
        <f t="shared" si="270"/>
        <v>42152.503495370373</v>
      </c>
      <c r="T3406" s="16">
        <f t="shared" si="270"/>
        <v>42152.503495370373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6"/>
        <v>42410.017199074078</v>
      </c>
      <c r="P3407" t="str">
        <f t="shared" si="267"/>
        <v>theater</v>
      </c>
      <c r="Q3407" t="str">
        <f t="shared" si="268"/>
        <v>plays</v>
      </c>
      <c r="R3407">
        <f t="shared" si="269"/>
        <v>2016</v>
      </c>
      <c r="S3407" s="15">
        <f t="shared" si="270"/>
        <v>42410.017199074078</v>
      </c>
      <c r="T3407" s="16">
        <f t="shared" si="270"/>
        <v>42410.017199074078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6"/>
        <v>41791.492777777778</v>
      </c>
      <c r="P3408" t="str">
        <f t="shared" si="267"/>
        <v>theater</v>
      </c>
      <c r="Q3408" t="str">
        <f t="shared" si="268"/>
        <v>plays</v>
      </c>
      <c r="R3408">
        <f t="shared" si="269"/>
        <v>2014</v>
      </c>
      <c r="S3408" s="15">
        <f t="shared" si="270"/>
        <v>41791.492777777778</v>
      </c>
      <c r="T3408" s="16">
        <f t="shared" si="270"/>
        <v>41791.492777777778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6"/>
        <v>41796.422326388885</v>
      </c>
      <c r="P3409" t="str">
        <f t="shared" si="267"/>
        <v>theater</v>
      </c>
      <c r="Q3409" t="str">
        <f t="shared" si="268"/>
        <v>plays</v>
      </c>
      <c r="R3409">
        <f t="shared" si="269"/>
        <v>2014</v>
      </c>
      <c r="S3409" s="15">
        <f t="shared" si="270"/>
        <v>41796.422326388885</v>
      </c>
      <c r="T3409" s="16">
        <f t="shared" si="270"/>
        <v>41796.422326388885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6"/>
        <v>41808.991944444446</v>
      </c>
      <c r="P3410" t="str">
        <f t="shared" si="267"/>
        <v>theater</v>
      </c>
      <c r="Q3410" t="str">
        <f t="shared" si="268"/>
        <v>plays</v>
      </c>
      <c r="R3410">
        <f t="shared" si="269"/>
        <v>2014</v>
      </c>
      <c r="S3410" s="15">
        <f t="shared" si="270"/>
        <v>41808.991944444446</v>
      </c>
      <c r="T3410" s="16">
        <f t="shared" si="270"/>
        <v>41808.991944444446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6"/>
        <v>42544.814328703709</v>
      </c>
      <c r="P3411" t="str">
        <f t="shared" si="267"/>
        <v>theater</v>
      </c>
      <c r="Q3411" t="str">
        <f t="shared" si="268"/>
        <v>plays</v>
      </c>
      <c r="R3411">
        <f t="shared" si="269"/>
        <v>2016</v>
      </c>
      <c r="S3411" s="15">
        <f t="shared" si="270"/>
        <v>42544.814328703709</v>
      </c>
      <c r="T3411" s="16">
        <f t="shared" si="270"/>
        <v>42544.814328703709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6"/>
        <v>42500.041550925926</v>
      </c>
      <c r="P3412" t="str">
        <f t="shared" si="267"/>
        <v>theater</v>
      </c>
      <c r="Q3412" t="str">
        <f t="shared" si="268"/>
        <v>plays</v>
      </c>
      <c r="R3412">
        <f t="shared" si="269"/>
        <v>2016</v>
      </c>
      <c r="S3412" s="15">
        <f t="shared" si="270"/>
        <v>42500.041550925926</v>
      </c>
      <c r="T3412" s="16">
        <f t="shared" si="270"/>
        <v>42500.041550925926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6"/>
        <v>42265.022824074069</v>
      </c>
      <c r="P3413" t="str">
        <f t="shared" si="267"/>
        <v>theater</v>
      </c>
      <c r="Q3413" t="str">
        <f t="shared" si="268"/>
        <v>plays</v>
      </c>
      <c r="R3413">
        <f t="shared" si="269"/>
        <v>2015</v>
      </c>
      <c r="S3413" s="15">
        <f t="shared" si="270"/>
        <v>42265.022824074069</v>
      </c>
      <c r="T3413" s="16">
        <f t="shared" si="270"/>
        <v>42265.022824074069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6"/>
        <v>41879.959050925929</v>
      </c>
      <c r="P3414" t="str">
        <f t="shared" si="267"/>
        <v>theater</v>
      </c>
      <c r="Q3414" t="str">
        <f t="shared" si="268"/>
        <v>plays</v>
      </c>
      <c r="R3414">
        <f t="shared" si="269"/>
        <v>2014</v>
      </c>
      <c r="S3414" s="15">
        <f t="shared" si="270"/>
        <v>41879.959050925929</v>
      </c>
      <c r="T3414" s="16">
        <f t="shared" si="270"/>
        <v>41879.959050925929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6"/>
        <v>42053.733078703706</v>
      </c>
      <c r="P3415" t="str">
        <f t="shared" si="267"/>
        <v>theater</v>
      </c>
      <c r="Q3415" t="str">
        <f t="shared" si="268"/>
        <v>plays</v>
      </c>
      <c r="R3415">
        <f t="shared" si="269"/>
        <v>2015</v>
      </c>
      <c r="S3415" s="15">
        <f t="shared" si="270"/>
        <v>42053.733078703706</v>
      </c>
      <c r="T3415" s="16">
        <f t="shared" si="270"/>
        <v>42053.733078703706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6"/>
        <v>42675.832465277781</v>
      </c>
      <c r="P3416" t="str">
        <f t="shared" si="267"/>
        <v>theater</v>
      </c>
      <c r="Q3416" t="str">
        <f t="shared" si="268"/>
        <v>plays</v>
      </c>
      <c r="R3416">
        <f t="shared" si="269"/>
        <v>2016</v>
      </c>
      <c r="S3416" s="15">
        <f t="shared" si="270"/>
        <v>42675.832465277781</v>
      </c>
      <c r="T3416" s="16">
        <f t="shared" si="270"/>
        <v>42675.832465277781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6"/>
        <v>42467.144166666665</v>
      </c>
      <c r="P3417" t="str">
        <f t="shared" si="267"/>
        <v>theater</v>
      </c>
      <c r="Q3417" t="str">
        <f t="shared" si="268"/>
        <v>plays</v>
      </c>
      <c r="R3417">
        <f t="shared" si="269"/>
        <v>2016</v>
      </c>
      <c r="S3417" s="15">
        <f t="shared" si="270"/>
        <v>42467.144166666665</v>
      </c>
      <c r="T3417" s="16">
        <f t="shared" si="270"/>
        <v>42467.144166666665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6"/>
        <v>42089.412557870368</v>
      </c>
      <c r="P3418" t="str">
        <f t="shared" si="267"/>
        <v>theater</v>
      </c>
      <c r="Q3418" t="str">
        <f t="shared" si="268"/>
        <v>plays</v>
      </c>
      <c r="R3418">
        <f t="shared" si="269"/>
        <v>2015</v>
      </c>
      <c r="S3418" s="15">
        <f t="shared" si="270"/>
        <v>42089.412557870368</v>
      </c>
      <c r="T3418" s="16">
        <f t="shared" si="270"/>
        <v>42089.412557870368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6"/>
        <v>41894.91375</v>
      </c>
      <c r="P3419" t="str">
        <f t="shared" si="267"/>
        <v>theater</v>
      </c>
      <c r="Q3419" t="str">
        <f t="shared" si="268"/>
        <v>plays</v>
      </c>
      <c r="R3419">
        <f t="shared" si="269"/>
        <v>2014</v>
      </c>
      <c r="S3419" s="15">
        <f t="shared" si="270"/>
        <v>41894.91375</v>
      </c>
      <c r="T3419" s="16">
        <f t="shared" si="270"/>
        <v>41894.91375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6"/>
        <v>41752.83457175926</v>
      </c>
      <c r="P3420" t="str">
        <f t="shared" si="267"/>
        <v>theater</v>
      </c>
      <c r="Q3420" t="str">
        <f t="shared" si="268"/>
        <v>plays</v>
      </c>
      <c r="R3420">
        <f t="shared" si="269"/>
        <v>2014</v>
      </c>
      <c r="S3420" s="15">
        <f t="shared" si="270"/>
        <v>41752.83457175926</v>
      </c>
      <c r="T3420" s="16">
        <f t="shared" si="270"/>
        <v>41752.83457175926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6"/>
        <v>42448.821585648147</v>
      </c>
      <c r="P3421" t="str">
        <f t="shared" si="267"/>
        <v>theater</v>
      </c>
      <c r="Q3421" t="str">
        <f t="shared" si="268"/>
        <v>plays</v>
      </c>
      <c r="R3421">
        <f t="shared" si="269"/>
        <v>2016</v>
      </c>
      <c r="S3421" s="15">
        <f t="shared" si="270"/>
        <v>42448.821585648147</v>
      </c>
      <c r="T3421" s="16">
        <f t="shared" si="270"/>
        <v>42448.821585648147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6"/>
        <v>42405.090300925927</v>
      </c>
      <c r="P3422" t="str">
        <f t="shared" si="267"/>
        <v>theater</v>
      </c>
      <c r="Q3422" t="str">
        <f t="shared" si="268"/>
        <v>plays</v>
      </c>
      <c r="R3422">
        <f t="shared" si="269"/>
        <v>2016</v>
      </c>
      <c r="S3422" s="15">
        <f t="shared" si="270"/>
        <v>42405.090300925927</v>
      </c>
      <c r="T3422" s="16">
        <f t="shared" si="270"/>
        <v>42405.090300925927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6"/>
        <v>42037.791238425925</v>
      </c>
      <c r="P3423" t="str">
        <f t="shared" si="267"/>
        <v>theater</v>
      </c>
      <c r="Q3423" t="str">
        <f t="shared" si="268"/>
        <v>plays</v>
      </c>
      <c r="R3423">
        <f t="shared" si="269"/>
        <v>2015</v>
      </c>
      <c r="S3423" s="15">
        <f t="shared" si="270"/>
        <v>42037.791238425925</v>
      </c>
      <c r="T3423" s="16">
        <f t="shared" si="270"/>
        <v>42037.791238425925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6"/>
        <v>42323.562222222223</v>
      </c>
      <c r="P3424" t="str">
        <f t="shared" si="267"/>
        <v>theater</v>
      </c>
      <c r="Q3424" t="str">
        <f t="shared" si="268"/>
        <v>plays</v>
      </c>
      <c r="R3424">
        <f t="shared" si="269"/>
        <v>2015</v>
      </c>
      <c r="S3424" s="15">
        <f t="shared" si="270"/>
        <v>42323.562222222223</v>
      </c>
      <c r="T3424" s="16">
        <f t="shared" si="270"/>
        <v>42323.562222222223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6"/>
        <v>42088.911354166667</v>
      </c>
      <c r="P3425" t="str">
        <f t="shared" si="267"/>
        <v>theater</v>
      </c>
      <c r="Q3425" t="str">
        <f t="shared" si="268"/>
        <v>plays</v>
      </c>
      <c r="R3425">
        <f t="shared" si="269"/>
        <v>2015</v>
      </c>
      <c r="S3425" s="15">
        <f t="shared" si="270"/>
        <v>42088.911354166667</v>
      </c>
      <c r="T3425" s="16">
        <f t="shared" si="270"/>
        <v>42088.911354166667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6"/>
        <v>42018.676898148144</v>
      </c>
      <c r="P3426" t="str">
        <f t="shared" si="267"/>
        <v>theater</v>
      </c>
      <c r="Q3426" t="str">
        <f t="shared" si="268"/>
        <v>plays</v>
      </c>
      <c r="R3426">
        <f t="shared" si="269"/>
        <v>2015</v>
      </c>
      <c r="S3426" s="15">
        <f t="shared" si="270"/>
        <v>42018.676898148144</v>
      </c>
      <c r="T3426" s="16">
        <f t="shared" si="270"/>
        <v>42018.676898148144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6"/>
        <v>41884.617314814815</v>
      </c>
      <c r="P3427" t="str">
        <f t="shared" si="267"/>
        <v>theater</v>
      </c>
      <c r="Q3427" t="str">
        <f t="shared" si="268"/>
        <v>plays</v>
      </c>
      <c r="R3427">
        <f t="shared" si="269"/>
        <v>2014</v>
      </c>
      <c r="S3427" s="15">
        <f t="shared" si="270"/>
        <v>41884.617314814815</v>
      </c>
      <c r="T3427" s="16">
        <f t="shared" si="270"/>
        <v>41884.617314814815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6"/>
        <v>41884.056747685187</v>
      </c>
      <c r="P3428" t="str">
        <f t="shared" si="267"/>
        <v>theater</v>
      </c>
      <c r="Q3428" t="str">
        <f t="shared" si="268"/>
        <v>plays</v>
      </c>
      <c r="R3428">
        <f t="shared" si="269"/>
        <v>2014</v>
      </c>
      <c r="S3428" s="15">
        <f t="shared" si="270"/>
        <v>41884.056747685187</v>
      </c>
      <c r="T3428" s="16">
        <f t="shared" si="270"/>
        <v>41884.056747685187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6"/>
        <v>41792.645277777774</v>
      </c>
      <c r="P3429" t="str">
        <f t="shared" si="267"/>
        <v>theater</v>
      </c>
      <c r="Q3429" t="str">
        <f t="shared" si="268"/>
        <v>plays</v>
      </c>
      <c r="R3429">
        <f t="shared" si="269"/>
        <v>2014</v>
      </c>
      <c r="S3429" s="15">
        <f t="shared" si="270"/>
        <v>41792.645277777774</v>
      </c>
      <c r="T3429" s="16">
        <f t="shared" si="270"/>
        <v>41792.645277777774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6"/>
        <v>42038.720451388886</v>
      </c>
      <c r="P3430" t="str">
        <f t="shared" si="267"/>
        <v>theater</v>
      </c>
      <c r="Q3430" t="str">
        <f t="shared" si="268"/>
        <v>plays</v>
      </c>
      <c r="R3430">
        <f t="shared" si="269"/>
        <v>2015</v>
      </c>
      <c r="S3430" s="15">
        <f t="shared" si="270"/>
        <v>42038.720451388886</v>
      </c>
      <c r="T3430" s="16">
        <f t="shared" si="270"/>
        <v>42038.720451388886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6"/>
        <v>42662.021539351852</v>
      </c>
      <c r="P3431" t="str">
        <f t="shared" si="267"/>
        <v>theater</v>
      </c>
      <c r="Q3431" t="str">
        <f t="shared" si="268"/>
        <v>plays</v>
      </c>
      <c r="R3431">
        <f t="shared" si="269"/>
        <v>2016</v>
      </c>
      <c r="S3431" s="15">
        <f t="shared" si="270"/>
        <v>42662.021539351852</v>
      </c>
      <c r="T3431" s="16">
        <f t="shared" si="270"/>
        <v>42662.021539351852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6"/>
        <v>41820.945613425924</v>
      </c>
      <c r="P3432" t="str">
        <f t="shared" si="267"/>
        <v>theater</v>
      </c>
      <c r="Q3432" t="str">
        <f t="shared" si="268"/>
        <v>plays</v>
      </c>
      <c r="R3432">
        <f t="shared" si="269"/>
        <v>2014</v>
      </c>
      <c r="S3432" s="15">
        <f t="shared" si="270"/>
        <v>41820.945613425924</v>
      </c>
      <c r="T3432" s="16">
        <f t="shared" si="270"/>
        <v>41820.945613425924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6"/>
        <v>41839.730937500004</v>
      </c>
      <c r="P3433" t="str">
        <f t="shared" si="267"/>
        <v>theater</v>
      </c>
      <c r="Q3433" t="str">
        <f t="shared" si="268"/>
        <v>plays</v>
      </c>
      <c r="R3433">
        <f t="shared" si="269"/>
        <v>2014</v>
      </c>
      <c r="S3433" s="15">
        <f t="shared" si="270"/>
        <v>41839.730937500004</v>
      </c>
      <c r="T3433" s="16">
        <f t="shared" si="270"/>
        <v>41839.730937500004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6"/>
        <v>42380.581180555557</v>
      </c>
      <c r="P3434" t="str">
        <f t="shared" si="267"/>
        <v>theater</v>
      </c>
      <c r="Q3434" t="str">
        <f t="shared" si="268"/>
        <v>plays</v>
      </c>
      <c r="R3434">
        <f t="shared" si="269"/>
        <v>2016</v>
      </c>
      <c r="S3434" s="15">
        <f t="shared" si="270"/>
        <v>42380.581180555557</v>
      </c>
      <c r="T3434" s="16">
        <f t="shared" si="270"/>
        <v>42380.581180555557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6"/>
        <v>41776.063136574077</v>
      </c>
      <c r="P3435" t="str">
        <f t="shared" si="267"/>
        <v>theater</v>
      </c>
      <c r="Q3435" t="str">
        <f t="shared" si="268"/>
        <v>plays</v>
      </c>
      <c r="R3435">
        <f t="shared" si="269"/>
        <v>2014</v>
      </c>
      <c r="S3435" s="15">
        <f t="shared" si="270"/>
        <v>41776.063136574077</v>
      </c>
      <c r="T3435" s="16">
        <f t="shared" si="270"/>
        <v>41776.063136574077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6"/>
        <v>41800.380428240744</v>
      </c>
      <c r="P3436" t="str">
        <f t="shared" si="267"/>
        <v>theater</v>
      </c>
      <c r="Q3436" t="str">
        <f t="shared" si="268"/>
        <v>plays</v>
      </c>
      <c r="R3436">
        <f t="shared" si="269"/>
        <v>2014</v>
      </c>
      <c r="S3436" s="15">
        <f t="shared" si="270"/>
        <v>41800.380428240744</v>
      </c>
      <c r="T3436" s="16">
        <f t="shared" si="270"/>
        <v>41800.380428240744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6"/>
        <v>42572.61681712963</v>
      </c>
      <c r="P3437" t="str">
        <f t="shared" si="267"/>
        <v>theater</v>
      </c>
      <c r="Q3437" t="str">
        <f t="shared" si="268"/>
        <v>plays</v>
      </c>
      <c r="R3437">
        <f t="shared" si="269"/>
        <v>2016</v>
      </c>
      <c r="S3437" s="15">
        <f t="shared" si="270"/>
        <v>42572.61681712963</v>
      </c>
      <c r="T3437" s="16">
        <f t="shared" si="270"/>
        <v>42572.61681712963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6"/>
        <v>41851.541585648149</v>
      </c>
      <c r="P3438" t="str">
        <f t="shared" si="267"/>
        <v>theater</v>
      </c>
      <c r="Q3438" t="str">
        <f t="shared" si="268"/>
        <v>plays</v>
      </c>
      <c r="R3438">
        <f t="shared" si="269"/>
        <v>2014</v>
      </c>
      <c r="S3438" s="15">
        <f t="shared" si="270"/>
        <v>41851.541585648149</v>
      </c>
      <c r="T3438" s="16">
        <f t="shared" si="270"/>
        <v>41851.541585648149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6"/>
        <v>42205.710879629631</v>
      </c>
      <c r="P3439" t="str">
        <f t="shared" si="267"/>
        <v>theater</v>
      </c>
      <c r="Q3439" t="str">
        <f t="shared" si="268"/>
        <v>plays</v>
      </c>
      <c r="R3439">
        <f t="shared" si="269"/>
        <v>2015</v>
      </c>
      <c r="S3439" s="15">
        <f t="shared" si="270"/>
        <v>42205.710879629631</v>
      </c>
      <c r="T3439" s="16">
        <f t="shared" si="270"/>
        <v>42205.710879629631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6"/>
        <v>42100.927858796291</v>
      </c>
      <c r="P3440" t="str">
        <f t="shared" si="267"/>
        <v>theater</v>
      </c>
      <c r="Q3440" t="str">
        <f t="shared" si="268"/>
        <v>plays</v>
      </c>
      <c r="R3440">
        <f t="shared" si="269"/>
        <v>2015</v>
      </c>
      <c r="S3440" s="15">
        <f t="shared" si="270"/>
        <v>42100.927858796291</v>
      </c>
      <c r="T3440" s="16">
        <f t="shared" si="270"/>
        <v>42100.927858796291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6"/>
        <v>42374.911226851851</v>
      </c>
      <c r="P3441" t="str">
        <f t="shared" si="267"/>
        <v>theater</v>
      </c>
      <c r="Q3441" t="str">
        <f t="shared" si="268"/>
        <v>plays</v>
      </c>
      <c r="R3441">
        <f t="shared" si="269"/>
        <v>2016</v>
      </c>
      <c r="S3441" s="15">
        <f t="shared" si="270"/>
        <v>42374.911226851851</v>
      </c>
      <c r="T3441" s="16">
        <f t="shared" si="270"/>
        <v>42374.911226851851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6"/>
        <v>41809.12300925926</v>
      </c>
      <c r="P3442" t="str">
        <f t="shared" si="267"/>
        <v>theater</v>
      </c>
      <c r="Q3442" t="str">
        <f t="shared" si="268"/>
        <v>plays</v>
      </c>
      <c r="R3442">
        <f t="shared" si="269"/>
        <v>2014</v>
      </c>
      <c r="S3442" s="15">
        <f t="shared" si="270"/>
        <v>41809.12300925926</v>
      </c>
      <c r="T3442" s="16">
        <f t="shared" si="270"/>
        <v>41809.12300925926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6"/>
        <v>42294.429641203707</v>
      </c>
      <c r="P3443" t="str">
        <f t="shared" si="267"/>
        <v>theater</v>
      </c>
      <c r="Q3443" t="str">
        <f t="shared" si="268"/>
        <v>plays</v>
      </c>
      <c r="R3443">
        <f t="shared" si="269"/>
        <v>2015</v>
      </c>
      <c r="S3443" s="15">
        <f t="shared" si="270"/>
        <v>42294.429641203707</v>
      </c>
      <c r="T3443" s="16">
        <f t="shared" si="270"/>
        <v>42294.429641203707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6"/>
        <v>42124.841111111105</v>
      </c>
      <c r="P3444" t="str">
        <f t="shared" si="267"/>
        <v>theater</v>
      </c>
      <c r="Q3444" t="str">
        <f t="shared" si="268"/>
        <v>plays</v>
      </c>
      <c r="R3444">
        <f t="shared" si="269"/>
        <v>2015</v>
      </c>
      <c r="S3444" s="15">
        <f t="shared" si="270"/>
        <v>42124.841111111105</v>
      </c>
      <c r="T3444" s="16">
        <f t="shared" si="270"/>
        <v>42124.841111111105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6"/>
        <v>41861.524837962963</v>
      </c>
      <c r="P3445" t="str">
        <f t="shared" si="267"/>
        <v>theater</v>
      </c>
      <c r="Q3445" t="str">
        <f t="shared" si="268"/>
        <v>plays</v>
      </c>
      <c r="R3445">
        <f t="shared" si="269"/>
        <v>2014</v>
      </c>
      <c r="S3445" s="15">
        <f t="shared" si="270"/>
        <v>41861.524837962963</v>
      </c>
      <c r="T3445" s="16">
        <f t="shared" si="270"/>
        <v>41861.524837962963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6"/>
        <v>42521.291504629626</v>
      </c>
      <c r="P3446" t="str">
        <f t="shared" si="267"/>
        <v>theater</v>
      </c>
      <c r="Q3446" t="str">
        <f t="shared" si="268"/>
        <v>plays</v>
      </c>
      <c r="R3446">
        <f t="shared" si="269"/>
        <v>2016</v>
      </c>
      <c r="S3446" s="15">
        <f t="shared" si="270"/>
        <v>42521.291504629626</v>
      </c>
      <c r="T3446" s="16">
        <f t="shared" si="270"/>
        <v>42521.291504629626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6"/>
        <v>42272.530509259261</v>
      </c>
      <c r="P3447" t="str">
        <f t="shared" si="267"/>
        <v>theater</v>
      </c>
      <c r="Q3447" t="str">
        <f t="shared" si="268"/>
        <v>plays</v>
      </c>
      <c r="R3447">
        <f t="shared" si="269"/>
        <v>2015</v>
      </c>
      <c r="S3447" s="15">
        <f t="shared" si="270"/>
        <v>42272.530509259261</v>
      </c>
      <c r="T3447" s="16">
        <f t="shared" si="270"/>
        <v>42272.530509259261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6"/>
        <v>42016.832465277781</v>
      </c>
      <c r="P3448" t="str">
        <f t="shared" si="267"/>
        <v>theater</v>
      </c>
      <c r="Q3448" t="str">
        <f t="shared" si="268"/>
        <v>plays</v>
      </c>
      <c r="R3448">
        <f t="shared" si="269"/>
        <v>2015</v>
      </c>
      <c r="S3448" s="15">
        <f t="shared" si="270"/>
        <v>42016.832465277781</v>
      </c>
      <c r="T3448" s="16">
        <f t="shared" si="270"/>
        <v>42016.832465277781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6"/>
        <v>42402.889027777783</v>
      </c>
      <c r="P3449" t="str">
        <f t="shared" si="267"/>
        <v>theater</v>
      </c>
      <c r="Q3449" t="str">
        <f t="shared" si="268"/>
        <v>plays</v>
      </c>
      <c r="R3449">
        <f t="shared" si="269"/>
        <v>2016</v>
      </c>
      <c r="S3449" s="15">
        <f t="shared" si="270"/>
        <v>42402.889027777783</v>
      </c>
      <c r="T3449" s="16">
        <f t="shared" si="270"/>
        <v>42402.889027777783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6"/>
        <v>41960.119085648148</v>
      </c>
      <c r="P3450" t="str">
        <f t="shared" si="267"/>
        <v>theater</v>
      </c>
      <c r="Q3450" t="str">
        <f t="shared" si="268"/>
        <v>plays</v>
      </c>
      <c r="R3450">
        <f t="shared" si="269"/>
        <v>2014</v>
      </c>
      <c r="S3450" s="15">
        <f t="shared" si="270"/>
        <v>41960.119085648148</v>
      </c>
      <c r="T3450" s="16">
        <f t="shared" si="270"/>
        <v>41960.119085648148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6"/>
        <v>42532.052523148144</v>
      </c>
      <c r="P3451" t="str">
        <f t="shared" si="267"/>
        <v>theater</v>
      </c>
      <c r="Q3451" t="str">
        <f t="shared" si="268"/>
        <v>plays</v>
      </c>
      <c r="R3451">
        <f t="shared" si="269"/>
        <v>2016</v>
      </c>
      <c r="S3451" s="15">
        <f t="shared" si="270"/>
        <v>42532.052523148144</v>
      </c>
      <c r="T3451" s="16">
        <f t="shared" si="270"/>
        <v>42532.052523148144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6"/>
        <v>42036.704525462963</v>
      </c>
      <c r="P3452" t="str">
        <f t="shared" si="267"/>
        <v>theater</v>
      </c>
      <c r="Q3452" t="str">
        <f t="shared" si="268"/>
        <v>plays</v>
      </c>
      <c r="R3452">
        <f t="shared" si="269"/>
        <v>2015</v>
      </c>
      <c r="S3452" s="15">
        <f t="shared" si="270"/>
        <v>42036.704525462963</v>
      </c>
      <c r="T3452" s="16">
        <f t="shared" si="270"/>
        <v>42036.704525462963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6"/>
        <v>42088.723692129628</v>
      </c>
      <c r="P3453" t="str">
        <f t="shared" si="267"/>
        <v>theater</v>
      </c>
      <c r="Q3453" t="str">
        <f t="shared" si="268"/>
        <v>plays</v>
      </c>
      <c r="R3453">
        <f t="shared" si="269"/>
        <v>2015</v>
      </c>
      <c r="S3453" s="15">
        <f t="shared" si="270"/>
        <v>42088.723692129628</v>
      </c>
      <c r="T3453" s="16">
        <f t="shared" si="270"/>
        <v>42088.723692129628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6"/>
        <v>41820.639189814814</v>
      </c>
      <c r="P3454" t="str">
        <f t="shared" si="267"/>
        <v>theater</v>
      </c>
      <c r="Q3454" t="str">
        <f t="shared" si="268"/>
        <v>plays</v>
      </c>
      <c r="R3454">
        <f t="shared" si="269"/>
        <v>2014</v>
      </c>
      <c r="S3454" s="15">
        <f t="shared" si="270"/>
        <v>41820.639189814814</v>
      </c>
      <c r="T3454" s="16">
        <f t="shared" si="270"/>
        <v>41820.639189814814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6"/>
        <v>42535.97865740741</v>
      </c>
      <c r="P3455" t="str">
        <f t="shared" si="267"/>
        <v>theater</v>
      </c>
      <c r="Q3455" t="str">
        <f t="shared" si="268"/>
        <v>plays</v>
      </c>
      <c r="R3455">
        <f t="shared" si="269"/>
        <v>2016</v>
      </c>
      <c r="S3455" s="15">
        <f t="shared" si="270"/>
        <v>42535.97865740741</v>
      </c>
      <c r="T3455" s="16">
        <f t="shared" si="270"/>
        <v>42535.97865740741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6"/>
        <v>41821.698599537034</v>
      </c>
      <c r="P3456" t="str">
        <f t="shared" si="267"/>
        <v>theater</v>
      </c>
      <c r="Q3456" t="str">
        <f t="shared" si="268"/>
        <v>plays</v>
      </c>
      <c r="R3456">
        <f t="shared" si="269"/>
        <v>2014</v>
      </c>
      <c r="S3456" s="15">
        <f t="shared" si="270"/>
        <v>41821.698599537034</v>
      </c>
      <c r="T3456" s="16">
        <f t="shared" si="270"/>
        <v>41821.698599537034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6"/>
        <v>42626.7503125</v>
      </c>
      <c r="P3457" t="str">
        <f t="shared" si="267"/>
        <v>theater</v>
      </c>
      <c r="Q3457" t="str">
        <f t="shared" si="268"/>
        <v>plays</v>
      </c>
      <c r="R3457">
        <f t="shared" si="269"/>
        <v>2016</v>
      </c>
      <c r="S3457" s="15">
        <f t="shared" si="270"/>
        <v>42626.7503125</v>
      </c>
      <c r="T3457" s="16">
        <f t="shared" si="270"/>
        <v>42626.7503125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71">(((J3458/60)/60)/24)+DATE(1970,1,1)</f>
        <v>41821.205636574072</v>
      </c>
      <c r="P3458" t="str">
        <f t="shared" ref="P3458:P3521" si="272">LEFT(N3458,SEARCH("/",N3458)-1)</f>
        <v>theater</v>
      </c>
      <c r="Q3458" t="str">
        <f t="shared" ref="Q3458:Q3521" si="273">RIGHT(N3458,LEN(N3458)-SEARCH("/",N3458))</f>
        <v>plays</v>
      </c>
      <c r="R3458">
        <f t="shared" si="269"/>
        <v>2014</v>
      </c>
      <c r="S3458" s="15">
        <f t="shared" si="270"/>
        <v>41821.205636574072</v>
      </c>
      <c r="T3458" s="16">
        <f t="shared" si="270"/>
        <v>41821.205636574072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71"/>
        <v>42016.706678240742</v>
      </c>
      <c r="P3459" t="str">
        <f t="shared" si="272"/>
        <v>theater</v>
      </c>
      <c r="Q3459" t="str">
        <f t="shared" si="273"/>
        <v>plays</v>
      </c>
      <c r="R3459">
        <f t="shared" ref="R3459:S3522" si="274">YEAR($O3459)</f>
        <v>2015</v>
      </c>
      <c r="S3459" s="15">
        <f t="shared" ref="S3459:T3522" si="275">$O3459</f>
        <v>42016.706678240742</v>
      </c>
      <c r="T3459" s="16">
        <f t="shared" si="275"/>
        <v>42016.706678240742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1"/>
        <v>42011.202581018515</v>
      </c>
      <c r="P3460" t="str">
        <f t="shared" si="272"/>
        <v>theater</v>
      </c>
      <c r="Q3460" t="str">
        <f t="shared" si="273"/>
        <v>plays</v>
      </c>
      <c r="R3460">
        <f t="shared" si="274"/>
        <v>2015</v>
      </c>
      <c r="S3460" s="15">
        <f t="shared" si="275"/>
        <v>42011.202581018515</v>
      </c>
      <c r="T3460" s="16">
        <f t="shared" si="275"/>
        <v>42011.202581018515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1"/>
        <v>42480.479861111111</v>
      </c>
      <c r="P3461" t="str">
        <f t="shared" si="272"/>
        <v>theater</v>
      </c>
      <c r="Q3461" t="str">
        <f t="shared" si="273"/>
        <v>plays</v>
      </c>
      <c r="R3461">
        <f t="shared" si="274"/>
        <v>2016</v>
      </c>
      <c r="S3461" s="15">
        <f t="shared" si="275"/>
        <v>42480.479861111111</v>
      </c>
      <c r="T3461" s="16">
        <f t="shared" si="275"/>
        <v>42480.479861111111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1"/>
        <v>41852.527222222219</v>
      </c>
      <c r="P3462" t="str">
        <f t="shared" si="272"/>
        <v>theater</v>
      </c>
      <c r="Q3462" t="str">
        <f t="shared" si="273"/>
        <v>plays</v>
      </c>
      <c r="R3462">
        <f t="shared" si="274"/>
        <v>2014</v>
      </c>
      <c r="S3462" s="15">
        <f t="shared" si="275"/>
        <v>41852.527222222219</v>
      </c>
      <c r="T3462" s="16">
        <f t="shared" si="275"/>
        <v>41852.527222222219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1"/>
        <v>42643.632858796293</v>
      </c>
      <c r="P3463" t="str">
        <f t="shared" si="272"/>
        <v>theater</v>
      </c>
      <c r="Q3463" t="str">
        <f t="shared" si="273"/>
        <v>plays</v>
      </c>
      <c r="R3463">
        <f t="shared" si="274"/>
        <v>2016</v>
      </c>
      <c r="S3463" s="15">
        <f t="shared" si="275"/>
        <v>42643.632858796293</v>
      </c>
      <c r="T3463" s="16">
        <f t="shared" si="275"/>
        <v>42643.632858796293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1"/>
        <v>42179.898472222223</v>
      </c>
      <c r="P3464" t="str">
        <f t="shared" si="272"/>
        <v>theater</v>
      </c>
      <c r="Q3464" t="str">
        <f t="shared" si="273"/>
        <v>plays</v>
      </c>
      <c r="R3464">
        <f t="shared" si="274"/>
        <v>2015</v>
      </c>
      <c r="S3464" s="15">
        <f t="shared" si="275"/>
        <v>42179.898472222223</v>
      </c>
      <c r="T3464" s="16">
        <f t="shared" si="275"/>
        <v>42179.898472222223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1"/>
        <v>42612.918807870374</v>
      </c>
      <c r="P3465" t="str">
        <f t="shared" si="272"/>
        <v>theater</v>
      </c>
      <c r="Q3465" t="str">
        <f t="shared" si="273"/>
        <v>plays</v>
      </c>
      <c r="R3465">
        <f t="shared" si="274"/>
        <v>2016</v>
      </c>
      <c r="S3465" s="15">
        <f t="shared" si="275"/>
        <v>42612.918807870374</v>
      </c>
      <c r="T3465" s="16">
        <f t="shared" si="275"/>
        <v>42612.918807870374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1"/>
        <v>42575.130057870367</v>
      </c>
      <c r="P3466" t="str">
        <f t="shared" si="272"/>
        <v>theater</v>
      </c>
      <c r="Q3466" t="str">
        <f t="shared" si="273"/>
        <v>plays</v>
      </c>
      <c r="R3466">
        <f t="shared" si="274"/>
        <v>2016</v>
      </c>
      <c r="S3466" s="15">
        <f t="shared" si="275"/>
        <v>42575.130057870367</v>
      </c>
      <c r="T3466" s="16">
        <f t="shared" si="275"/>
        <v>42575.130057870367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1"/>
        <v>42200.625833333332</v>
      </c>
      <c r="P3467" t="str">
        <f t="shared" si="272"/>
        <v>theater</v>
      </c>
      <c r="Q3467" t="str">
        <f t="shared" si="273"/>
        <v>plays</v>
      </c>
      <c r="R3467">
        <f t="shared" si="274"/>
        <v>2015</v>
      </c>
      <c r="S3467" s="15">
        <f t="shared" si="275"/>
        <v>42200.625833333332</v>
      </c>
      <c r="T3467" s="16">
        <f t="shared" si="275"/>
        <v>42200.625833333332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1"/>
        <v>42420.019097222219</v>
      </c>
      <c r="P3468" t="str">
        <f t="shared" si="272"/>
        <v>theater</v>
      </c>
      <c r="Q3468" t="str">
        <f t="shared" si="273"/>
        <v>plays</v>
      </c>
      <c r="R3468">
        <f t="shared" si="274"/>
        <v>2016</v>
      </c>
      <c r="S3468" s="15">
        <f t="shared" si="275"/>
        <v>42420.019097222219</v>
      </c>
      <c r="T3468" s="16">
        <f t="shared" si="275"/>
        <v>42420.019097222219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1"/>
        <v>42053.671666666662</v>
      </c>
      <c r="P3469" t="str">
        <f t="shared" si="272"/>
        <v>theater</v>
      </c>
      <c r="Q3469" t="str">
        <f t="shared" si="273"/>
        <v>plays</v>
      </c>
      <c r="R3469">
        <f t="shared" si="274"/>
        <v>2015</v>
      </c>
      <c r="S3469" s="15">
        <f t="shared" si="275"/>
        <v>42053.671666666662</v>
      </c>
      <c r="T3469" s="16">
        <f t="shared" si="275"/>
        <v>42053.671666666662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1"/>
        <v>42605.765381944439</v>
      </c>
      <c r="P3470" t="str">
        <f t="shared" si="272"/>
        <v>theater</v>
      </c>
      <c r="Q3470" t="str">
        <f t="shared" si="273"/>
        <v>plays</v>
      </c>
      <c r="R3470">
        <f t="shared" si="274"/>
        <v>2016</v>
      </c>
      <c r="S3470" s="15">
        <f t="shared" si="275"/>
        <v>42605.765381944439</v>
      </c>
      <c r="T3470" s="16">
        <f t="shared" si="275"/>
        <v>42605.765381944439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1"/>
        <v>42458.641724537039</v>
      </c>
      <c r="P3471" t="str">
        <f t="shared" si="272"/>
        <v>theater</v>
      </c>
      <c r="Q3471" t="str">
        <f t="shared" si="273"/>
        <v>plays</v>
      </c>
      <c r="R3471">
        <f t="shared" si="274"/>
        <v>2016</v>
      </c>
      <c r="S3471" s="15">
        <f t="shared" si="275"/>
        <v>42458.641724537039</v>
      </c>
      <c r="T3471" s="16">
        <f t="shared" si="275"/>
        <v>42458.641724537039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1"/>
        <v>42529.022013888884</v>
      </c>
      <c r="P3472" t="str">
        <f t="shared" si="272"/>
        <v>theater</v>
      </c>
      <c r="Q3472" t="str">
        <f t="shared" si="273"/>
        <v>plays</v>
      </c>
      <c r="R3472">
        <f t="shared" si="274"/>
        <v>2016</v>
      </c>
      <c r="S3472" s="15">
        <f t="shared" si="275"/>
        <v>42529.022013888884</v>
      </c>
      <c r="T3472" s="16">
        <f t="shared" si="275"/>
        <v>42529.022013888884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1"/>
        <v>41841.820486111108</v>
      </c>
      <c r="P3473" t="str">
        <f t="shared" si="272"/>
        <v>theater</v>
      </c>
      <c r="Q3473" t="str">
        <f t="shared" si="273"/>
        <v>plays</v>
      </c>
      <c r="R3473">
        <f t="shared" si="274"/>
        <v>2014</v>
      </c>
      <c r="S3473" s="15">
        <f t="shared" si="275"/>
        <v>41841.820486111108</v>
      </c>
      <c r="T3473" s="16">
        <f t="shared" si="275"/>
        <v>41841.820486111108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1"/>
        <v>41928.170497685183</v>
      </c>
      <c r="P3474" t="str">
        <f t="shared" si="272"/>
        <v>theater</v>
      </c>
      <c r="Q3474" t="str">
        <f t="shared" si="273"/>
        <v>plays</v>
      </c>
      <c r="R3474">
        <f t="shared" si="274"/>
        <v>2014</v>
      </c>
      <c r="S3474" s="15">
        <f t="shared" si="275"/>
        <v>41928.170497685183</v>
      </c>
      <c r="T3474" s="16">
        <f t="shared" si="275"/>
        <v>41928.170497685183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1"/>
        <v>42062.834444444445</v>
      </c>
      <c r="P3475" t="str">
        <f t="shared" si="272"/>
        <v>theater</v>
      </c>
      <c r="Q3475" t="str">
        <f t="shared" si="273"/>
        <v>plays</v>
      </c>
      <c r="R3475">
        <f t="shared" si="274"/>
        <v>2015</v>
      </c>
      <c r="S3475" s="15">
        <f t="shared" si="275"/>
        <v>42062.834444444445</v>
      </c>
      <c r="T3475" s="16">
        <f t="shared" si="275"/>
        <v>42062.834444444445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1"/>
        <v>42541.501516203702</v>
      </c>
      <c r="P3476" t="str">
        <f t="shared" si="272"/>
        <v>theater</v>
      </c>
      <c r="Q3476" t="str">
        <f t="shared" si="273"/>
        <v>plays</v>
      </c>
      <c r="R3476">
        <f t="shared" si="274"/>
        <v>2016</v>
      </c>
      <c r="S3476" s="15">
        <f t="shared" si="275"/>
        <v>42541.501516203702</v>
      </c>
      <c r="T3476" s="16">
        <f t="shared" si="275"/>
        <v>42541.501516203702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1"/>
        <v>41918.880833333329</v>
      </c>
      <c r="P3477" t="str">
        <f t="shared" si="272"/>
        <v>theater</v>
      </c>
      <c r="Q3477" t="str">
        <f t="shared" si="273"/>
        <v>plays</v>
      </c>
      <c r="R3477">
        <f t="shared" si="274"/>
        <v>2014</v>
      </c>
      <c r="S3477" s="15">
        <f t="shared" si="275"/>
        <v>41918.880833333329</v>
      </c>
      <c r="T3477" s="16">
        <f t="shared" si="275"/>
        <v>41918.880833333329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1"/>
        <v>41921.279976851853</v>
      </c>
      <c r="P3478" t="str">
        <f t="shared" si="272"/>
        <v>theater</v>
      </c>
      <c r="Q3478" t="str">
        <f t="shared" si="273"/>
        <v>plays</v>
      </c>
      <c r="R3478">
        <f t="shared" si="274"/>
        <v>2014</v>
      </c>
      <c r="S3478" s="15">
        <f t="shared" si="275"/>
        <v>41921.279976851853</v>
      </c>
      <c r="T3478" s="16">
        <f t="shared" si="275"/>
        <v>41921.279976851853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1"/>
        <v>42128.736608796295</v>
      </c>
      <c r="P3479" t="str">
        <f t="shared" si="272"/>
        <v>theater</v>
      </c>
      <c r="Q3479" t="str">
        <f t="shared" si="273"/>
        <v>plays</v>
      </c>
      <c r="R3479">
        <f t="shared" si="274"/>
        <v>2015</v>
      </c>
      <c r="S3479" s="15">
        <f t="shared" si="275"/>
        <v>42128.736608796295</v>
      </c>
      <c r="T3479" s="16">
        <f t="shared" si="275"/>
        <v>42128.736608796295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1"/>
        <v>42053.916921296302</v>
      </c>
      <c r="P3480" t="str">
        <f t="shared" si="272"/>
        <v>theater</v>
      </c>
      <c r="Q3480" t="str">
        <f t="shared" si="273"/>
        <v>plays</v>
      </c>
      <c r="R3480">
        <f t="shared" si="274"/>
        <v>2015</v>
      </c>
      <c r="S3480" s="15">
        <f t="shared" si="275"/>
        <v>42053.916921296302</v>
      </c>
      <c r="T3480" s="16">
        <f t="shared" si="275"/>
        <v>42053.916921296302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1"/>
        <v>41781.855092592588</v>
      </c>
      <c r="P3481" t="str">
        <f t="shared" si="272"/>
        <v>theater</v>
      </c>
      <c r="Q3481" t="str">
        <f t="shared" si="273"/>
        <v>plays</v>
      </c>
      <c r="R3481">
        <f t="shared" si="274"/>
        <v>2014</v>
      </c>
      <c r="S3481" s="15">
        <f t="shared" si="275"/>
        <v>41781.855092592588</v>
      </c>
      <c r="T3481" s="16">
        <f t="shared" si="275"/>
        <v>41781.855092592588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1"/>
        <v>42171.317442129628</v>
      </c>
      <c r="P3482" t="str">
        <f t="shared" si="272"/>
        <v>theater</v>
      </c>
      <c r="Q3482" t="str">
        <f t="shared" si="273"/>
        <v>plays</v>
      </c>
      <c r="R3482">
        <f t="shared" si="274"/>
        <v>2015</v>
      </c>
      <c r="S3482" s="15">
        <f t="shared" si="275"/>
        <v>42171.317442129628</v>
      </c>
      <c r="T3482" s="16">
        <f t="shared" si="275"/>
        <v>42171.317442129628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1"/>
        <v>41989.24754629629</v>
      </c>
      <c r="P3483" t="str">
        <f t="shared" si="272"/>
        <v>theater</v>
      </c>
      <c r="Q3483" t="str">
        <f t="shared" si="273"/>
        <v>plays</v>
      </c>
      <c r="R3483">
        <f t="shared" si="274"/>
        <v>2014</v>
      </c>
      <c r="S3483" s="15">
        <f t="shared" si="275"/>
        <v>41989.24754629629</v>
      </c>
      <c r="T3483" s="16">
        <f t="shared" si="275"/>
        <v>41989.24754629629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1"/>
        <v>41796.771597222221</v>
      </c>
      <c r="P3484" t="str">
        <f t="shared" si="272"/>
        <v>theater</v>
      </c>
      <c r="Q3484" t="str">
        <f t="shared" si="273"/>
        <v>plays</v>
      </c>
      <c r="R3484">
        <f t="shared" si="274"/>
        <v>2014</v>
      </c>
      <c r="S3484" s="15">
        <f t="shared" si="275"/>
        <v>41796.771597222221</v>
      </c>
      <c r="T3484" s="16">
        <f t="shared" si="275"/>
        <v>41796.771597222221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1"/>
        <v>41793.668761574074</v>
      </c>
      <c r="P3485" t="str">
        <f t="shared" si="272"/>
        <v>theater</v>
      </c>
      <c r="Q3485" t="str">
        <f t="shared" si="273"/>
        <v>plays</v>
      </c>
      <c r="R3485">
        <f t="shared" si="274"/>
        <v>2014</v>
      </c>
      <c r="S3485" s="15">
        <f t="shared" si="275"/>
        <v>41793.668761574074</v>
      </c>
      <c r="T3485" s="16">
        <f t="shared" si="275"/>
        <v>41793.668761574074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1"/>
        <v>42506.760405092587</v>
      </c>
      <c r="P3486" t="str">
        <f t="shared" si="272"/>
        <v>theater</v>
      </c>
      <c r="Q3486" t="str">
        <f t="shared" si="273"/>
        <v>plays</v>
      </c>
      <c r="R3486">
        <f t="shared" si="274"/>
        <v>2016</v>
      </c>
      <c r="S3486" s="15">
        <f t="shared" si="275"/>
        <v>42506.760405092587</v>
      </c>
      <c r="T3486" s="16">
        <f t="shared" si="275"/>
        <v>42506.760405092587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1"/>
        <v>42372.693055555559</v>
      </c>
      <c r="P3487" t="str">
        <f t="shared" si="272"/>
        <v>theater</v>
      </c>
      <c r="Q3487" t="str">
        <f t="shared" si="273"/>
        <v>plays</v>
      </c>
      <c r="R3487">
        <f t="shared" si="274"/>
        <v>2016</v>
      </c>
      <c r="S3487" s="15">
        <f t="shared" si="275"/>
        <v>42372.693055555559</v>
      </c>
      <c r="T3487" s="16">
        <f t="shared" si="275"/>
        <v>42372.693055555559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1"/>
        <v>42126.87501157407</v>
      </c>
      <c r="P3488" t="str">
        <f t="shared" si="272"/>
        <v>theater</v>
      </c>
      <c r="Q3488" t="str">
        <f t="shared" si="273"/>
        <v>plays</v>
      </c>
      <c r="R3488">
        <f t="shared" si="274"/>
        <v>2015</v>
      </c>
      <c r="S3488" s="15">
        <f t="shared" si="275"/>
        <v>42126.87501157407</v>
      </c>
      <c r="T3488" s="16">
        <f t="shared" si="275"/>
        <v>42126.87501157407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1"/>
        <v>42149.940416666665</v>
      </c>
      <c r="P3489" t="str">
        <f t="shared" si="272"/>
        <v>theater</v>
      </c>
      <c r="Q3489" t="str">
        <f t="shared" si="273"/>
        <v>plays</v>
      </c>
      <c r="R3489">
        <f t="shared" si="274"/>
        <v>2015</v>
      </c>
      <c r="S3489" s="15">
        <f t="shared" si="275"/>
        <v>42149.940416666665</v>
      </c>
      <c r="T3489" s="16">
        <f t="shared" si="275"/>
        <v>42149.940416666665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1"/>
        <v>42087.768055555556</v>
      </c>
      <c r="P3490" t="str">
        <f t="shared" si="272"/>
        <v>theater</v>
      </c>
      <c r="Q3490" t="str">
        <f t="shared" si="273"/>
        <v>plays</v>
      </c>
      <c r="R3490">
        <f t="shared" si="274"/>
        <v>2015</v>
      </c>
      <c r="S3490" s="15">
        <f t="shared" si="275"/>
        <v>42087.768055555556</v>
      </c>
      <c r="T3490" s="16">
        <f t="shared" si="275"/>
        <v>42087.768055555556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1"/>
        <v>41753.635775462964</v>
      </c>
      <c r="P3491" t="str">
        <f t="shared" si="272"/>
        <v>theater</v>
      </c>
      <c r="Q3491" t="str">
        <f t="shared" si="273"/>
        <v>plays</v>
      </c>
      <c r="R3491">
        <f t="shared" si="274"/>
        <v>2014</v>
      </c>
      <c r="S3491" s="15">
        <f t="shared" si="275"/>
        <v>41753.635775462964</v>
      </c>
      <c r="T3491" s="16">
        <f t="shared" si="275"/>
        <v>41753.635775462964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1"/>
        <v>42443.802361111113</v>
      </c>
      <c r="P3492" t="str">
        <f t="shared" si="272"/>
        <v>theater</v>
      </c>
      <c r="Q3492" t="str">
        <f t="shared" si="273"/>
        <v>plays</v>
      </c>
      <c r="R3492">
        <f t="shared" si="274"/>
        <v>2016</v>
      </c>
      <c r="S3492" s="15">
        <f t="shared" si="275"/>
        <v>42443.802361111113</v>
      </c>
      <c r="T3492" s="16">
        <f t="shared" si="275"/>
        <v>42443.802361111113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1"/>
        <v>42121.249814814815</v>
      </c>
      <c r="P3493" t="str">
        <f t="shared" si="272"/>
        <v>theater</v>
      </c>
      <c r="Q3493" t="str">
        <f t="shared" si="273"/>
        <v>plays</v>
      </c>
      <c r="R3493">
        <f t="shared" si="274"/>
        <v>2015</v>
      </c>
      <c r="S3493" s="15">
        <f t="shared" si="275"/>
        <v>42121.249814814815</v>
      </c>
      <c r="T3493" s="16">
        <f t="shared" si="275"/>
        <v>42121.249814814815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1"/>
        <v>42268.009224537032</v>
      </c>
      <c r="P3494" t="str">
        <f t="shared" si="272"/>
        <v>theater</v>
      </c>
      <c r="Q3494" t="str">
        <f t="shared" si="273"/>
        <v>plays</v>
      </c>
      <c r="R3494">
        <f t="shared" si="274"/>
        <v>2015</v>
      </c>
      <c r="S3494" s="15">
        <f t="shared" si="275"/>
        <v>42268.009224537032</v>
      </c>
      <c r="T3494" s="16">
        <f t="shared" si="275"/>
        <v>42268.009224537032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1"/>
        <v>41848.866157407407</v>
      </c>
      <c r="P3495" t="str">
        <f t="shared" si="272"/>
        <v>theater</v>
      </c>
      <c r="Q3495" t="str">
        <f t="shared" si="273"/>
        <v>plays</v>
      </c>
      <c r="R3495">
        <f t="shared" si="274"/>
        <v>2014</v>
      </c>
      <c r="S3495" s="15">
        <f t="shared" si="275"/>
        <v>41848.866157407407</v>
      </c>
      <c r="T3495" s="16">
        <f t="shared" si="275"/>
        <v>41848.866157407407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1"/>
        <v>42689.214988425927</v>
      </c>
      <c r="P3496" t="str">
        <f t="shared" si="272"/>
        <v>theater</v>
      </c>
      <c r="Q3496" t="str">
        <f t="shared" si="273"/>
        <v>plays</v>
      </c>
      <c r="R3496">
        <f t="shared" si="274"/>
        <v>2016</v>
      </c>
      <c r="S3496" s="15">
        <f t="shared" si="275"/>
        <v>42689.214988425927</v>
      </c>
      <c r="T3496" s="16">
        <f t="shared" si="275"/>
        <v>42689.214988425927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1"/>
        <v>41915.762835648151</v>
      </c>
      <c r="P3497" t="str">
        <f t="shared" si="272"/>
        <v>theater</v>
      </c>
      <c r="Q3497" t="str">
        <f t="shared" si="273"/>
        <v>plays</v>
      </c>
      <c r="R3497">
        <f t="shared" si="274"/>
        <v>2014</v>
      </c>
      <c r="S3497" s="15">
        <f t="shared" si="275"/>
        <v>41915.762835648151</v>
      </c>
      <c r="T3497" s="16">
        <f t="shared" si="275"/>
        <v>41915.762835648151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1"/>
        <v>42584.846828703703</v>
      </c>
      <c r="P3498" t="str">
        <f t="shared" si="272"/>
        <v>theater</v>
      </c>
      <c r="Q3498" t="str">
        <f t="shared" si="273"/>
        <v>plays</v>
      </c>
      <c r="R3498">
        <f t="shared" si="274"/>
        <v>2016</v>
      </c>
      <c r="S3498" s="15">
        <f t="shared" si="275"/>
        <v>42584.846828703703</v>
      </c>
      <c r="T3498" s="16">
        <f t="shared" si="275"/>
        <v>42584.846828703703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1"/>
        <v>42511.741944444439</v>
      </c>
      <c r="P3499" t="str">
        <f t="shared" si="272"/>
        <v>theater</v>
      </c>
      <c r="Q3499" t="str">
        <f t="shared" si="273"/>
        <v>plays</v>
      </c>
      <c r="R3499">
        <f t="shared" si="274"/>
        <v>2016</v>
      </c>
      <c r="S3499" s="15">
        <f t="shared" si="275"/>
        <v>42511.741944444439</v>
      </c>
      <c r="T3499" s="16">
        <f t="shared" si="275"/>
        <v>42511.741944444439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1"/>
        <v>42459.15861111111</v>
      </c>
      <c r="P3500" t="str">
        <f t="shared" si="272"/>
        <v>theater</v>
      </c>
      <c r="Q3500" t="str">
        <f t="shared" si="273"/>
        <v>plays</v>
      </c>
      <c r="R3500">
        <f t="shared" si="274"/>
        <v>2016</v>
      </c>
      <c r="S3500" s="15">
        <f t="shared" si="275"/>
        <v>42459.15861111111</v>
      </c>
      <c r="T3500" s="16">
        <f t="shared" si="275"/>
        <v>42459.15861111111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1"/>
        <v>42132.036168981482</v>
      </c>
      <c r="P3501" t="str">
        <f t="shared" si="272"/>
        <v>theater</v>
      </c>
      <c r="Q3501" t="str">
        <f t="shared" si="273"/>
        <v>plays</v>
      </c>
      <c r="R3501">
        <f t="shared" si="274"/>
        <v>2015</v>
      </c>
      <c r="S3501" s="15">
        <f t="shared" si="275"/>
        <v>42132.036168981482</v>
      </c>
      <c r="T3501" s="16">
        <f t="shared" si="275"/>
        <v>42132.036168981482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1"/>
        <v>42419.91942129629</v>
      </c>
      <c r="P3502" t="str">
        <f t="shared" si="272"/>
        <v>theater</v>
      </c>
      <c r="Q3502" t="str">
        <f t="shared" si="273"/>
        <v>plays</v>
      </c>
      <c r="R3502">
        <f t="shared" si="274"/>
        <v>2016</v>
      </c>
      <c r="S3502" s="15">
        <f t="shared" si="275"/>
        <v>42419.91942129629</v>
      </c>
      <c r="T3502" s="16">
        <f t="shared" si="275"/>
        <v>42419.91942129629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1"/>
        <v>42233.763831018514</v>
      </c>
      <c r="P3503" t="str">
        <f t="shared" si="272"/>
        <v>theater</v>
      </c>
      <c r="Q3503" t="str">
        <f t="shared" si="273"/>
        <v>plays</v>
      </c>
      <c r="R3503">
        <f t="shared" si="274"/>
        <v>2015</v>
      </c>
      <c r="S3503" s="15">
        <f t="shared" si="275"/>
        <v>42233.763831018514</v>
      </c>
      <c r="T3503" s="16">
        <f t="shared" si="275"/>
        <v>42233.763831018514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1"/>
        <v>42430.839398148149</v>
      </c>
      <c r="P3504" t="str">
        <f t="shared" si="272"/>
        <v>theater</v>
      </c>
      <c r="Q3504" t="str">
        <f t="shared" si="273"/>
        <v>plays</v>
      </c>
      <c r="R3504">
        <f t="shared" si="274"/>
        <v>2016</v>
      </c>
      <c r="S3504" s="15">
        <f t="shared" si="275"/>
        <v>42430.839398148149</v>
      </c>
      <c r="T3504" s="16">
        <f t="shared" si="275"/>
        <v>42430.839398148149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1"/>
        <v>42545.478333333333</v>
      </c>
      <c r="P3505" t="str">
        <f t="shared" si="272"/>
        <v>theater</v>
      </c>
      <c r="Q3505" t="str">
        <f t="shared" si="273"/>
        <v>plays</v>
      </c>
      <c r="R3505">
        <f t="shared" si="274"/>
        <v>2016</v>
      </c>
      <c r="S3505" s="15">
        <f t="shared" si="275"/>
        <v>42545.478333333333</v>
      </c>
      <c r="T3505" s="16">
        <f t="shared" si="275"/>
        <v>42545.478333333333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1"/>
        <v>42297.748738425929</v>
      </c>
      <c r="P3506" t="str">
        <f t="shared" si="272"/>
        <v>theater</v>
      </c>
      <c r="Q3506" t="str">
        <f t="shared" si="273"/>
        <v>plays</v>
      </c>
      <c r="R3506">
        <f t="shared" si="274"/>
        <v>2015</v>
      </c>
      <c r="S3506" s="15">
        <f t="shared" si="275"/>
        <v>42297.748738425929</v>
      </c>
      <c r="T3506" s="16">
        <f t="shared" si="275"/>
        <v>42297.748738425929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1"/>
        <v>41760.935706018521</v>
      </c>
      <c r="P3507" t="str">
        <f t="shared" si="272"/>
        <v>theater</v>
      </c>
      <c r="Q3507" t="str">
        <f t="shared" si="273"/>
        <v>plays</v>
      </c>
      <c r="R3507">
        <f t="shared" si="274"/>
        <v>2014</v>
      </c>
      <c r="S3507" s="15">
        <f t="shared" si="275"/>
        <v>41760.935706018521</v>
      </c>
      <c r="T3507" s="16">
        <f t="shared" si="275"/>
        <v>41760.935706018521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1"/>
        <v>41829.734259259261</v>
      </c>
      <c r="P3508" t="str">
        <f t="shared" si="272"/>
        <v>theater</v>
      </c>
      <c r="Q3508" t="str">
        <f t="shared" si="273"/>
        <v>plays</v>
      </c>
      <c r="R3508">
        <f t="shared" si="274"/>
        <v>2014</v>
      </c>
      <c r="S3508" s="15">
        <f t="shared" si="275"/>
        <v>41829.734259259261</v>
      </c>
      <c r="T3508" s="16">
        <f t="shared" si="275"/>
        <v>41829.734259259261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1"/>
        <v>42491.92288194444</v>
      </c>
      <c r="P3509" t="str">
        <f t="shared" si="272"/>
        <v>theater</v>
      </c>
      <c r="Q3509" t="str">
        <f t="shared" si="273"/>
        <v>plays</v>
      </c>
      <c r="R3509">
        <f t="shared" si="274"/>
        <v>2016</v>
      </c>
      <c r="S3509" s="15">
        <f t="shared" si="275"/>
        <v>42491.92288194444</v>
      </c>
      <c r="T3509" s="16">
        <f t="shared" si="275"/>
        <v>42491.92288194444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1"/>
        <v>42477.729780092588</v>
      </c>
      <c r="P3510" t="str">
        <f t="shared" si="272"/>
        <v>theater</v>
      </c>
      <c r="Q3510" t="str">
        <f t="shared" si="273"/>
        <v>plays</v>
      </c>
      <c r="R3510">
        <f t="shared" si="274"/>
        <v>2016</v>
      </c>
      <c r="S3510" s="15">
        <f t="shared" si="275"/>
        <v>42477.729780092588</v>
      </c>
      <c r="T3510" s="16">
        <f t="shared" si="275"/>
        <v>42477.729780092588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1"/>
        <v>41950.859560185185</v>
      </c>
      <c r="P3511" t="str">
        <f t="shared" si="272"/>
        <v>theater</v>
      </c>
      <c r="Q3511" t="str">
        <f t="shared" si="273"/>
        <v>plays</v>
      </c>
      <c r="R3511">
        <f t="shared" si="274"/>
        <v>2014</v>
      </c>
      <c r="S3511" s="15">
        <f t="shared" si="275"/>
        <v>41950.859560185185</v>
      </c>
      <c r="T3511" s="16">
        <f t="shared" si="275"/>
        <v>41950.859560185185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1"/>
        <v>41802.62090277778</v>
      </c>
      <c r="P3512" t="str">
        <f t="shared" si="272"/>
        <v>theater</v>
      </c>
      <c r="Q3512" t="str">
        <f t="shared" si="273"/>
        <v>plays</v>
      </c>
      <c r="R3512">
        <f t="shared" si="274"/>
        <v>2014</v>
      </c>
      <c r="S3512" s="15">
        <f t="shared" si="275"/>
        <v>41802.62090277778</v>
      </c>
      <c r="T3512" s="16">
        <f t="shared" si="275"/>
        <v>41802.62090277778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1"/>
        <v>41927.873784722222</v>
      </c>
      <c r="P3513" t="str">
        <f t="shared" si="272"/>
        <v>theater</v>
      </c>
      <c r="Q3513" t="str">
        <f t="shared" si="273"/>
        <v>plays</v>
      </c>
      <c r="R3513">
        <f t="shared" si="274"/>
        <v>2014</v>
      </c>
      <c r="S3513" s="15">
        <f t="shared" si="275"/>
        <v>41927.873784722222</v>
      </c>
      <c r="T3513" s="16">
        <f t="shared" si="275"/>
        <v>41927.873784722222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1"/>
        <v>42057.536944444444</v>
      </c>
      <c r="P3514" t="str">
        <f t="shared" si="272"/>
        <v>theater</v>
      </c>
      <c r="Q3514" t="str">
        <f t="shared" si="273"/>
        <v>plays</v>
      </c>
      <c r="R3514">
        <f t="shared" si="274"/>
        <v>2015</v>
      </c>
      <c r="S3514" s="15">
        <f t="shared" si="275"/>
        <v>42057.536944444444</v>
      </c>
      <c r="T3514" s="16">
        <f t="shared" si="275"/>
        <v>42057.536944444444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1"/>
        <v>41781.096203703702</v>
      </c>
      <c r="P3515" t="str">
        <f t="shared" si="272"/>
        <v>theater</v>
      </c>
      <c r="Q3515" t="str">
        <f t="shared" si="273"/>
        <v>plays</v>
      </c>
      <c r="R3515">
        <f t="shared" si="274"/>
        <v>2014</v>
      </c>
      <c r="S3515" s="15">
        <f t="shared" si="275"/>
        <v>41781.096203703702</v>
      </c>
      <c r="T3515" s="16">
        <f t="shared" si="275"/>
        <v>41781.096203703702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1"/>
        <v>42020.846666666665</v>
      </c>
      <c r="P3516" t="str">
        <f t="shared" si="272"/>
        <v>theater</v>
      </c>
      <c r="Q3516" t="str">
        <f t="shared" si="273"/>
        <v>plays</v>
      </c>
      <c r="R3516">
        <f t="shared" si="274"/>
        <v>2015</v>
      </c>
      <c r="S3516" s="15">
        <f t="shared" si="275"/>
        <v>42020.846666666665</v>
      </c>
      <c r="T3516" s="16">
        <f t="shared" si="275"/>
        <v>42020.846666666665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1"/>
        <v>42125.772812499999</v>
      </c>
      <c r="P3517" t="str">
        <f t="shared" si="272"/>
        <v>theater</v>
      </c>
      <c r="Q3517" t="str">
        <f t="shared" si="273"/>
        <v>plays</v>
      </c>
      <c r="R3517">
        <f t="shared" si="274"/>
        <v>2015</v>
      </c>
      <c r="S3517" s="15">
        <f t="shared" si="275"/>
        <v>42125.772812499999</v>
      </c>
      <c r="T3517" s="16">
        <f t="shared" si="275"/>
        <v>42125.772812499999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1"/>
        <v>41856.010069444441</v>
      </c>
      <c r="P3518" t="str">
        <f t="shared" si="272"/>
        <v>theater</v>
      </c>
      <c r="Q3518" t="str">
        <f t="shared" si="273"/>
        <v>plays</v>
      </c>
      <c r="R3518">
        <f t="shared" si="274"/>
        <v>2014</v>
      </c>
      <c r="S3518" s="15">
        <f t="shared" si="275"/>
        <v>41856.010069444441</v>
      </c>
      <c r="T3518" s="16">
        <f t="shared" si="275"/>
        <v>41856.010069444441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1"/>
        <v>41794.817523148151</v>
      </c>
      <c r="P3519" t="str">
        <f t="shared" si="272"/>
        <v>theater</v>
      </c>
      <c r="Q3519" t="str">
        <f t="shared" si="273"/>
        <v>plays</v>
      </c>
      <c r="R3519">
        <f t="shared" si="274"/>
        <v>2014</v>
      </c>
      <c r="S3519" s="15">
        <f t="shared" si="275"/>
        <v>41794.817523148151</v>
      </c>
      <c r="T3519" s="16">
        <f t="shared" si="275"/>
        <v>41794.817523148151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1"/>
        <v>41893.783553240741</v>
      </c>
      <c r="P3520" t="str">
        <f t="shared" si="272"/>
        <v>theater</v>
      </c>
      <c r="Q3520" t="str">
        <f t="shared" si="273"/>
        <v>plays</v>
      </c>
      <c r="R3520">
        <f t="shared" si="274"/>
        <v>2014</v>
      </c>
      <c r="S3520" s="15">
        <f t="shared" si="275"/>
        <v>41893.783553240741</v>
      </c>
      <c r="T3520" s="16">
        <f t="shared" si="275"/>
        <v>41893.783553240741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1"/>
        <v>42037.598958333328</v>
      </c>
      <c r="P3521" t="str">
        <f t="shared" si="272"/>
        <v>theater</v>
      </c>
      <c r="Q3521" t="str">
        <f t="shared" si="273"/>
        <v>plays</v>
      </c>
      <c r="R3521">
        <f t="shared" si="274"/>
        <v>2015</v>
      </c>
      <c r="S3521" s="15">
        <f t="shared" si="275"/>
        <v>42037.598958333328</v>
      </c>
      <c r="T3521" s="16">
        <f t="shared" si="275"/>
        <v>42037.598958333328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76">(((J3522/60)/60)/24)+DATE(1970,1,1)</f>
        <v>42227.824212962965</v>
      </c>
      <c r="P3522" t="str">
        <f t="shared" ref="P3522:P3585" si="277">LEFT(N3522,SEARCH("/",N3522)-1)</f>
        <v>theater</v>
      </c>
      <c r="Q3522" t="str">
        <f t="shared" ref="Q3522:Q3585" si="278">RIGHT(N3522,LEN(N3522)-SEARCH("/",N3522))</f>
        <v>plays</v>
      </c>
      <c r="R3522">
        <f t="shared" si="274"/>
        <v>2015</v>
      </c>
      <c r="S3522" s="15">
        <f t="shared" si="275"/>
        <v>42227.824212962965</v>
      </c>
      <c r="T3522" s="16">
        <f t="shared" si="275"/>
        <v>42227.824212962965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76"/>
        <v>41881.361342592594</v>
      </c>
      <c r="P3523" t="str">
        <f t="shared" si="277"/>
        <v>theater</v>
      </c>
      <c r="Q3523" t="str">
        <f t="shared" si="278"/>
        <v>plays</v>
      </c>
      <c r="R3523">
        <f t="shared" ref="R3523:S3586" si="279">YEAR($O3523)</f>
        <v>2014</v>
      </c>
      <c r="S3523" s="15">
        <f t="shared" ref="S3523:T3586" si="280">$O3523</f>
        <v>41881.361342592594</v>
      </c>
      <c r="T3523" s="16">
        <f t="shared" si="280"/>
        <v>41881.361342592594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6"/>
        <v>42234.789884259255</v>
      </c>
      <c r="P3524" t="str">
        <f t="shared" si="277"/>
        <v>theater</v>
      </c>
      <c r="Q3524" t="str">
        <f t="shared" si="278"/>
        <v>plays</v>
      </c>
      <c r="R3524">
        <f t="shared" si="279"/>
        <v>2015</v>
      </c>
      <c r="S3524" s="15">
        <f t="shared" si="280"/>
        <v>42234.789884259255</v>
      </c>
      <c r="T3524" s="16">
        <f t="shared" si="280"/>
        <v>42234.789884259255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6"/>
        <v>42581.397546296299</v>
      </c>
      <c r="P3525" t="str">
        <f t="shared" si="277"/>
        <v>theater</v>
      </c>
      <c r="Q3525" t="str">
        <f t="shared" si="278"/>
        <v>plays</v>
      </c>
      <c r="R3525">
        <f t="shared" si="279"/>
        <v>2016</v>
      </c>
      <c r="S3525" s="15">
        <f t="shared" si="280"/>
        <v>42581.397546296299</v>
      </c>
      <c r="T3525" s="16">
        <f t="shared" si="280"/>
        <v>42581.397546296299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6"/>
        <v>41880.76357638889</v>
      </c>
      <c r="P3526" t="str">
        <f t="shared" si="277"/>
        <v>theater</v>
      </c>
      <c r="Q3526" t="str">
        <f t="shared" si="278"/>
        <v>plays</v>
      </c>
      <c r="R3526">
        <f t="shared" si="279"/>
        <v>2014</v>
      </c>
      <c r="S3526" s="15">
        <f t="shared" si="280"/>
        <v>41880.76357638889</v>
      </c>
      <c r="T3526" s="16">
        <f t="shared" si="280"/>
        <v>41880.76357638889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6"/>
        <v>42214.6956712963</v>
      </c>
      <c r="P3527" t="str">
        <f t="shared" si="277"/>
        <v>theater</v>
      </c>
      <c r="Q3527" t="str">
        <f t="shared" si="278"/>
        <v>plays</v>
      </c>
      <c r="R3527">
        <f t="shared" si="279"/>
        <v>2015</v>
      </c>
      <c r="S3527" s="15">
        <f t="shared" si="280"/>
        <v>42214.6956712963</v>
      </c>
      <c r="T3527" s="16">
        <f t="shared" si="280"/>
        <v>42214.6956712963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6"/>
        <v>42460.335312499999</v>
      </c>
      <c r="P3528" t="str">
        <f t="shared" si="277"/>
        <v>theater</v>
      </c>
      <c r="Q3528" t="str">
        <f t="shared" si="278"/>
        <v>plays</v>
      </c>
      <c r="R3528">
        <f t="shared" si="279"/>
        <v>2016</v>
      </c>
      <c r="S3528" s="15">
        <f t="shared" si="280"/>
        <v>42460.335312499999</v>
      </c>
      <c r="T3528" s="16">
        <f t="shared" si="280"/>
        <v>42460.335312499999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6"/>
        <v>42167.023206018523</v>
      </c>
      <c r="P3529" t="str">
        <f t="shared" si="277"/>
        <v>theater</v>
      </c>
      <c r="Q3529" t="str">
        <f t="shared" si="278"/>
        <v>plays</v>
      </c>
      <c r="R3529">
        <f t="shared" si="279"/>
        <v>2015</v>
      </c>
      <c r="S3529" s="15">
        <f t="shared" si="280"/>
        <v>42167.023206018523</v>
      </c>
      <c r="T3529" s="16">
        <f t="shared" si="280"/>
        <v>42167.023206018523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6"/>
        <v>42733.50136574074</v>
      </c>
      <c r="P3530" t="str">
        <f t="shared" si="277"/>
        <v>theater</v>
      </c>
      <c r="Q3530" t="str">
        <f t="shared" si="278"/>
        <v>plays</v>
      </c>
      <c r="R3530">
        <f t="shared" si="279"/>
        <v>2016</v>
      </c>
      <c r="S3530" s="15">
        <f t="shared" si="280"/>
        <v>42733.50136574074</v>
      </c>
      <c r="T3530" s="16">
        <f t="shared" si="280"/>
        <v>42733.50136574074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6"/>
        <v>42177.761782407411</v>
      </c>
      <c r="P3531" t="str">
        <f t="shared" si="277"/>
        <v>theater</v>
      </c>
      <c r="Q3531" t="str">
        <f t="shared" si="278"/>
        <v>plays</v>
      </c>
      <c r="R3531">
        <f t="shared" si="279"/>
        <v>2015</v>
      </c>
      <c r="S3531" s="15">
        <f t="shared" si="280"/>
        <v>42177.761782407411</v>
      </c>
      <c r="T3531" s="16">
        <f t="shared" si="280"/>
        <v>42177.761782407411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6"/>
        <v>42442.623344907406</v>
      </c>
      <c r="P3532" t="str">
        <f t="shared" si="277"/>
        <v>theater</v>
      </c>
      <c r="Q3532" t="str">
        <f t="shared" si="278"/>
        <v>plays</v>
      </c>
      <c r="R3532">
        <f t="shared" si="279"/>
        <v>2016</v>
      </c>
      <c r="S3532" s="15">
        <f t="shared" si="280"/>
        <v>42442.623344907406</v>
      </c>
      <c r="T3532" s="16">
        <f t="shared" si="280"/>
        <v>42442.623344907406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6"/>
        <v>42521.654328703706</v>
      </c>
      <c r="P3533" t="str">
        <f t="shared" si="277"/>
        <v>theater</v>
      </c>
      <c r="Q3533" t="str">
        <f t="shared" si="278"/>
        <v>plays</v>
      </c>
      <c r="R3533">
        <f t="shared" si="279"/>
        <v>2016</v>
      </c>
      <c r="S3533" s="15">
        <f t="shared" si="280"/>
        <v>42521.654328703706</v>
      </c>
      <c r="T3533" s="16">
        <f t="shared" si="280"/>
        <v>42521.654328703706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6"/>
        <v>41884.599849537037</v>
      </c>
      <c r="P3534" t="str">
        <f t="shared" si="277"/>
        <v>theater</v>
      </c>
      <c r="Q3534" t="str">
        <f t="shared" si="278"/>
        <v>plays</v>
      </c>
      <c r="R3534">
        <f t="shared" si="279"/>
        <v>2014</v>
      </c>
      <c r="S3534" s="15">
        <f t="shared" si="280"/>
        <v>41884.599849537037</v>
      </c>
      <c r="T3534" s="16">
        <f t="shared" si="280"/>
        <v>41884.599849537037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6"/>
        <v>42289.761192129634</v>
      </c>
      <c r="P3535" t="str">
        <f t="shared" si="277"/>
        <v>theater</v>
      </c>
      <c r="Q3535" t="str">
        <f t="shared" si="278"/>
        <v>plays</v>
      </c>
      <c r="R3535">
        <f t="shared" si="279"/>
        <v>2015</v>
      </c>
      <c r="S3535" s="15">
        <f t="shared" si="280"/>
        <v>42289.761192129634</v>
      </c>
      <c r="T3535" s="16">
        <f t="shared" si="280"/>
        <v>42289.761192129634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6"/>
        <v>42243.6252662037</v>
      </c>
      <c r="P3536" t="str">
        <f t="shared" si="277"/>
        <v>theater</v>
      </c>
      <c r="Q3536" t="str">
        <f t="shared" si="278"/>
        <v>plays</v>
      </c>
      <c r="R3536">
        <f t="shared" si="279"/>
        <v>2015</v>
      </c>
      <c r="S3536" s="15">
        <f t="shared" si="280"/>
        <v>42243.6252662037</v>
      </c>
      <c r="T3536" s="16">
        <f t="shared" si="280"/>
        <v>42243.6252662037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6"/>
        <v>42248.640162037031</v>
      </c>
      <c r="P3537" t="str">
        <f t="shared" si="277"/>
        <v>theater</v>
      </c>
      <c r="Q3537" t="str">
        <f t="shared" si="278"/>
        <v>plays</v>
      </c>
      <c r="R3537">
        <f t="shared" si="279"/>
        <v>2015</v>
      </c>
      <c r="S3537" s="15">
        <f t="shared" si="280"/>
        <v>42248.640162037031</v>
      </c>
      <c r="T3537" s="16">
        <f t="shared" si="280"/>
        <v>42248.640162037031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6"/>
        <v>42328.727141203708</v>
      </c>
      <c r="P3538" t="str">
        <f t="shared" si="277"/>
        <v>theater</v>
      </c>
      <c r="Q3538" t="str">
        <f t="shared" si="278"/>
        <v>plays</v>
      </c>
      <c r="R3538">
        <f t="shared" si="279"/>
        <v>2015</v>
      </c>
      <c r="S3538" s="15">
        <f t="shared" si="280"/>
        <v>42328.727141203708</v>
      </c>
      <c r="T3538" s="16">
        <f t="shared" si="280"/>
        <v>42328.727141203708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6"/>
        <v>41923.354351851849</v>
      </c>
      <c r="P3539" t="str">
        <f t="shared" si="277"/>
        <v>theater</v>
      </c>
      <c r="Q3539" t="str">
        <f t="shared" si="278"/>
        <v>plays</v>
      </c>
      <c r="R3539">
        <f t="shared" si="279"/>
        <v>2014</v>
      </c>
      <c r="S3539" s="15">
        <f t="shared" si="280"/>
        <v>41923.354351851849</v>
      </c>
      <c r="T3539" s="16">
        <f t="shared" si="280"/>
        <v>41923.354351851849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6"/>
        <v>42571.420601851853</v>
      </c>
      <c r="P3540" t="str">
        <f t="shared" si="277"/>
        <v>theater</v>
      </c>
      <c r="Q3540" t="str">
        <f t="shared" si="278"/>
        <v>plays</v>
      </c>
      <c r="R3540">
        <f t="shared" si="279"/>
        <v>2016</v>
      </c>
      <c r="S3540" s="15">
        <f t="shared" si="280"/>
        <v>42571.420601851853</v>
      </c>
      <c r="T3540" s="16">
        <f t="shared" si="280"/>
        <v>42571.420601851853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6"/>
        <v>42600.756041666667</v>
      </c>
      <c r="P3541" t="str">
        <f t="shared" si="277"/>
        <v>theater</v>
      </c>
      <c r="Q3541" t="str">
        <f t="shared" si="278"/>
        <v>plays</v>
      </c>
      <c r="R3541">
        <f t="shared" si="279"/>
        <v>2016</v>
      </c>
      <c r="S3541" s="15">
        <f t="shared" si="280"/>
        <v>42600.756041666667</v>
      </c>
      <c r="T3541" s="16">
        <f t="shared" si="280"/>
        <v>42600.756041666667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6"/>
        <v>42517.003368055557</v>
      </c>
      <c r="P3542" t="str">
        <f t="shared" si="277"/>
        <v>theater</v>
      </c>
      <c r="Q3542" t="str">
        <f t="shared" si="278"/>
        <v>plays</v>
      </c>
      <c r="R3542">
        <f t="shared" si="279"/>
        <v>2016</v>
      </c>
      <c r="S3542" s="15">
        <f t="shared" si="280"/>
        <v>42517.003368055557</v>
      </c>
      <c r="T3542" s="16">
        <f t="shared" si="280"/>
        <v>42517.003368055557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6"/>
        <v>42222.730034722219</v>
      </c>
      <c r="P3543" t="str">
        <f t="shared" si="277"/>
        <v>theater</v>
      </c>
      <c r="Q3543" t="str">
        <f t="shared" si="278"/>
        <v>plays</v>
      </c>
      <c r="R3543">
        <f t="shared" si="279"/>
        <v>2015</v>
      </c>
      <c r="S3543" s="15">
        <f t="shared" si="280"/>
        <v>42222.730034722219</v>
      </c>
      <c r="T3543" s="16">
        <f t="shared" si="280"/>
        <v>42222.730034722219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6"/>
        <v>41829.599791666667</v>
      </c>
      <c r="P3544" t="str">
        <f t="shared" si="277"/>
        <v>theater</v>
      </c>
      <c r="Q3544" t="str">
        <f t="shared" si="278"/>
        <v>plays</v>
      </c>
      <c r="R3544">
        <f t="shared" si="279"/>
        <v>2014</v>
      </c>
      <c r="S3544" s="15">
        <f t="shared" si="280"/>
        <v>41829.599791666667</v>
      </c>
      <c r="T3544" s="16">
        <f t="shared" si="280"/>
        <v>41829.599791666667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6"/>
        <v>42150.755312499998</v>
      </c>
      <c r="P3545" t="str">
        <f t="shared" si="277"/>
        <v>theater</v>
      </c>
      <c r="Q3545" t="str">
        <f t="shared" si="278"/>
        <v>plays</v>
      </c>
      <c r="R3545">
        <f t="shared" si="279"/>
        <v>2015</v>
      </c>
      <c r="S3545" s="15">
        <f t="shared" si="280"/>
        <v>42150.755312499998</v>
      </c>
      <c r="T3545" s="16">
        <f t="shared" si="280"/>
        <v>42150.755312499998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6"/>
        <v>42040.831678240742</v>
      </c>
      <c r="P3546" t="str">
        <f t="shared" si="277"/>
        <v>theater</v>
      </c>
      <c r="Q3546" t="str">
        <f t="shared" si="278"/>
        <v>plays</v>
      </c>
      <c r="R3546">
        <f t="shared" si="279"/>
        <v>2015</v>
      </c>
      <c r="S3546" s="15">
        <f t="shared" si="280"/>
        <v>42040.831678240742</v>
      </c>
      <c r="T3546" s="16">
        <f t="shared" si="280"/>
        <v>42040.831678240742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6"/>
        <v>42075.807395833333</v>
      </c>
      <c r="P3547" t="str">
        <f t="shared" si="277"/>
        <v>theater</v>
      </c>
      <c r="Q3547" t="str">
        <f t="shared" si="278"/>
        <v>plays</v>
      </c>
      <c r="R3547">
        <f t="shared" si="279"/>
        <v>2015</v>
      </c>
      <c r="S3547" s="15">
        <f t="shared" si="280"/>
        <v>42075.807395833333</v>
      </c>
      <c r="T3547" s="16">
        <f t="shared" si="280"/>
        <v>42075.807395833333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6"/>
        <v>42073.660694444443</v>
      </c>
      <c r="P3548" t="str">
        <f t="shared" si="277"/>
        <v>theater</v>
      </c>
      <c r="Q3548" t="str">
        <f t="shared" si="278"/>
        <v>plays</v>
      </c>
      <c r="R3548">
        <f t="shared" si="279"/>
        <v>2015</v>
      </c>
      <c r="S3548" s="15">
        <f t="shared" si="280"/>
        <v>42073.660694444443</v>
      </c>
      <c r="T3548" s="16">
        <f t="shared" si="280"/>
        <v>42073.660694444443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6"/>
        <v>42480.078715277778</v>
      </c>
      <c r="P3549" t="str">
        <f t="shared" si="277"/>
        <v>theater</v>
      </c>
      <c r="Q3549" t="str">
        <f t="shared" si="278"/>
        <v>plays</v>
      </c>
      <c r="R3549">
        <f t="shared" si="279"/>
        <v>2016</v>
      </c>
      <c r="S3549" s="15">
        <f t="shared" si="280"/>
        <v>42480.078715277778</v>
      </c>
      <c r="T3549" s="16">
        <f t="shared" si="280"/>
        <v>42480.078715277778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6"/>
        <v>42411.942291666666</v>
      </c>
      <c r="P3550" t="str">
        <f t="shared" si="277"/>
        <v>theater</v>
      </c>
      <c r="Q3550" t="str">
        <f t="shared" si="278"/>
        <v>plays</v>
      </c>
      <c r="R3550">
        <f t="shared" si="279"/>
        <v>2016</v>
      </c>
      <c r="S3550" s="15">
        <f t="shared" si="280"/>
        <v>42411.942291666666</v>
      </c>
      <c r="T3550" s="16">
        <f t="shared" si="280"/>
        <v>42411.942291666666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6"/>
        <v>42223.394363425927</v>
      </c>
      <c r="P3551" t="str">
        <f t="shared" si="277"/>
        <v>theater</v>
      </c>
      <c r="Q3551" t="str">
        <f t="shared" si="278"/>
        <v>plays</v>
      </c>
      <c r="R3551">
        <f t="shared" si="279"/>
        <v>2015</v>
      </c>
      <c r="S3551" s="15">
        <f t="shared" si="280"/>
        <v>42223.394363425927</v>
      </c>
      <c r="T3551" s="16">
        <f t="shared" si="280"/>
        <v>42223.394363425927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6"/>
        <v>42462.893495370372</v>
      </c>
      <c r="P3552" t="str">
        <f t="shared" si="277"/>
        <v>theater</v>
      </c>
      <c r="Q3552" t="str">
        <f t="shared" si="278"/>
        <v>plays</v>
      </c>
      <c r="R3552">
        <f t="shared" si="279"/>
        <v>2016</v>
      </c>
      <c r="S3552" s="15">
        <f t="shared" si="280"/>
        <v>42462.893495370372</v>
      </c>
      <c r="T3552" s="16">
        <f t="shared" si="280"/>
        <v>42462.893495370372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6"/>
        <v>41753.515856481477</v>
      </c>
      <c r="P3553" t="str">
        <f t="shared" si="277"/>
        <v>theater</v>
      </c>
      <c r="Q3553" t="str">
        <f t="shared" si="278"/>
        <v>plays</v>
      </c>
      <c r="R3553">
        <f t="shared" si="279"/>
        <v>2014</v>
      </c>
      <c r="S3553" s="15">
        <f t="shared" si="280"/>
        <v>41753.515856481477</v>
      </c>
      <c r="T3553" s="16">
        <f t="shared" si="280"/>
        <v>41753.515856481477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6"/>
        <v>41788.587083333332</v>
      </c>
      <c r="P3554" t="str">
        <f t="shared" si="277"/>
        <v>theater</v>
      </c>
      <c r="Q3554" t="str">
        <f t="shared" si="278"/>
        <v>plays</v>
      </c>
      <c r="R3554">
        <f t="shared" si="279"/>
        <v>2014</v>
      </c>
      <c r="S3554" s="15">
        <f t="shared" si="280"/>
        <v>41788.587083333332</v>
      </c>
      <c r="T3554" s="16">
        <f t="shared" si="280"/>
        <v>41788.587083333332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6"/>
        <v>42196.028703703705</v>
      </c>
      <c r="P3555" t="str">
        <f t="shared" si="277"/>
        <v>theater</v>
      </c>
      <c r="Q3555" t="str">
        <f t="shared" si="278"/>
        <v>plays</v>
      </c>
      <c r="R3555">
        <f t="shared" si="279"/>
        <v>2015</v>
      </c>
      <c r="S3555" s="15">
        <f t="shared" si="280"/>
        <v>42196.028703703705</v>
      </c>
      <c r="T3555" s="16">
        <f t="shared" si="280"/>
        <v>42196.028703703705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6"/>
        <v>42016.050451388888</v>
      </c>
      <c r="P3556" t="str">
        <f t="shared" si="277"/>
        <v>theater</v>
      </c>
      <c r="Q3556" t="str">
        <f t="shared" si="278"/>
        <v>plays</v>
      </c>
      <c r="R3556">
        <f t="shared" si="279"/>
        <v>2015</v>
      </c>
      <c r="S3556" s="15">
        <f t="shared" si="280"/>
        <v>42016.050451388888</v>
      </c>
      <c r="T3556" s="16">
        <f t="shared" si="280"/>
        <v>42016.050451388888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6"/>
        <v>42661.442060185189</v>
      </c>
      <c r="P3557" t="str">
        <f t="shared" si="277"/>
        <v>theater</v>
      </c>
      <c r="Q3557" t="str">
        <f t="shared" si="278"/>
        <v>plays</v>
      </c>
      <c r="R3557">
        <f t="shared" si="279"/>
        <v>2016</v>
      </c>
      <c r="S3557" s="15">
        <f t="shared" si="280"/>
        <v>42661.442060185189</v>
      </c>
      <c r="T3557" s="16">
        <f t="shared" si="280"/>
        <v>42661.442060185189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6"/>
        <v>41808.649583333332</v>
      </c>
      <c r="P3558" t="str">
        <f t="shared" si="277"/>
        <v>theater</v>
      </c>
      <c r="Q3558" t="str">
        <f t="shared" si="278"/>
        <v>plays</v>
      </c>
      <c r="R3558">
        <f t="shared" si="279"/>
        <v>2014</v>
      </c>
      <c r="S3558" s="15">
        <f t="shared" si="280"/>
        <v>41808.649583333332</v>
      </c>
      <c r="T3558" s="16">
        <f t="shared" si="280"/>
        <v>41808.649583333332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6"/>
        <v>41730.276747685188</v>
      </c>
      <c r="P3559" t="str">
        <f t="shared" si="277"/>
        <v>theater</v>
      </c>
      <c r="Q3559" t="str">
        <f t="shared" si="278"/>
        <v>plays</v>
      </c>
      <c r="R3559">
        <f t="shared" si="279"/>
        <v>2014</v>
      </c>
      <c r="S3559" s="15">
        <f t="shared" si="280"/>
        <v>41730.276747685188</v>
      </c>
      <c r="T3559" s="16">
        <f t="shared" si="280"/>
        <v>41730.276747685188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6"/>
        <v>42139.816840277781</v>
      </c>
      <c r="P3560" t="str">
        <f t="shared" si="277"/>
        <v>theater</v>
      </c>
      <c r="Q3560" t="str">
        <f t="shared" si="278"/>
        <v>plays</v>
      </c>
      <c r="R3560">
        <f t="shared" si="279"/>
        <v>2015</v>
      </c>
      <c r="S3560" s="15">
        <f t="shared" si="280"/>
        <v>42139.816840277781</v>
      </c>
      <c r="T3560" s="16">
        <f t="shared" si="280"/>
        <v>42139.816840277781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6"/>
        <v>42194.096157407403</v>
      </c>
      <c r="P3561" t="str">
        <f t="shared" si="277"/>
        <v>theater</v>
      </c>
      <c r="Q3561" t="str">
        <f t="shared" si="278"/>
        <v>plays</v>
      </c>
      <c r="R3561">
        <f t="shared" si="279"/>
        <v>2015</v>
      </c>
      <c r="S3561" s="15">
        <f t="shared" si="280"/>
        <v>42194.096157407403</v>
      </c>
      <c r="T3561" s="16">
        <f t="shared" si="280"/>
        <v>42194.096157407403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6"/>
        <v>42115.889652777783</v>
      </c>
      <c r="P3562" t="str">
        <f t="shared" si="277"/>
        <v>theater</v>
      </c>
      <c r="Q3562" t="str">
        <f t="shared" si="278"/>
        <v>plays</v>
      </c>
      <c r="R3562">
        <f t="shared" si="279"/>
        <v>2015</v>
      </c>
      <c r="S3562" s="15">
        <f t="shared" si="280"/>
        <v>42115.889652777783</v>
      </c>
      <c r="T3562" s="16">
        <f t="shared" si="280"/>
        <v>42115.889652777783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6"/>
        <v>42203.680300925931</v>
      </c>
      <c r="P3563" t="str">
        <f t="shared" si="277"/>
        <v>theater</v>
      </c>
      <c r="Q3563" t="str">
        <f t="shared" si="278"/>
        <v>plays</v>
      </c>
      <c r="R3563">
        <f t="shared" si="279"/>
        <v>2015</v>
      </c>
      <c r="S3563" s="15">
        <f t="shared" si="280"/>
        <v>42203.680300925931</v>
      </c>
      <c r="T3563" s="16">
        <f t="shared" si="280"/>
        <v>42203.680300925931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6"/>
        <v>42433.761886574073</v>
      </c>
      <c r="P3564" t="str">
        <f t="shared" si="277"/>
        <v>theater</v>
      </c>
      <c r="Q3564" t="str">
        <f t="shared" si="278"/>
        <v>plays</v>
      </c>
      <c r="R3564">
        <f t="shared" si="279"/>
        <v>2016</v>
      </c>
      <c r="S3564" s="15">
        <f t="shared" si="280"/>
        <v>42433.761886574073</v>
      </c>
      <c r="T3564" s="16">
        <f t="shared" si="280"/>
        <v>42433.761886574073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6"/>
        <v>42555.671944444446</v>
      </c>
      <c r="P3565" t="str">
        <f t="shared" si="277"/>
        <v>theater</v>
      </c>
      <c r="Q3565" t="str">
        <f t="shared" si="278"/>
        <v>plays</v>
      </c>
      <c r="R3565">
        <f t="shared" si="279"/>
        <v>2016</v>
      </c>
      <c r="S3565" s="15">
        <f t="shared" si="280"/>
        <v>42555.671944444446</v>
      </c>
      <c r="T3565" s="16">
        <f t="shared" si="280"/>
        <v>42555.671944444446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6"/>
        <v>42236.623252314821</v>
      </c>
      <c r="P3566" t="str">
        <f t="shared" si="277"/>
        <v>theater</v>
      </c>
      <c r="Q3566" t="str">
        <f t="shared" si="278"/>
        <v>plays</v>
      </c>
      <c r="R3566">
        <f t="shared" si="279"/>
        <v>2015</v>
      </c>
      <c r="S3566" s="15">
        <f t="shared" si="280"/>
        <v>42236.623252314821</v>
      </c>
      <c r="T3566" s="16">
        <f t="shared" si="280"/>
        <v>42236.623252314821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6"/>
        <v>41974.743148148147</v>
      </c>
      <c r="P3567" t="str">
        <f t="shared" si="277"/>
        <v>theater</v>
      </c>
      <c r="Q3567" t="str">
        <f t="shared" si="278"/>
        <v>plays</v>
      </c>
      <c r="R3567">
        <f t="shared" si="279"/>
        <v>2014</v>
      </c>
      <c r="S3567" s="15">
        <f t="shared" si="280"/>
        <v>41974.743148148147</v>
      </c>
      <c r="T3567" s="16">
        <f t="shared" si="280"/>
        <v>41974.743148148147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6"/>
        <v>41997.507905092592</v>
      </c>
      <c r="P3568" t="str">
        <f t="shared" si="277"/>
        <v>theater</v>
      </c>
      <c r="Q3568" t="str">
        <f t="shared" si="278"/>
        <v>plays</v>
      </c>
      <c r="R3568">
        <f t="shared" si="279"/>
        <v>2014</v>
      </c>
      <c r="S3568" s="15">
        <f t="shared" si="280"/>
        <v>41997.507905092592</v>
      </c>
      <c r="T3568" s="16">
        <f t="shared" si="280"/>
        <v>41997.507905092592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6"/>
        <v>42135.810694444444</v>
      </c>
      <c r="P3569" t="str">
        <f t="shared" si="277"/>
        <v>theater</v>
      </c>
      <c r="Q3569" t="str">
        <f t="shared" si="278"/>
        <v>plays</v>
      </c>
      <c r="R3569">
        <f t="shared" si="279"/>
        <v>2015</v>
      </c>
      <c r="S3569" s="15">
        <f t="shared" si="280"/>
        <v>42135.810694444444</v>
      </c>
      <c r="T3569" s="16">
        <f t="shared" si="280"/>
        <v>42135.810694444444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6"/>
        <v>41869.740671296298</v>
      </c>
      <c r="P3570" t="str">
        <f t="shared" si="277"/>
        <v>theater</v>
      </c>
      <c r="Q3570" t="str">
        <f t="shared" si="278"/>
        <v>plays</v>
      </c>
      <c r="R3570">
        <f t="shared" si="279"/>
        <v>2014</v>
      </c>
      <c r="S3570" s="15">
        <f t="shared" si="280"/>
        <v>41869.740671296298</v>
      </c>
      <c r="T3570" s="16">
        <f t="shared" si="280"/>
        <v>41869.740671296298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6"/>
        <v>41982.688611111109</v>
      </c>
      <c r="P3571" t="str">
        <f t="shared" si="277"/>
        <v>theater</v>
      </c>
      <c r="Q3571" t="str">
        <f t="shared" si="278"/>
        <v>plays</v>
      </c>
      <c r="R3571">
        <f t="shared" si="279"/>
        <v>2014</v>
      </c>
      <c r="S3571" s="15">
        <f t="shared" si="280"/>
        <v>41982.688611111109</v>
      </c>
      <c r="T3571" s="16">
        <f t="shared" si="280"/>
        <v>41982.688611111109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6"/>
        <v>41976.331979166673</v>
      </c>
      <c r="P3572" t="str">
        <f t="shared" si="277"/>
        <v>theater</v>
      </c>
      <c r="Q3572" t="str">
        <f t="shared" si="278"/>
        <v>plays</v>
      </c>
      <c r="R3572">
        <f t="shared" si="279"/>
        <v>2014</v>
      </c>
      <c r="S3572" s="15">
        <f t="shared" si="280"/>
        <v>41976.331979166673</v>
      </c>
      <c r="T3572" s="16">
        <f t="shared" si="280"/>
        <v>41976.331979166673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6"/>
        <v>41912.858946759261</v>
      </c>
      <c r="P3573" t="str">
        <f t="shared" si="277"/>
        <v>theater</v>
      </c>
      <c r="Q3573" t="str">
        <f t="shared" si="278"/>
        <v>plays</v>
      </c>
      <c r="R3573">
        <f t="shared" si="279"/>
        <v>2014</v>
      </c>
      <c r="S3573" s="15">
        <f t="shared" si="280"/>
        <v>41912.858946759261</v>
      </c>
      <c r="T3573" s="16">
        <f t="shared" si="280"/>
        <v>41912.858946759261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6"/>
        <v>42146.570393518516</v>
      </c>
      <c r="P3574" t="str">
        <f t="shared" si="277"/>
        <v>theater</v>
      </c>
      <c r="Q3574" t="str">
        <f t="shared" si="278"/>
        <v>plays</v>
      </c>
      <c r="R3574">
        <f t="shared" si="279"/>
        <v>2015</v>
      </c>
      <c r="S3574" s="15">
        <f t="shared" si="280"/>
        <v>42146.570393518516</v>
      </c>
      <c r="T3574" s="16">
        <f t="shared" si="280"/>
        <v>42146.570393518516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6"/>
        <v>41921.375532407408</v>
      </c>
      <c r="P3575" t="str">
        <f t="shared" si="277"/>
        <v>theater</v>
      </c>
      <c r="Q3575" t="str">
        <f t="shared" si="278"/>
        <v>plays</v>
      </c>
      <c r="R3575">
        <f t="shared" si="279"/>
        <v>2014</v>
      </c>
      <c r="S3575" s="15">
        <f t="shared" si="280"/>
        <v>41921.375532407408</v>
      </c>
      <c r="T3575" s="16">
        <f t="shared" si="280"/>
        <v>41921.375532407408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6"/>
        <v>41926.942685185182</v>
      </c>
      <c r="P3576" t="str">
        <f t="shared" si="277"/>
        <v>theater</v>
      </c>
      <c r="Q3576" t="str">
        <f t="shared" si="278"/>
        <v>plays</v>
      </c>
      <c r="R3576">
        <f t="shared" si="279"/>
        <v>2014</v>
      </c>
      <c r="S3576" s="15">
        <f t="shared" si="280"/>
        <v>41926.942685185182</v>
      </c>
      <c r="T3576" s="16">
        <f t="shared" si="280"/>
        <v>41926.942685185182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6"/>
        <v>42561.783877314811</v>
      </c>
      <c r="P3577" t="str">
        <f t="shared" si="277"/>
        <v>theater</v>
      </c>
      <c r="Q3577" t="str">
        <f t="shared" si="278"/>
        <v>plays</v>
      </c>
      <c r="R3577">
        <f t="shared" si="279"/>
        <v>2016</v>
      </c>
      <c r="S3577" s="15">
        <f t="shared" si="280"/>
        <v>42561.783877314811</v>
      </c>
      <c r="T3577" s="16">
        <f t="shared" si="280"/>
        <v>42561.783877314811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6"/>
        <v>42649.54923611111</v>
      </c>
      <c r="P3578" t="str">
        <f t="shared" si="277"/>
        <v>theater</v>
      </c>
      <c r="Q3578" t="str">
        <f t="shared" si="278"/>
        <v>plays</v>
      </c>
      <c r="R3578">
        <f t="shared" si="279"/>
        <v>2016</v>
      </c>
      <c r="S3578" s="15">
        <f t="shared" si="280"/>
        <v>42649.54923611111</v>
      </c>
      <c r="T3578" s="16">
        <f t="shared" si="280"/>
        <v>42649.54923611111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6"/>
        <v>42093.786840277782</v>
      </c>
      <c r="P3579" t="str">
        <f t="shared" si="277"/>
        <v>theater</v>
      </c>
      <c r="Q3579" t="str">
        <f t="shared" si="278"/>
        <v>plays</v>
      </c>
      <c r="R3579">
        <f t="shared" si="279"/>
        <v>2015</v>
      </c>
      <c r="S3579" s="15">
        <f t="shared" si="280"/>
        <v>42093.786840277782</v>
      </c>
      <c r="T3579" s="16">
        <f t="shared" si="280"/>
        <v>42093.786840277782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6"/>
        <v>42460.733530092592</v>
      </c>
      <c r="P3580" t="str">
        <f t="shared" si="277"/>
        <v>theater</v>
      </c>
      <c r="Q3580" t="str">
        <f t="shared" si="278"/>
        <v>plays</v>
      </c>
      <c r="R3580">
        <f t="shared" si="279"/>
        <v>2016</v>
      </c>
      <c r="S3580" s="15">
        <f t="shared" si="280"/>
        <v>42460.733530092592</v>
      </c>
      <c r="T3580" s="16">
        <f t="shared" si="280"/>
        <v>42460.733530092592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6"/>
        <v>42430.762222222227</v>
      </c>
      <c r="P3581" t="str">
        <f t="shared" si="277"/>
        <v>theater</v>
      </c>
      <c r="Q3581" t="str">
        <f t="shared" si="278"/>
        <v>plays</v>
      </c>
      <c r="R3581">
        <f t="shared" si="279"/>
        <v>2016</v>
      </c>
      <c r="S3581" s="15">
        <f t="shared" si="280"/>
        <v>42430.762222222227</v>
      </c>
      <c r="T3581" s="16">
        <f t="shared" si="280"/>
        <v>42430.762222222227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6"/>
        <v>42026.176180555558</v>
      </c>
      <c r="P3582" t="str">
        <f t="shared" si="277"/>
        <v>theater</v>
      </c>
      <c r="Q3582" t="str">
        <f t="shared" si="278"/>
        <v>plays</v>
      </c>
      <c r="R3582">
        <f t="shared" si="279"/>
        <v>2015</v>
      </c>
      <c r="S3582" s="15">
        <f t="shared" si="280"/>
        <v>42026.176180555558</v>
      </c>
      <c r="T3582" s="16">
        <f t="shared" si="280"/>
        <v>42026.176180555558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6"/>
        <v>41836.471180555556</v>
      </c>
      <c r="P3583" t="str">
        <f t="shared" si="277"/>
        <v>theater</v>
      </c>
      <c r="Q3583" t="str">
        <f t="shared" si="278"/>
        <v>plays</v>
      </c>
      <c r="R3583">
        <f t="shared" si="279"/>
        <v>2014</v>
      </c>
      <c r="S3583" s="15">
        <f t="shared" si="280"/>
        <v>41836.471180555556</v>
      </c>
      <c r="T3583" s="16">
        <f t="shared" si="280"/>
        <v>41836.471180555556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6"/>
        <v>42451.095856481479</v>
      </c>
      <c r="P3584" t="str">
        <f t="shared" si="277"/>
        <v>theater</v>
      </c>
      <c r="Q3584" t="str">
        <f t="shared" si="278"/>
        <v>plays</v>
      </c>
      <c r="R3584">
        <f t="shared" si="279"/>
        <v>2016</v>
      </c>
      <c r="S3584" s="15">
        <f t="shared" si="280"/>
        <v>42451.095856481479</v>
      </c>
      <c r="T3584" s="16">
        <f t="shared" si="280"/>
        <v>42451.095856481479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6"/>
        <v>42418.425983796296</v>
      </c>
      <c r="P3585" t="str">
        <f t="shared" si="277"/>
        <v>theater</v>
      </c>
      <c r="Q3585" t="str">
        <f t="shared" si="278"/>
        <v>plays</v>
      </c>
      <c r="R3585">
        <f t="shared" si="279"/>
        <v>2016</v>
      </c>
      <c r="S3585" s="15">
        <f t="shared" si="280"/>
        <v>42418.425983796296</v>
      </c>
      <c r="T3585" s="16">
        <f t="shared" si="280"/>
        <v>42418.425983796296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81">(((J3586/60)/60)/24)+DATE(1970,1,1)</f>
        <v>42168.316481481481</v>
      </c>
      <c r="P3586" t="str">
        <f t="shared" ref="P3586:P3649" si="282">LEFT(N3586,SEARCH("/",N3586)-1)</f>
        <v>theater</v>
      </c>
      <c r="Q3586" t="str">
        <f t="shared" ref="Q3586:Q3649" si="283">RIGHT(N3586,LEN(N3586)-SEARCH("/",N3586))</f>
        <v>plays</v>
      </c>
      <c r="R3586">
        <f t="shared" si="279"/>
        <v>2015</v>
      </c>
      <c r="S3586" s="15">
        <f t="shared" si="280"/>
        <v>42168.316481481481</v>
      </c>
      <c r="T3586" s="16">
        <f t="shared" si="280"/>
        <v>42168.316481481481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81"/>
        <v>41964.716319444444</v>
      </c>
      <c r="P3587" t="str">
        <f t="shared" si="282"/>
        <v>theater</v>
      </c>
      <c r="Q3587" t="str">
        <f t="shared" si="283"/>
        <v>plays</v>
      </c>
      <c r="R3587">
        <f t="shared" ref="R3587:S3650" si="284">YEAR($O3587)</f>
        <v>2014</v>
      </c>
      <c r="S3587" s="15">
        <f t="shared" ref="S3587:T3650" si="285">$O3587</f>
        <v>41964.716319444444</v>
      </c>
      <c r="T3587" s="16">
        <f t="shared" si="285"/>
        <v>41964.716319444444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1"/>
        <v>42576.697569444441</v>
      </c>
      <c r="P3588" t="str">
        <f t="shared" si="282"/>
        <v>theater</v>
      </c>
      <c r="Q3588" t="str">
        <f t="shared" si="283"/>
        <v>plays</v>
      </c>
      <c r="R3588">
        <f t="shared" si="284"/>
        <v>2016</v>
      </c>
      <c r="S3588" s="15">
        <f t="shared" si="285"/>
        <v>42576.697569444441</v>
      </c>
      <c r="T3588" s="16">
        <f t="shared" si="285"/>
        <v>42576.697569444441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1"/>
        <v>42503.539976851855</v>
      </c>
      <c r="P3589" t="str">
        <f t="shared" si="282"/>
        <v>theater</v>
      </c>
      <c r="Q3589" t="str">
        <f t="shared" si="283"/>
        <v>plays</v>
      </c>
      <c r="R3589">
        <f t="shared" si="284"/>
        <v>2016</v>
      </c>
      <c r="S3589" s="15">
        <f t="shared" si="285"/>
        <v>42503.539976851855</v>
      </c>
      <c r="T3589" s="16">
        <f t="shared" si="285"/>
        <v>42503.539976851855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1"/>
        <v>42101.828819444447</v>
      </c>
      <c r="P3590" t="str">
        <f t="shared" si="282"/>
        <v>theater</v>
      </c>
      <c r="Q3590" t="str">
        <f t="shared" si="283"/>
        <v>plays</v>
      </c>
      <c r="R3590">
        <f t="shared" si="284"/>
        <v>2015</v>
      </c>
      <c r="S3590" s="15">
        <f t="shared" si="285"/>
        <v>42101.828819444447</v>
      </c>
      <c r="T3590" s="16">
        <f t="shared" si="285"/>
        <v>42101.828819444447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1"/>
        <v>42125.647534722222</v>
      </c>
      <c r="P3591" t="str">
        <f t="shared" si="282"/>
        <v>theater</v>
      </c>
      <c r="Q3591" t="str">
        <f t="shared" si="283"/>
        <v>plays</v>
      </c>
      <c r="R3591">
        <f t="shared" si="284"/>
        <v>2015</v>
      </c>
      <c r="S3591" s="15">
        <f t="shared" si="285"/>
        <v>42125.647534722222</v>
      </c>
      <c r="T3591" s="16">
        <f t="shared" si="285"/>
        <v>42125.647534722222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1"/>
        <v>41902.333726851852</v>
      </c>
      <c r="P3592" t="str">
        <f t="shared" si="282"/>
        <v>theater</v>
      </c>
      <c r="Q3592" t="str">
        <f t="shared" si="283"/>
        <v>plays</v>
      </c>
      <c r="R3592">
        <f t="shared" si="284"/>
        <v>2014</v>
      </c>
      <c r="S3592" s="15">
        <f t="shared" si="285"/>
        <v>41902.333726851852</v>
      </c>
      <c r="T3592" s="16">
        <f t="shared" si="285"/>
        <v>41902.333726851852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1"/>
        <v>42003.948425925926</v>
      </c>
      <c r="P3593" t="str">
        <f t="shared" si="282"/>
        <v>theater</v>
      </c>
      <c r="Q3593" t="str">
        <f t="shared" si="283"/>
        <v>plays</v>
      </c>
      <c r="R3593">
        <f t="shared" si="284"/>
        <v>2014</v>
      </c>
      <c r="S3593" s="15">
        <f t="shared" si="285"/>
        <v>42003.948425925926</v>
      </c>
      <c r="T3593" s="16">
        <f t="shared" si="285"/>
        <v>42003.948425925926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1"/>
        <v>41988.829942129625</v>
      </c>
      <c r="P3594" t="str">
        <f t="shared" si="282"/>
        <v>theater</v>
      </c>
      <c r="Q3594" t="str">
        <f t="shared" si="283"/>
        <v>plays</v>
      </c>
      <c r="R3594">
        <f t="shared" si="284"/>
        <v>2014</v>
      </c>
      <c r="S3594" s="15">
        <f t="shared" si="285"/>
        <v>41988.829942129625</v>
      </c>
      <c r="T3594" s="16">
        <f t="shared" si="285"/>
        <v>41988.829942129625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1"/>
        <v>41974.898599537039</v>
      </c>
      <c r="P3595" t="str">
        <f t="shared" si="282"/>
        <v>theater</v>
      </c>
      <c r="Q3595" t="str">
        <f t="shared" si="283"/>
        <v>plays</v>
      </c>
      <c r="R3595">
        <f t="shared" si="284"/>
        <v>2014</v>
      </c>
      <c r="S3595" s="15">
        <f t="shared" si="285"/>
        <v>41974.898599537039</v>
      </c>
      <c r="T3595" s="16">
        <f t="shared" si="285"/>
        <v>41974.898599537039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1"/>
        <v>42592.066921296297</v>
      </c>
      <c r="P3596" t="str">
        <f t="shared" si="282"/>
        <v>theater</v>
      </c>
      <c r="Q3596" t="str">
        <f t="shared" si="283"/>
        <v>plays</v>
      </c>
      <c r="R3596">
        <f t="shared" si="284"/>
        <v>2016</v>
      </c>
      <c r="S3596" s="15">
        <f t="shared" si="285"/>
        <v>42592.066921296297</v>
      </c>
      <c r="T3596" s="16">
        <f t="shared" si="285"/>
        <v>42592.066921296297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1"/>
        <v>42050.008368055554</v>
      </c>
      <c r="P3597" t="str">
        <f t="shared" si="282"/>
        <v>theater</v>
      </c>
      <c r="Q3597" t="str">
        <f t="shared" si="283"/>
        <v>plays</v>
      </c>
      <c r="R3597">
        <f t="shared" si="284"/>
        <v>2015</v>
      </c>
      <c r="S3597" s="15">
        <f t="shared" si="285"/>
        <v>42050.008368055554</v>
      </c>
      <c r="T3597" s="16">
        <f t="shared" si="285"/>
        <v>42050.008368055554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1"/>
        <v>41856.715069444443</v>
      </c>
      <c r="P3598" t="str">
        <f t="shared" si="282"/>
        <v>theater</v>
      </c>
      <c r="Q3598" t="str">
        <f t="shared" si="283"/>
        <v>plays</v>
      </c>
      <c r="R3598">
        <f t="shared" si="284"/>
        <v>2014</v>
      </c>
      <c r="S3598" s="15">
        <f t="shared" si="285"/>
        <v>41856.715069444443</v>
      </c>
      <c r="T3598" s="16">
        <f t="shared" si="285"/>
        <v>41856.715069444443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1"/>
        <v>42417.585532407407</v>
      </c>
      <c r="P3599" t="str">
        <f t="shared" si="282"/>
        <v>theater</v>
      </c>
      <c r="Q3599" t="str">
        <f t="shared" si="283"/>
        <v>plays</v>
      </c>
      <c r="R3599">
        <f t="shared" si="284"/>
        <v>2016</v>
      </c>
      <c r="S3599" s="15">
        <f t="shared" si="285"/>
        <v>42417.585532407407</v>
      </c>
      <c r="T3599" s="16">
        <f t="shared" si="285"/>
        <v>42417.585532407407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1"/>
        <v>41866.79886574074</v>
      </c>
      <c r="P3600" t="str">
        <f t="shared" si="282"/>
        <v>theater</v>
      </c>
      <c r="Q3600" t="str">
        <f t="shared" si="283"/>
        <v>plays</v>
      </c>
      <c r="R3600">
        <f t="shared" si="284"/>
        <v>2014</v>
      </c>
      <c r="S3600" s="15">
        <f t="shared" si="285"/>
        <v>41866.79886574074</v>
      </c>
      <c r="T3600" s="16">
        <f t="shared" si="285"/>
        <v>41866.79886574074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1"/>
        <v>42220.79487268519</v>
      </c>
      <c r="P3601" t="str">
        <f t="shared" si="282"/>
        <v>theater</v>
      </c>
      <c r="Q3601" t="str">
        <f t="shared" si="283"/>
        <v>plays</v>
      </c>
      <c r="R3601">
        <f t="shared" si="284"/>
        <v>2015</v>
      </c>
      <c r="S3601" s="15">
        <f t="shared" si="285"/>
        <v>42220.79487268519</v>
      </c>
      <c r="T3601" s="16">
        <f t="shared" si="285"/>
        <v>42220.79487268519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1"/>
        <v>42628.849120370374</v>
      </c>
      <c r="P3602" t="str">
        <f t="shared" si="282"/>
        <v>theater</v>
      </c>
      <c r="Q3602" t="str">
        <f t="shared" si="283"/>
        <v>plays</v>
      </c>
      <c r="R3602">
        <f t="shared" si="284"/>
        <v>2016</v>
      </c>
      <c r="S3602" s="15">
        <f t="shared" si="285"/>
        <v>42628.849120370374</v>
      </c>
      <c r="T3602" s="16">
        <f t="shared" si="285"/>
        <v>42628.849120370374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1"/>
        <v>41990.99863425926</v>
      </c>
      <c r="P3603" t="str">
        <f t="shared" si="282"/>
        <v>theater</v>
      </c>
      <c r="Q3603" t="str">
        <f t="shared" si="283"/>
        <v>plays</v>
      </c>
      <c r="R3603">
        <f t="shared" si="284"/>
        <v>2014</v>
      </c>
      <c r="S3603" s="15">
        <f t="shared" si="285"/>
        <v>41990.99863425926</v>
      </c>
      <c r="T3603" s="16">
        <f t="shared" si="285"/>
        <v>41990.99863425926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1"/>
        <v>42447.894432870366</v>
      </c>
      <c r="P3604" t="str">
        <f t="shared" si="282"/>
        <v>theater</v>
      </c>
      <c r="Q3604" t="str">
        <f t="shared" si="283"/>
        <v>plays</v>
      </c>
      <c r="R3604">
        <f t="shared" si="284"/>
        <v>2016</v>
      </c>
      <c r="S3604" s="15">
        <f t="shared" si="285"/>
        <v>42447.894432870366</v>
      </c>
      <c r="T3604" s="16">
        <f t="shared" si="285"/>
        <v>42447.894432870366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1"/>
        <v>42283.864351851851</v>
      </c>
      <c r="P3605" t="str">
        <f t="shared" si="282"/>
        <v>theater</v>
      </c>
      <c r="Q3605" t="str">
        <f t="shared" si="283"/>
        <v>plays</v>
      </c>
      <c r="R3605">
        <f t="shared" si="284"/>
        <v>2015</v>
      </c>
      <c r="S3605" s="15">
        <f t="shared" si="285"/>
        <v>42283.864351851851</v>
      </c>
      <c r="T3605" s="16">
        <f t="shared" si="285"/>
        <v>42283.864351851851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1"/>
        <v>42483.015694444446</v>
      </c>
      <c r="P3606" t="str">
        <f t="shared" si="282"/>
        <v>theater</v>
      </c>
      <c r="Q3606" t="str">
        <f t="shared" si="283"/>
        <v>plays</v>
      </c>
      <c r="R3606">
        <f t="shared" si="284"/>
        <v>2016</v>
      </c>
      <c r="S3606" s="15">
        <f t="shared" si="285"/>
        <v>42483.015694444446</v>
      </c>
      <c r="T3606" s="16">
        <f t="shared" si="285"/>
        <v>42483.015694444446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1"/>
        <v>42383.793124999997</v>
      </c>
      <c r="P3607" t="str">
        <f t="shared" si="282"/>
        <v>theater</v>
      </c>
      <c r="Q3607" t="str">
        <f t="shared" si="283"/>
        <v>plays</v>
      </c>
      <c r="R3607">
        <f t="shared" si="284"/>
        <v>2016</v>
      </c>
      <c r="S3607" s="15">
        <f t="shared" si="285"/>
        <v>42383.793124999997</v>
      </c>
      <c r="T3607" s="16">
        <f t="shared" si="285"/>
        <v>42383.793124999997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1"/>
        <v>42566.604826388888</v>
      </c>
      <c r="P3608" t="str">
        <f t="shared" si="282"/>
        <v>theater</v>
      </c>
      <c r="Q3608" t="str">
        <f t="shared" si="283"/>
        <v>plays</v>
      </c>
      <c r="R3608">
        <f t="shared" si="284"/>
        <v>2016</v>
      </c>
      <c r="S3608" s="15">
        <f t="shared" si="285"/>
        <v>42566.604826388888</v>
      </c>
      <c r="T3608" s="16">
        <f t="shared" si="285"/>
        <v>42566.604826388888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1"/>
        <v>42338.963912037041</v>
      </c>
      <c r="P3609" t="str">
        <f t="shared" si="282"/>
        <v>theater</v>
      </c>
      <c r="Q3609" t="str">
        <f t="shared" si="283"/>
        <v>plays</v>
      </c>
      <c r="R3609">
        <f t="shared" si="284"/>
        <v>2015</v>
      </c>
      <c r="S3609" s="15">
        <f t="shared" si="285"/>
        <v>42338.963912037041</v>
      </c>
      <c r="T3609" s="16">
        <f t="shared" si="285"/>
        <v>42338.963912037041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1"/>
        <v>42506.709375000006</v>
      </c>
      <c r="P3610" t="str">
        <f t="shared" si="282"/>
        <v>theater</v>
      </c>
      <c r="Q3610" t="str">
        <f t="shared" si="283"/>
        <v>plays</v>
      </c>
      <c r="R3610">
        <f t="shared" si="284"/>
        <v>2016</v>
      </c>
      <c r="S3610" s="15">
        <f t="shared" si="285"/>
        <v>42506.709375000006</v>
      </c>
      <c r="T3610" s="16">
        <f t="shared" si="285"/>
        <v>42506.709375000006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1"/>
        <v>42429.991724537031</v>
      </c>
      <c r="P3611" t="str">
        <f t="shared" si="282"/>
        <v>theater</v>
      </c>
      <c r="Q3611" t="str">
        <f t="shared" si="283"/>
        <v>plays</v>
      </c>
      <c r="R3611">
        <f t="shared" si="284"/>
        <v>2016</v>
      </c>
      <c r="S3611" s="15">
        <f t="shared" si="285"/>
        <v>42429.991724537031</v>
      </c>
      <c r="T3611" s="16">
        <f t="shared" si="285"/>
        <v>42429.991724537031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1"/>
        <v>42203.432129629626</v>
      </c>
      <c r="P3612" t="str">
        <f t="shared" si="282"/>
        <v>theater</v>
      </c>
      <c r="Q3612" t="str">
        <f t="shared" si="283"/>
        <v>plays</v>
      </c>
      <c r="R3612">
        <f t="shared" si="284"/>
        <v>2015</v>
      </c>
      <c r="S3612" s="15">
        <f t="shared" si="285"/>
        <v>42203.432129629626</v>
      </c>
      <c r="T3612" s="16">
        <f t="shared" si="285"/>
        <v>42203.432129629626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1"/>
        <v>42072.370381944449</v>
      </c>
      <c r="P3613" t="str">
        <f t="shared" si="282"/>
        <v>theater</v>
      </c>
      <c r="Q3613" t="str">
        <f t="shared" si="283"/>
        <v>plays</v>
      </c>
      <c r="R3613">
        <f t="shared" si="284"/>
        <v>2015</v>
      </c>
      <c r="S3613" s="15">
        <f t="shared" si="285"/>
        <v>42072.370381944449</v>
      </c>
      <c r="T3613" s="16">
        <f t="shared" si="285"/>
        <v>42072.370381944449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1"/>
        <v>41789.726979166669</v>
      </c>
      <c r="P3614" t="str">
        <f t="shared" si="282"/>
        <v>theater</v>
      </c>
      <c r="Q3614" t="str">
        <f t="shared" si="283"/>
        <v>plays</v>
      </c>
      <c r="R3614">
        <f t="shared" si="284"/>
        <v>2014</v>
      </c>
      <c r="S3614" s="15">
        <f t="shared" si="285"/>
        <v>41789.726979166669</v>
      </c>
      <c r="T3614" s="16">
        <f t="shared" si="285"/>
        <v>41789.726979166669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1"/>
        <v>41788.58997685185</v>
      </c>
      <c r="P3615" t="str">
        <f t="shared" si="282"/>
        <v>theater</v>
      </c>
      <c r="Q3615" t="str">
        <f t="shared" si="283"/>
        <v>plays</v>
      </c>
      <c r="R3615">
        <f t="shared" si="284"/>
        <v>2014</v>
      </c>
      <c r="S3615" s="15">
        <f t="shared" si="285"/>
        <v>41788.58997685185</v>
      </c>
      <c r="T3615" s="16">
        <f t="shared" si="285"/>
        <v>41788.58997685185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1"/>
        <v>42144.041851851856</v>
      </c>
      <c r="P3616" t="str">
        <f t="shared" si="282"/>
        <v>theater</v>
      </c>
      <c r="Q3616" t="str">
        <f t="shared" si="283"/>
        <v>plays</v>
      </c>
      <c r="R3616">
        <f t="shared" si="284"/>
        <v>2015</v>
      </c>
      <c r="S3616" s="15">
        <f t="shared" si="285"/>
        <v>42144.041851851856</v>
      </c>
      <c r="T3616" s="16">
        <f t="shared" si="285"/>
        <v>42144.041851851856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1"/>
        <v>42318.593703703707</v>
      </c>
      <c r="P3617" t="str">
        <f t="shared" si="282"/>
        <v>theater</v>
      </c>
      <c r="Q3617" t="str">
        <f t="shared" si="283"/>
        <v>plays</v>
      </c>
      <c r="R3617">
        <f t="shared" si="284"/>
        <v>2015</v>
      </c>
      <c r="S3617" s="15">
        <f t="shared" si="285"/>
        <v>42318.593703703707</v>
      </c>
      <c r="T3617" s="16">
        <f t="shared" si="285"/>
        <v>42318.593703703707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1"/>
        <v>42052.949814814812</v>
      </c>
      <c r="P3618" t="str">
        <f t="shared" si="282"/>
        <v>theater</v>
      </c>
      <c r="Q3618" t="str">
        <f t="shared" si="283"/>
        <v>plays</v>
      </c>
      <c r="R3618">
        <f t="shared" si="284"/>
        <v>2015</v>
      </c>
      <c r="S3618" s="15">
        <f t="shared" si="285"/>
        <v>42052.949814814812</v>
      </c>
      <c r="T3618" s="16">
        <f t="shared" si="285"/>
        <v>42052.949814814812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1"/>
        <v>42779.610289351855</v>
      </c>
      <c r="P3619" t="str">
        <f t="shared" si="282"/>
        <v>theater</v>
      </c>
      <c r="Q3619" t="str">
        <f t="shared" si="283"/>
        <v>plays</v>
      </c>
      <c r="R3619">
        <f t="shared" si="284"/>
        <v>2017</v>
      </c>
      <c r="S3619" s="15">
        <f t="shared" si="285"/>
        <v>42779.610289351855</v>
      </c>
      <c r="T3619" s="16">
        <f t="shared" si="285"/>
        <v>42779.610289351855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1"/>
        <v>42128.627893518518</v>
      </c>
      <c r="P3620" t="str">
        <f t="shared" si="282"/>
        <v>theater</v>
      </c>
      <c r="Q3620" t="str">
        <f t="shared" si="283"/>
        <v>plays</v>
      </c>
      <c r="R3620">
        <f t="shared" si="284"/>
        <v>2015</v>
      </c>
      <c r="S3620" s="15">
        <f t="shared" si="285"/>
        <v>42128.627893518518</v>
      </c>
      <c r="T3620" s="16">
        <f t="shared" si="285"/>
        <v>42128.627893518518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1"/>
        <v>42661.132245370376</v>
      </c>
      <c r="P3621" t="str">
        <f t="shared" si="282"/>
        <v>theater</v>
      </c>
      <c r="Q3621" t="str">
        <f t="shared" si="283"/>
        <v>plays</v>
      </c>
      <c r="R3621">
        <f t="shared" si="284"/>
        <v>2016</v>
      </c>
      <c r="S3621" s="15">
        <f t="shared" si="285"/>
        <v>42661.132245370376</v>
      </c>
      <c r="T3621" s="16">
        <f t="shared" si="285"/>
        <v>42661.132245370376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1"/>
        <v>42037.938206018516</v>
      </c>
      <c r="P3622" t="str">
        <f t="shared" si="282"/>
        <v>theater</v>
      </c>
      <c r="Q3622" t="str">
        <f t="shared" si="283"/>
        <v>plays</v>
      </c>
      <c r="R3622">
        <f t="shared" si="284"/>
        <v>2015</v>
      </c>
      <c r="S3622" s="15">
        <f t="shared" si="285"/>
        <v>42037.938206018516</v>
      </c>
      <c r="T3622" s="16">
        <f t="shared" si="285"/>
        <v>42037.938206018516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1"/>
        <v>42619.935694444444</v>
      </c>
      <c r="P3623" t="str">
        <f t="shared" si="282"/>
        <v>theater</v>
      </c>
      <c r="Q3623" t="str">
        <f t="shared" si="283"/>
        <v>plays</v>
      </c>
      <c r="R3623">
        <f t="shared" si="284"/>
        <v>2016</v>
      </c>
      <c r="S3623" s="15">
        <f t="shared" si="285"/>
        <v>42619.935694444444</v>
      </c>
      <c r="T3623" s="16">
        <f t="shared" si="285"/>
        <v>42619.935694444444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1"/>
        <v>41877.221886574072</v>
      </c>
      <c r="P3624" t="str">
        <f t="shared" si="282"/>
        <v>theater</v>
      </c>
      <c r="Q3624" t="str">
        <f t="shared" si="283"/>
        <v>plays</v>
      </c>
      <c r="R3624">
        <f t="shared" si="284"/>
        <v>2014</v>
      </c>
      <c r="S3624" s="15">
        <f t="shared" si="285"/>
        <v>41877.221886574072</v>
      </c>
      <c r="T3624" s="16">
        <f t="shared" si="285"/>
        <v>41877.221886574072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1"/>
        <v>41828.736921296295</v>
      </c>
      <c r="P3625" t="str">
        <f t="shared" si="282"/>
        <v>theater</v>
      </c>
      <c r="Q3625" t="str">
        <f t="shared" si="283"/>
        <v>plays</v>
      </c>
      <c r="R3625">
        <f t="shared" si="284"/>
        <v>2014</v>
      </c>
      <c r="S3625" s="15">
        <f t="shared" si="285"/>
        <v>41828.736921296295</v>
      </c>
      <c r="T3625" s="16">
        <f t="shared" si="285"/>
        <v>41828.736921296295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1"/>
        <v>42545.774189814809</v>
      </c>
      <c r="P3626" t="str">
        <f t="shared" si="282"/>
        <v>theater</v>
      </c>
      <c r="Q3626" t="str">
        <f t="shared" si="283"/>
        <v>plays</v>
      </c>
      <c r="R3626">
        <f t="shared" si="284"/>
        <v>2016</v>
      </c>
      <c r="S3626" s="15">
        <f t="shared" si="285"/>
        <v>42545.774189814809</v>
      </c>
      <c r="T3626" s="16">
        <f t="shared" si="285"/>
        <v>42545.774189814809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1"/>
        <v>42157.652511574073</v>
      </c>
      <c r="P3627" t="str">
        <f t="shared" si="282"/>
        <v>theater</v>
      </c>
      <c r="Q3627" t="str">
        <f t="shared" si="283"/>
        <v>plays</v>
      </c>
      <c r="R3627">
        <f t="shared" si="284"/>
        <v>2015</v>
      </c>
      <c r="S3627" s="15">
        <f t="shared" si="285"/>
        <v>42157.652511574073</v>
      </c>
      <c r="T3627" s="16">
        <f t="shared" si="285"/>
        <v>42157.652511574073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1"/>
        <v>41846.667326388888</v>
      </c>
      <c r="P3628" t="str">
        <f t="shared" si="282"/>
        <v>theater</v>
      </c>
      <c r="Q3628" t="str">
        <f t="shared" si="283"/>
        <v>plays</v>
      </c>
      <c r="R3628">
        <f t="shared" si="284"/>
        <v>2014</v>
      </c>
      <c r="S3628" s="15">
        <f t="shared" si="285"/>
        <v>41846.667326388888</v>
      </c>
      <c r="T3628" s="16">
        <f t="shared" si="285"/>
        <v>41846.667326388888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1"/>
        <v>42460.741747685184</v>
      </c>
      <c r="P3629" t="str">
        <f t="shared" si="282"/>
        <v>theater</v>
      </c>
      <c r="Q3629" t="str">
        <f t="shared" si="283"/>
        <v>plays</v>
      </c>
      <c r="R3629">
        <f t="shared" si="284"/>
        <v>2016</v>
      </c>
      <c r="S3629" s="15">
        <f t="shared" si="285"/>
        <v>42460.741747685184</v>
      </c>
      <c r="T3629" s="16">
        <f t="shared" si="285"/>
        <v>42460.741747685184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1"/>
        <v>42291.833287037036</v>
      </c>
      <c r="P3630" t="str">
        <f t="shared" si="282"/>
        <v>theater</v>
      </c>
      <c r="Q3630" t="str">
        <f t="shared" si="283"/>
        <v>musical</v>
      </c>
      <c r="R3630">
        <f t="shared" si="284"/>
        <v>2015</v>
      </c>
      <c r="S3630" s="15">
        <f t="shared" si="285"/>
        <v>42291.833287037036</v>
      </c>
      <c r="T3630" s="16">
        <f t="shared" si="285"/>
        <v>42291.833287037036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1"/>
        <v>42437.094490740739</v>
      </c>
      <c r="P3631" t="str">
        <f t="shared" si="282"/>
        <v>theater</v>
      </c>
      <c r="Q3631" t="str">
        <f t="shared" si="283"/>
        <v>musical</v>
      </c>
      <c r="R3631">
        <f t="shared" si="284"/>
        <v>2016</v>
      </c>
      <c r="S3631" s="15">
        <f t="shared" si="285"/>
        <v>42437.094490740739</v>
      </c>
      <c r="T3631" s="16">
        <f t="shared" si="285"/>
        <v>42437.094490740739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1"/>
        <v>41942.84710648148</v>
      </c>
      <c r="P3632" t="str">
        <f t="shared" si="282"/>
        <v>theater</v>
      </c>
      <c r="Q3632" t="str">
        <f t="shared" si="283"/>
        <v>musical</v>
      </c>
      <c r="R3632">
        <f t="shared" si="284"/>
        <v>2014</v>
      </c>
      <c r="S3632" s="15">
        <f t="shared" si="285"/>
        <v>41942.84710648148</v>
      </c>
      <c r="T3632" s="16">
        <f t="shared" si="285"/>
        <v>41942.84710648148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1"/>
        <v>41880.753437499996</v>
      </c>
      <c r="P3633" t="str">
        <f t="shared" si="282"/>
        <v>theater</v>
      </c>
      <c r="Q3633" t="str">
        <f t="shared" si="283"/>
        <v>musical</v>
      </c>
      <c r="R3633">
        <f t="shared" si="284"/>
        <v>2014</v>
      </c>
      <c r="S3633" s="15">
        <f t="shared" si="285"/>
        <v>41880.753437499996</v>
      </c>
      <c r="T3633" s="16">
        <f t="shared" si="285"/>
        <v>41880.753437499996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1"/>
        <v>41946.936909722222</v>
      </c>
      <c r="P3634" t="str">
        <f t="shared" si="282"/>
        <v>theater</v>
      </c>
      <c r="Q3634" t="str">
        <f t="shared" si="283"/>
        <v>musical</v>
      </c>
      <c r="R3634">
        <f t="shared" si="284"/>
        <v>2014</v>
      </c>
      <c r="S3634" s="15">
        <f t="shared" si="285"/>
        <v>41946.936909722222</v>
      </c>
      <c r="T3634" s="16">
        <f t="shared" si="285"/>
        <v>41946.936909722222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1"/>
        <v>42649.623460648145</v>
      </c>
      <c r="P3635" t="str">
        <f t="shared" si="282"/>
        <v>theater</v>
      </c>
      <c r="Q3635" t="str">
        <f t="shared" si="283"/>
        <v>musical</v>
      </c>
      <c r="R3635">
        <f t="shared" si="284"/>
        <v>2016</v>
      </c>
      <c r="S3635" s="15">
        <f t="shared" si="285"/>
        <v>42649.623460648145</v>
      </c>
      <c r="T3635" s="16">
        <f t="shared" si="285"/>
        <v>42649.623460648145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1"/>
        <v>42701.166365740741</v>
      </c>
      <c r="P3636" t="str">
        <f t="shared" si="282"/>
        <v>theater</v>
      </c>
      <c r="Q3636" t="str">
        <f t="shared" si="283"/>
        <v>musical</v>
      </c>
      <c r="R3636">
        <f t="shared" si="284"/>
        <v>2016</v>
      </c>
      <c r="S3636" s="15">
        <f t="shared" si="285"/>
        <v>42701.166365740741</v>
      </c>
      <c r="T3636" s="16">
        <f t="shared" si="285"/>
        <v>42701.166365740741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1"/>
        <v>42450.88282407407</v>
      </c>
      <c r="P3637" t="str">
        <f t="shared" si="282"/>
        <v>theater</v>
      </c>
      <c r="Q3637" t="str">
        <f t="shared" si="283"/>
        <v>musical</v>
      </c>
      <c r="R3637">
        <f t="shared" si="284"/>
        <v>2016</v>
      </c>
      <c r="S3637" s="15">
        <f t="shared" si="285"/>
        <v>42450.88282407407</v>
      </c>
      <c r="T3637" s="16">
        <f t="shared" si="285"/>
        <v>42450.88282407407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1"/>
        <v>42226.694780092599</v>
      </c>
      <c r="P3638" t="str">
        <f t="shared" si="282"/>
        <v>theater</v>
      </c>
      <c r="Q3638" t="str">
        <f t="shared" si="283"/>
        <v>musical</v>
      </c>
      <c r="R3638">
        <f t="shared" si="284"/>
        <v>2015</v>
      </c>
      <c r="S3638" s="15">
        <f t="shared" si="285"/>
        <v>42226.694780092599</v>
      </c>
      <c r="T3638" s="16">
        <f t="shared" si="285"/>
        <v>42226.694780092599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1"/>
        <v>41975.700636574074</v>
      </c>
      <c r="P3639" t="str">
        <f t="shared" si="282"/>
        <v>theater</v>
      </c>
      <c r="Q3639" t="str">
        <f t="shared" si="283"/>
        <v>musical</v>
      </c>
      <c r="R3639">
        <f t="shared" si="284"/>
        <v>2014</v>
      </c>
      <c r="S3639" s="15">
        <f t="shared" si="285"/>
        <v>41975.700636574074</v>
      </c>
      <c r="T3639" s="16">
        <f t="shared" si="285"/>
        <v>41975.700636574074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1"/>
        <v>42053.672824074078</v>
      </c>
      <c r="P3640" t="str">
        <f t="shared" si="282"/>
        <v>theater</v>
      </c>
      <c r="Q3640" t="str">
        <f t="shared" si="283"/>
        <v>musical</v>
      </c>
      <c r="R3640">
        <f t="shared" si="284"/>
        <v>2015</v>
      </c>
      <c r="S3640" s="15">
        <f t="shared" si="285"/>
        <v>42053.672824074078</v>
      </c>
      <c r="T3640" s="16">
        <f t="shared" si="285"/>
        <v>42053.672824074078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1"/>
        <v>42590.677152777775</v>
      </c>
      <c r="P3641" t="str">
        <f t="shared" si="282"/>
        <v>theater</v>
      </c>
      <c r="Q3641" t="str">
        <f t="shared" si="283"/>
        <v>musical</v>
      </c>
      <c r="R3641">
        <f t="shared" si="284"/>
        <v>2016</v>
      </c>
      <c r="S3641" s="15">
        <f t="shared" si="285"/>
        <v>42590.677152777775</v>
      </c>
      <c r="T3641" s="16">
        <f t="shared" si="285"/>
        <v>42590.677152777775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1"/>
        <v>42104.781597222223</v>
      </c>
      <c r="P3642" t="str">
        <f t="shared" si="282"/>
        <v>theater</v>
      </c>
      <c r="Q3642" t="str">
        <f t="shared" si="283"/>
        <v>musical</v>
      </c>
      <c r="R3642">
        <f t="shared" si="284"/>
        <v>2015</v>
      </c>
      <c r="S3642" s="15">
        <f t="shared" si="285"/>
        <v>42104.781597222223</v>
      </c>
      <c r="T3642" s="16">
        <f t="shared" si="285"/>
        <v>42104.781597222223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1"/>
        <v>41899.627071759263</v>
      </c>
      <c r="P3643" t="str">
        <f t="shared" si="282"/>
        <v>theater</v>
      </c>
      <c r="Q3643" t="str">
        <f t="shared" si="283"/>
        <v>musical</v>
      </c>
      <c r="R3643">
        <f t="shared" si="284"/>
        <v>2014</v>
      </c>
      <c r="S3643" s="15">
        <f t="shared" si="285"/>
        <v>41899.627071759263</v>
      </c>
      <c r="T3643" s="16">
        <f t="shared" si="285"/>
        <v>41899.627071759263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1"/>
        <v>42297.816284722227</v>
      </c>
      <c r="P3644" t="str">
        <f t="shared" si="282"/>
        <v>theater</v>
      </c>
      <c r="Q3644" t="str">
        <f t="shared" si="283"/>
        <v>musical</v>
      </c>
      <c r="R3644">
        <f t="shared" si="284"/>
        <v>2015</v>
      </c>
      <c r="S3644" s="15">
        <f t="shared" si="285"/>
        <v>42297.816284722227</v>
      </c>
      <c r="T3644" s="16">
        <f t="shared" si="285"/>
        <v>42297.816284722227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1"/>
        <v>42285.143969907411</v>
      </c>
      <c r="P3645" t="str">
        <f t="shared" si="282"/>
        <v>theater</v>
      </c>
      <c r="Q3645" t="str">
        <f t="shared" si="283"/>
        <v>musical</v>
      </c>
      <c r="R3645">
        <f t="shared" si="284"/>
        <v>2015</v>
      </c>
      <c r="S3645" s="15">
        <f t="shared" si="285"/>
        <v>42285.143969907411</v>
      </c>
      <c r="T3645" s="16">
        <f t="shared" si="285"/>
        <v>42285.143969907411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1"/>
        <v>42409.241747685184</v>
      </c>
      <c r="P3646" t="str">
        <f t="shared" si="282"/>
        <v>theater</v>
      </c>
      <c r="Q3646" t="str">
        <f t="shared" si="283"/>
        <v>musical</v>
      </c>
      <c r="R3646">
        <f t="shared" si="284"/>
        <v>2016</v>
      </c>
      <c r="S3646" s="15">
        <f t="shared" si="285"/>
        <v>42409.241747685184</v>
      </c>
      <c r="T3646" s="16">
        <f t="shared" si="285"/>
        <v>42409.241747685184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1"/>
        <v>42665.970347222217</v>
      </c>
      <c r="P3647" t="str">
        <f t="shared" si="282"/>
        <v>theater</v>
      </c>
      <c r="Q3647" t="str">
        <f t="shared" si="283"/>
        <v>musical</v>
      </c>
      <c r="R3647">
        <f t="shared" si="284"/>
        <v>2016</v>
      </c>
      <c r="S3647" s="15">
        <f t="shared" si="285"/>
        <v>42665.970347222217</v>
      </c>
      <c r="T3647" s="16">
        <f t="shared" si="285"/>
        <v>42665.970347222217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1"/>
        <v>42140.421319444446</v>
      </c>
      <c r="P3648" t="str">
        <f t="shared" si="282"/>
        <v>theater</v>
      </c>
      <c r="Q3648" t="str">
        <f t="shared" si="283"/>
        <v>musical</v>
      </c>
      <c r="R3648">
        <f t="shared" si="284"/>
        <v>2015</v>
      </c>
      <c r="S3648" s="15">
        <f t="shared" si="285"/>
        <v>42140.421319444446</v>
      </c>
      <c r="T3648" s="16">
        <f t="shared" si="285"/>
        <v>42140.421319444446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1"/>
        <v>42598.749155092592</v>
      </c>
      <c r="P3649" t="str">
        <f t="shared" si="282"/>
        <v>theater</v>
      </c>
      <c r="Q3649" t="str">
        <f t="shared" si="283"/>
        <v>musical</v>
      </c>
      <c r="R3649">
        <f t="shared" si="284"/>
        <v>2016</v>
      </c>
      <c r="S3649" s="15">
        <f t="shared" si="285"/>
        <v>42598.749155092592</v>
      </c>
      <c r="T3649" s="16">
        <f t="shared" si="285"/>
        <v>42598.749155092592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86">(((J3650/60)/60)/24)+DATE(1970,1,1)</f>
        <v>41887.292187500003</v>
      </c>
      <c r="P3650" t="str">
        <f t="shared" ref="P3650:P3713" si="287">LEFT(N3650,SEARCH("/",N3650)-1)</f>
        <v>theater</v>
      </c>
      <c r="Q3650" t="str">
        <f t="shared" ref="Q3650:Q3713" si="288">RIGHT(N3650,LEN(N3650)-SEARCH("/",N3650))</f>
        <v>plays</v>
      </c>
      <c r="R3650">
        <f t="shared" si="284"/>
        <v>2014</v>
      </c>
      <c r="S3650" s="15">
        <f t="shared" si="285"/>
        <v>41887.292187500003</v>
      </c>
      <c r="T3650" s="16">
        <f t="shared" si="285"/>
        <v>41887.292187500003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86"/>
        <v>41780.712893518517</v>
      </c>
      <c r="P3651" t="str">
        <f t="shared" si="287"/>
        <v>theater</v>
      </c>
      <c r="Q3651" t="str">
        <f t="shared" si="288"/>
        <v>plays</v>
      </c>
      <c r="R3651">
        <f t="shared" ref="R3651:S3714" si="289">YEAR($O3651)</f>
        <v>2014</v>
      </c>
      <c r="S3651" s="15">
        <f t="shared" ref="S3651:T3714" si="290">$O3651</f>
        <v>41780.712893518517</v>
      </c>
      <c r="T3651" s="16">
        <f t="shared" si="290"/>
        <v>41780.712893518517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6"/>
        <v>42381.478981481487</v>
      </c>
      <c r="P3652" t="str">
        <f t="shared" si="287"/>
        <v>theater</v>
      </c>
      <c r="Q3652" t="str">
        <f t="shared" si="288"/>
        <v>plays</v>
      </c>
      <c r="R3652">
        <f t="shared" si="289"/>
        <v>2016</v>
      </c>
      <c r="S3652" s="15">
        <f t="shared" si="290"/>
        <v>42381.478981481487</v>
      </c>
      <c r="T3652" s="16">
        <f t="shared" si="290"/>
        <v>42381.478981481487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6"/>
        <v>41828.646319444444</v>
      </c>
      <c r="P3653" t="str">
        <f t="shared" si="287"/>
        <v>theater</v>
      </c>
      <c r="Q3653" t="str">
        <f t="shared" si="288"/>
        <v>plays</v>
      </c>
      <c r="R3653">
        <f t="shared" si="289"/>
        <v>2014</v>
      </c>
      <c r="S3653" s="15">
        <f t="shared" si="290"/>
        <v>41828.646319444444</v>
      </c>
      <c r="T3653" s="16">
        <f t="shared" si="290"/>
        <v>41828.646319444444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6"/>
        <v>42596.644699074073</v>
      </c>
      <c r="P3654" t="str">
        <f t="shared" si="287"/>
        <v>theater</v>
      </c>
      <c r="Q3654" t="str">
        <f t="shared" si="288"/>
        <v>plays</v>
      </c>
      <c r="R3654">
        <f t="shared" si="289"/>
        <v>2016</v>
      </c>
      <c r="S3654" s="15">
        <f t="shared" si="290"/>
        <v>42596.644699074073</v>
      </c>
      <c r="T3654" s="16">
        <f t="shared" si="290"/>
        <v>42596.644699074073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6"/>
        <v>42191.363506944443</v>
      </c>
      <c r="P3655" t="str">
        <f t="shared" si="287"/>
        <v>theater</v>
      </c>
      <c r="Q3655" t="str">
        <f t="shared" si="288"/>
        <v>plays</v>
      </c>
      <c r="R3655">
        <f t="shared" si="289"/>
        <v>2015</v>
      </c>
      <c r="S3655" s="15">
        <f t="shared" si="290"/>
        <v>42191.363506944443</v>
      </c>
      <c r="T3655" s="16">
        <f t="shared" si="290"/>
        <v>42191.363506944443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6"/>
        <v>42440.416504629626</v>
      </c>
      <c r="P3656" t="str">
        <f t="shared" si="287"/>
        <v>theater</v>
      </c>
      <c r="Q3656" t="str">
        <f t="shared" si="288"/>
        <v>plays</v>
      </c>
      <c r="R3656">
        <f t="shared" si="289"/>
        <v>2016</v>
      </c>
      <c r="S3656" s="15">
        <f t="shared" si="290"/>
        <v>42440.416504629626</v>
      </c>
      <c r="T3656" s="16">
        <f t="shared" si="290"/>
        <v>42440.416504629626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6"/>
        <v>42173.803217592591</v>
      </c>
      <c r="P3657" t="str">
        <f t="shared" si="287"/>
        <v>theater</v>
      </c>
      <c r="Q3657" t="str">
        <f t="shared" si="288"/>
        <v>plays</v>
      </c>
      <c r="R3657">
        <f t="shared" si="289"/>
        <v>2015</v>
      </c>
      <c r="S3657" s="15">
        <f t="shared" si="290"/>
        <v>42173.803217592591</v>
      </c>
      <c r="T3657" s="16">
        <f t="shared" si="290"/>
        <v>42173.803217592591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6"/>
        <v>42737.910138888896</v>
      </c>
      <c r="P3658" t="str">
        <f t="shared" si="287"/>
        <v>theater</v>
      </c>
      <c r="Q3658" t="str">
        <f t="shared" si="288"/>
        <v>plays</v>
      </c>
      <c r="R3658">
        <f t="shared" si="289"/>
        <v>2017</v>
      </c>
      <c r="S3658" s="15">
        <f t="shared" si="290"/>
        <v>42737.910138888896</v>
      </c>
      <c r="T3658" s="16">
        <f t="shared" si="290"/>
        <v>42737.910138888896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6"/>
        <v>42499.629849537043</v>
      </c>
      <c r="P3659" t="str">
        <f t="shared" si="287"/>
        <v>theater</v>
      </c>
      <c r="Q3659" t="str">
        <f t="shared" si="288"/>
        <v>plays</v>
      </c>
      <c r="R3659">
        <f t="shared" si="289"/>
        <v>2016</v>
      </c>
      <c r="S3659" s="15">
        <f t="shared" si="290"/>
        <v>42499.629849537043</v>
      </c>
      <c r="T3659" s="16">
        <f t="shared" si="290"/>
        <v>42499.629849537043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6"/>
        <v>41775.858564814815</v>
      </c>
      <c r="P3660" t="str">
        <f t="shared" si="287"/>
        <v>theater</v>
      </c>
      <c r="Q3660" t="str">
        <f t="shared" si="288"/>
        <v>plays</v>
      </c>
      <c r="R3660">
        <f t="shared" si="289"/>
        <v>2014</v>
      </c>
      <c r="S3660" s="15">
        <f t="shared" si="290"/>
        <v>41775.858564814815</v>
      </c>
      <c r="T3660" s="16">
        <f t="shared" si="290"/>
        <v>41775.858564814815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6"/>
        <v>42055.277199074073</v>
      </c>
      <c r="P3661" t="str">
        <f t="shared" si="287"/>
        <v>theater</v>
      </c>
      <c r="Q3661" t="str">
        <f t="shared" si="288"/>
        <v>plays</v>
      </c>
      <c r="R3661">
        <f t="shared" si="289"/>
        <v>2015</v>
      </c>
      <c r="S3661" s="15">
        <f t="shared" si="290"/>
        <v>42055.277199074073</v>
      </c>
      <c r="T3661" s="16">
        <f t="shared" si="290"/>
        <v>42055.277199074073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6"/>
        <v>41971.881076388891</v>
      </c>
      <c r="P3662" t="str">
        <f t="shared" si="287"/>
        <v>theater</v>
      </c>
      <c r="Q3662" t="str">
        <f t="shared" si="288"/>
        <v>plays</v>
      </c>
      <c r="R3662">
        <f t="shared" si="289"/>
        <v>2014</v>
      </c>
      <c r="S3662" s="15">
        <f t="shared" si="290"/>
        <v>41971.881076388891</v>
      </c>
      <c r="T3662" s="16">
        <f t="shared" si="290"/>
        <v>41971.881076388891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6"/>
        <v>42447.896666666667</v>
      </c>
      <c r="P3663" t="str">
        <f t="shared" si="287"/>
        <v>theater</v>
      </c>
      <c r="Q3663" t="str">
        <f t="shared" si="288"/>
        <v>plays</v>
      </c>
      <c r="R3663">
        <f t="shared" si="289"/>
        <v>2016</v>
      </c>
      <c r="S3663" s="15">
        <f t="shared" si="290"/>
        <v>42447.896666666667</v>
      </c>
      <c r="T3663" s="16">
        <f t="shared" si="290"/>
        <v>42447.896666666667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6"/>
        <v>42064.220069444447</v>
      </c>
      <c r="P3664" t="str">
        <f t="shared" si="287"/>
        <v>theater</v>
      </c>
      <c r="Q3664" t="str">
        <f t="shared" si="288"/>
        <v>plays</v>
      </c>
      <c r="R3664">
        <f t="shared" si="289"/>
        <v>2015</v>
      </c>
      <c r="S3664" s="15">
        <f t="shared" si="290"/>
        <v>42064.220069444447</v>
      </c>
      <c r="T3664" s="16">
        <f t="shared" si="290"/>
        <v>42064.220069444447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6"/>
        <v>42665.451736111107</v>
      </c>
      <c r="P3665" t="str">
        <f t="shared" si="287"/>
        <v>theater</v>
      </c>
      <c r="Q3665" t="str">
        <f t="shared" si="288"/>
        <v>plays</v>
      </c>
      <c r="R3665">
        <f t="shared" si="289"/>
        <v>2016</v>
      </c>
      <c r="S3665" s="15">
        <f t="shared" si="290"/>
        <v>42665.451736111107</v>
      </c>
      <c r="T3665" s="16">
        <f t="shared" si="290"/>
        <v>42665.451736111107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6"/>
        <v>42523.248715277776</v>
      </c>
      <c r="P3666" t="str">
        <f t="shared" si="287"/>
        <v>theater</v>
      </c>
      <c r="Q3666" t="str">
        <f t="shared" si="288"/>
        <v>plays</v>
      </c>
      <c r="R3666">
        <f t="shared" si="289"/>
        <v>2016</v>
      </c>
      <c r="S3666" s="15">
        <f t="shared" si="290"/>
        <v>42523.248715277776</v>
      </c>
      <c r="T3666" s="16">
        <f t="shared" si="290"/>
        <v>42523.248715277776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6"/>
        <v>42294.808124999996</v>
      </c>
      <c r="P3667" t="str">
        <f t="shared" si="287"/>
        <v>theater</v>
      </c>
      <c r="Q3667" t="str">
        <f t="shared" si="288"/>
        <v>plays</v>
      </c>
      <c r="R3667">
        <f t="shared" si="289"/>
        <v>2015</v>
      </c>
      <c r="S3667" s="15">
        <f t="shared" si="290"/>
        <v>42294.808124999996</v>
      </c>
      <c r="T3667" s="16">
        <f t="shared" si="290"/>
        <v>42294.808124999996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6"/>
        <v>41822.90488425926</v>
      </c>
      <c r="P3668" t="str">
        <f t="shared" si="287"/>
        <v>theater</v>
      </c>
      <c r="Q3668" t="str">
        <f t="shared" si="288"/>
        <v>plays</v>
      </c>
      <c r="R3668">
        <f t="shared" si="289"/>
        <v>2014</v>
      </c>
      <c r="S3668" s="15">
        <f t="shared" si="290"/>
        <v>41822.90488425926</v>
      </c>
      <c r="T3668" s="16">
        <f t="shared" si="290"/>
        <v>41822.90488425926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6"/>
        <v>42173.970127314817</v>
      </c>
      <c r="P3669" t="str">
        <f t="shared" si="287"/>
        <v>theater</v>
      </c>
      <c r="Q3669" t="str">
        <f t="shared" si="288"/>
        <v>plays</v>
      </c>
      <c r="R3669">
        <f t="shared" si="289"/>
        <v>2015</v>
      </c>
      <c r="S3669" s="15">
        <f t="shared" si="290"/>
        <v>42173.970127314817</v>
      </c>
      <c r="T3669" s="16">
        <f t="shared" si="290"/>
        <v>42173.970127314817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6"/>
        <v>42185.556157407409</v>
      </c>
      <c r="P3670" t="str">
        <f t="shared" si="287"/>
        <v>theater</v>
      </c>
      <c r="Q3670" t="str">
        <f t="shared" si="288"/>
        <v>plays</v>
      </c>
      <c r="R3670">
        <f t="shared" si="289"/>
        <v>2015</v>
      </c>
      <c r="S3670" s="15">
        <f t="shared" si="290"/>
        <v>42185.556157407409</v>
      </c>
      <c r="T3670" s="16">
        <f t="shared" si="290"/>
        <v>42185.556157407409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6"/>
        <v>42136.675196759257</v>
      </c>
      <c r="P3671" t="str">
        <f t="shared" si="287"/>
        <v>theater</v>
      </c>
      <c r="Q3671" t="str">
        <f t="shared" si="288"/>
        <v>plays</v>
      </c>
      <c r="R3671">
        <f t="shared" si="289"/>
        <v>2015</v>
      </c>
      <c r="S3671" s="15">
        <f t="shared" si="290"/>
        <v>42136.675196759257</v>
      </c>
      <c r="T3671" s="16">
        <f t="shared" si="290"/>
        <v>42136.675196759257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6"/>
        <v>42142.514016203699</v>
      </c>
      <c r="P3672" t="str">
        <f t="shared" si="287"/>
        <v>theater</v>
      </c>
      <c r="Q3672" t="str">
        <f t="shared" si="288"/>
        <v>plays</v>
      </c>
      <c r="R3672">
        <f t="shared" si="289"/>
        <v>2015</v>
      </c>
      <c r="S3672" s="15">
        <f t="shared" si="290"/>
        <v>42142.514016203699</v>
      </c>
      <c r="T3672" s="16">
        <f t="shared" si="290"/>
        <v>42142.514016203699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6"/>
        <v>41820.62809027778</v>
      </c>
      <c r="P3673" t="str">
        <f t="shared" si="287"/>
        <v>theater</v>
      </c>
      <c r="Q3673" t="str">
        <f t="shared" si="288"/>
        <v>plays</v>
      </c>
      <c r="R3673">
        <f t="shared" si="289"/>
        <v>2014</v>
      </c>
      <c r="S3673" s="15">
        <f t="shared" si="290"/>
        <v>41820.62809027778</v>
      </c>
      <c r="T3673" s="16">
        <f t="shared" si="290"/>
        <v>41820.62809027778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6"/>
        <v>41878.946574074071</v>
      </c>
      <c r="P3674" t="str">
        <f t="shared" si="287"/>
        <v>theater</v>
      </c>
      <c r="Q3674" t="str">
        <f t="shared" si="288"/>
        <v>plays</v>
      </c>
      <c r="R3674">
        <f t="shared" si="289"/>
        <v>2014</v>
      </c>
      <c r="S3674" s="15">
        <f t="shared" si="290"/>
        <v>41878.946574074071</v>
      </c>
      <c r="T3674" s="16">
        <f t="shared" si="290"/>
        <v>41878.946574074071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6"/>
        <v>41914.295104166667</v>
      </c>
      <c r="P3675" t="str">
        <f t="shared" si="287"/>
        <v>theater</v>
      </c>
      <c r="Q3675" t="str">
        <f t="shared" si="288"/>
        <v>plays</v>
      </c>
      <c r="R3675">
        <f t="shared" si="289"/>
        <v>2014</v>
      </c>
      <c r="S3675" s="15">
        <f t="shared" si="290"/>
        <v>41914.295104166667</v>
      </c>
      <c r="T3675" s="16">
        <f t="shared" si="290"/>
        <v>41914.295104166667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6"/>
        <v>42556.873020833329</v>
      </c>
      <c r="P3676" t="str">
        <f t="shared" si="287"/>
        <v>theater</v>
      </c>
      <c r="Q3676" t="str">
        <f t="shared" si="288"/>
        <v>plays</v>
      </c>
      <c r="R3676">
        <f t="shared" si="289"/>
        <v>2016</v>
      </c>
      <c r="S3676" s="15">
        <f t="shared" si="290"/>
        <v>42556.873020833329</v>
      </c>
      <c r="T3676" s="16">
        <f t="shared" si="290"/>
        <v>42556.873020833329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6"/>
        <v>42493.597013888888</v>
      </c>
      <c r="P3677" t="str">
        <f t="shared" si="287"/>
        <v>theater</v>
      </c>
      <c r="Q3677" t="str">
        <f t="shared" si="288"/>
        <v>plays</v>
      </c>
      <c r="R3677">
        <f t="shared" si="289"/>
        <v>2016</v>
      </c>
      <c r="S3677" s="15">
        <f t="shared" si="290"/>
        <v>42493.597013888888</v>
      </c>
      <c r="T3677" s="16">
        <f t="shared" si="290"/>
        <v>42493.597013888888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6"/>
        <v>41876.815787037034</v>
      </c>
      <c r="P3678" t="str">
        <f t="shared" si="287"/>
        <v>theater</v>
      </c>
      <c r="Q3678" t="str">
        <f t="shared" si="288"/>
        <v>plays</v>
      </c>
      <c r="R3678">
        <f t="shared" si="289"/>
        <v>2014</v>
      </c>
      <c r="S3678" s="15">
        <f t="shared" si="290"/>
        <v>41876.815787037034</v>
      </c>
      <c r="T3678" s="16">
        <f t="shared" si="290"/>
        <v>41876.815787037034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6"/>
        <v>41802.574282407404</v>
      </c>
      <c r="P3679" t="str">
        <f t="shared" si="287"/>
        <v>theater</v>
      </c>
      <c r="Q3679" t="str">
        <f t="shared" si="288"/>
        <v>plays</v>
      </c>
      <c r="R3679">
        <f t="shared" si="289"/>
        <v>2014</v>
      </c>
      <c r="S3679" s="15">
        <f t="shared" si="290"/>
        <v>41802.574282407404</v>
      </c>
      <c r="T3679" s="16">
        <f t="shared" si="290"/>
        <v>41802.574282407404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6"/>
        <v>42120.531226851846</v>
      </c>
      <c r="P3680" t="str">
        <f t="shared" si="287"/>
        <v>theater</v>
      </c>
      <c r="Q3680" t="str">
        <f t="shared" si="288"/>
        <v>plays</v>
      </c>
      <c r="R3680">
        <f t="shared" si="289"/>
        <v>2015</v>
      </c>
      <c r="S3680" s="15">
        <f t="shared" si="290"/>
        <v>42120.531226851846</v>
      </c>
      <c r="T3680" s="16">
        <f t="shared" si="290"/>
        <v>42120.531226851846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6"/>
        <v>41786.761354166665</v>
      </c>
      <c r="P3681" t="str">
        <f t="shared" si="287"/>
        <v>theater</v>
      </c>
      <c r="Q3681" t="str">
        <f t="shared" si="288"/>
        <v>plays</v>
      </c>
      <c r="R3681">
        <f t="shared" si="289"/>
        <v>2014</v>
      </c>
      <c r="S3681" s="15">
        <f t="shared" si="290"/>
        <v>41786.761354166665</v>
      </c>
      <c r="T3681" s="16">
        <f t="shared" si="290"/>
        <v>41786.761354166665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6"/>
        <v>42627.454097222217</v>
      </c>
      <c r="P3682" t="str">
        <f t="shared" si="287"/>
        <v>theater</v>
      </c>
      <c r="Q3682" t="str">
        <f t="shared" si="288"/>
        <v>plays</v>
      </c>
      <c r="R3682">
        <f t="shared" si="289"/>
        <v>2016</v>
      </c>
      <c r="S3682" s="15">
        <f t="shared" si="290"/>
        <v>42627.454097222217</v>
      </c>
      <c r="T3682" s="16">
        <f t="shared" si="290"/>
        <v>42627.454097222217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6"/>
        <v>42374.651504629626</v>
      </c>
      <c r="P3683" t="str">
        <f t="shared" si="287"/>
        <v>theater</v>
      </c>
      <c r="Q3683" t="str">
        <f t="shared" si="288"/>
        <v>plays</v>
      </c>
      <c r="R3683">
        <f t="shared" si="289"/>
        <v>2016</v>
      </c>
      <c r="S3683" s="15">
        <f t="shared" si="290"/>
        <v>42374.651504629626</v>
      </c>
      <c r="T3683" s="16">
        <f t="shared" si="290"/>
        <v>42374.651504629626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6"/>
        <v>41772.685393518521</v>
      </c>
      <c r="P3684" t="str">
        <f t="shared" si="287"/>
        <v>theater</v>
      </c>
      <c r="Q3684" t="str">
        <f t="shared" si="288"/>
        <v>plays</v>
      </c>
      <c r="R3684">
        <f t="shared" si="289"/>
        <v>2014</v>
      </c>
      <c r="S3684" s="15">
        <f t="shared" si="290"/>
        <v>41772.685393518521</v>
      </c>
      <c r="T3684" s="16">
        <f t="shared" si="290"/>
        <v>41772.685393518521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6"/>
        <v>42633.116851851853</v>
      </c>
      <c r="P3685" t="str">
        <f t="shared" si="287"/>
        <v>theater</v>
      </c>
      <c r="Q3685" t="str">
        <f t="shared" si="288"/>
        <v>plays</v>
      </c>
      <c r="R3685">
        <f t="shared" si="289"/>
        <v>2016</v>
      </c>
      <c r="S3685" s="15">
        <f t="shared" si="290"/>
        <v>42633.116851851853</v>
      </c>
      <c r="T3685" s="16">
        <f t="shared" si="290"/>
        <v>42633.116851851853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6"/>
        <v>42219.180393518516</v>
      </c>
      <c r="P3686" t="str">
        <f t="shared" si="287"/>
        <v>theater</v>
      </c>
      <c r="Q3686" t="str">
        <f t="shared" si="288"/>
        <v>plays</v>
      </c>
      <c r="R3686">
        <f t="shared" si="289"/>
        <v>2015</v>
      </c>
      <c r="S3686" s="15">
        <f t="shared" si="290"/>
        <v>42219.180393518516</v>
      </c>
      <c r="T3686" s="16">
        <f t="shared" si="290"/>
        <v>42219.180393518516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6"/>
        <v>41753.593275462961</v>
      </c>
      <c r="P3687" t="str">
        <f t="shared" si="287"/>
        <v>theater</v>
      </c>
      <c r="Q3687" t="str">
        <f t="shared" si="288"/>
        <v>plays</v>
      </c>
      <c r="R3687">
        <f t="shared" si="289"/>
        <v>2014</v>
      </c>
      <c r="S3687" s="15">
        <f t="shared" si="290"/>
        <v>41753.593275462961</v>
      </c>
      <c r="T3687" s="16">
        <f t="shared" si="290"/>
        <v>41753.593275462961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6"/>
        <v>42230.662731481483</v>
      </c>
      <c r="P3688" t="str">
        <f t="shared" si="287"/>
        <v>theater</v>
      </c>
      <c r="Q3688" t="str">
        <f t="shared" si="288"/>
        <v>plays</v>
      </c>
      <c r="R3688">
        <f t="shared" si="289"/>
        <v>2015</v>
      </c>
      <c r="S3688" s="15">
        <f t="shared" si="290"/>
        <v>42230.662731481483</v>
      </c>
      <c r="T3688" s="16">
        <f t="shared" si="290"/>
        <v>42230.662731481483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6"/>
        <v>41787.218229166669</v>
      </c>
      <c r="P3689" t="str">
        <f t="shared" si="287"/>
        <v>theater</v>
      </c>
      <c r="Q3689" t="str">
        <f t="shared" si="288"/>
        <v>plays</v>
      </c>
      <c r="R3689">
        <f t="shared" si="289"/>
        <v>2014</v>
      </c>
      <c r="S3689" s="15">
        <f t="shared" si="290"/>
        <v>41787.218229166669</v>
      </c>
      <c r="T3689" s="16">
        <f t="shared" si="290"/>
        <v>41787.218229166669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6"/>
        <v>41829.787083333329</v>
      </c>
      <c r="P3690" t="str">
        <f t="shared" si="287"/>
        <v>theater</v>
      </c>
      <c r="Q3690" t="str">
        <f t="shared" si="288"/>
        <v>plays</v>
      </c>
      <c r="R3690">
        <f t="shared" si="289"/>
        <v>2014</v>
      </c>
      <c r="S3690" s="15">
        <f t="shared" si="290"/>
        <v>41829.787083333329</v>
      </c>
      <c r="T3690" s="16">
        <f t="shared" si="290"/>
        <v>41829.787083333329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6"/>
        <v>42147.826840277776</v>
      </c>
      <c r="P3691" t="str">
        <f t="shared" si="287"/>
        <v>theater</v>
      </c>
      <c r="Q3691" t="str">
        <f t="shared" si="288"/>
        <v>plays</v>
      </c>
      <c r="R3691">
        <f t="shared" si="289"/>
        <v>2015</v>
      </c>
      <c r="S3691" s="15">
        <f t="shared" si="290"/>
        <v>42147.826840277776</v>
      </c>
      <c r="T3691" s="16">
        <f t="shared" si="290"/>
        <v>42147.826840277776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6"/>
        <v>41940.598182870373</v>
      </c>
      <c r="P3692" t="str">
        <f t="shared" si="287"/>
        <v>theater</v>
      </c>
      <c r="Q3692" t="str">
        <f t="shared" si="288"/>
        <v>plays</v>
      </c>
      <c r="R3692">
        <f t="shared" si="289"/>
        <v>2014</v>
      </c>
      <c r="S3692" s="15">
        <f t="shared" si="290"/>
        <v>41940.598182870373</v>
      </c>
      <c r="T3692" s="16">
        <f t="shared" si="290"/>
        <v>41940.598182870373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6"/>
        <v>42020.700567129628</v>
      </c>
      <c r="P3693" t="str">
        <f t="shared" si="287"/>
        <v>theater</v>
      </c>
      <c r="Q3693" t="str">
        <f t="shared" si="288"/>
        <v>plays</v>
      </c>
      <c r="R3693">
        <f t="shared" si="289"/>
        <v>2015</v>
      </c>
      <c r="S3693" s="15">
        <f t="shared" si="290"/>
        <v>42020.700567129628</v>
      </c>
      <c r="T3693" s="16">
        <f t="shared" si="290"/>
        <v>42020.700567129628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6"/>
        <v>41891.96503472222</v>
      </c>
      <c r="P3694" t="str">
        <f t="shared" si="287"/>
        <v>theater</v>
      </c>
      <c r="Q3694" t="str">
        <f t="shared" si="288"/>
        <v>plays</v>
      </c>
      <c r="R3694">
        <f t="shared" si="289"/>
        <v>2014</v>
      </c>
      <c r="S3694" s="15">
        <f t="shared" si="290"/>
        <v>41891.96503472222</v>
      </c>
      <c r="T3694" s="16">
        <f t="shared" si="290"/>
        <v>41891.96503472222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6"/>
        <v>42309.191307870366</v>
      </c>
      <c r="P3695" t="str">
        <f t="shared" si="287"/>
        <v>theater</v>
      </c>
      <c r="Q3695" t="str">
        <f t="shared" si="288"/>
        <v>plays</v>
      </c>
      <c r="R3695">
        <f t="shared" si="289"/>
        <v>2015</v>
      </c>
      <c r="S3695" s="15">
        <f t="shared" si="290"/>
        <v>42309.191307870366</v>
      </c>
      <c r="T3695" s="16">
        <f t="shared" si="290"/>
        <v>42309.191307870366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6"/>
        <v>42490.133877314816</v>
      </c>
      <c r="P3696" t="str">
        <f t="shared" si="287"/>
        <v>theater</v>
      </c>
      <c r="Q3696" t="str">
        <f t="shared" si="288"/>
        <v>plays</v>
      </c>
      <c r="R3696">
        <f t="shared" si="289"/>
        <v>2016</v>
      </c>
      <c r="S3696" s="15">
        <f t="shared" si="290"/>
        <v>42490.133877314816</v>
      </c>
      <c r="T3696" s="16">
        <f t="shared" si="290"/>
        <v>42490.133877314816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6"/>
        <v>41995.870486111111</v>
      </c>
      <c r="P3697" t="str">
        <f t="shared" si="287"/>
        <v>theater</v>
      </c>
      <c r="Q3697" t="str">
        <f t="shared" si="288"/>
        <v>plays</v>
      </c>
      <c r="R3697">
        <f t="shared" si="289"/>
        <v>2014</v>
      </c>
      <c r="S3697" s="15">
        <f t="shared" si="290"/>
        <v>41995.870486111111</v>
      </c>
      <c r="T3697" s="16">
        <f t="shared" si="290"/>
        <v>41995.870486111111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6"/>
        <v>41988.617083333331</v>
      </c>
      <c r="P3698" t="str">
        <f t="shared" si="287"/>
        <v>theater</v>
      </c>
      <c r="Q3698" t="str">
        <f t="shared" si="288"/>
        <v>plays</v>
      </c>
      <c r="R3698">
        <f t="shared" si="289"/>
        <v>2014</v>
      </c>
      <c r="S3698" s="15">
        <f t="shared" si="290"/>
        <v>41988.617083333331</v>
      </c>
      <c r="T3698" s="16">
        <f t="shared" si="290"/>
        <v>41988.617083333331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6"/>
        <v>42479.465833333335</v>
      </c>
      <c r="P3699" t="str">
        <f t="shared" si="287"/>
        <v>theater</v>
      </c>
      <c r="Q3699" t="str">
        <f t="shared" si="288"/>
        <v>plays</v>
      </c>
      <c r="R3699">
        <f t="shared" si="289"/>
        <v>2016</v>
      </c>
      <c r="S3699" s="15">
        <f t="shared" si="290"/>
        <v>42479.465833333335</v>
      </c>
      <c r="T3699" s="16">
        <f t="shared" si="290"/>
        <v>42479.465833333335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6"/>
        <v>42401.806562500002</v>
      </c>
      <c r="P3700" t="str">
        <f t="shared" si="287"/>
        <v>theater</v>
      </c>
      <c r="Q3700" t="str">
        <f t="shared" si="288"/>
        <v>plays</v>
      </c>
      <c r="R3700">
        <f t="shared" si="289"/>
        <v>2016</v>
      </c>
      <c r="S3700" s="15">
        <f t="shared" si="290"/>
        <v>42401.806562500002</v>
      </c>
      <c r="T3700" s="16">
        <f t="shared" si="290"/>
        <v>42401.806562500002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6"/>
        <v>41897.602037037039</v>
      </c>
      <c r="P3701" t="str">
        <f t="shared" si="287"/>
        <v>theater</v>
      </c>
      <c r="Q3701" t="str">
        <f t="shared" si="288"/>
        <v>plays</v>
      </c>
      <c r="R3701">
        <f t="shared" si="289"/>
        <v>2014</v>
      </c>
      <c r="S3701" s="15">
        <f t="shared" si="290"/>
        <v>41897.602037037039</v>
      </c>
      <c r="T3701" s="16">
        <f t="shared" si="290"/>
        <v>41897.602037037039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6"/>
        <v>41882.585648148146</v>
      </c>
      <c r="P3702" t="str">
        <f t="shared" si="287"/>
        <v>theater</v>
      </c>
      <c r="Q3702" t="str">
        <f t="shared" si="288"/>
        <v>plays</v>
      </c>
      <c r="R3702">
        <f t="shared" si="289"/>
        <v>2014</v>
      </c>
      <c r="S3702" s="15">
        <f t="shared" si="290"/>
        <v>41882.585648148146</v>
      </c>
      <c r="T3702" s="16">
        <f t="shared" si="290"/>
        <v>41882.585648148146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6"/>
        <v>42129.541585648149</v>
      </c>
      <c r="P3703" t="str">
        <f t="shared" si="287"/>
        <v>theater</v>
      </c>
      <c r="Q3703" t="str">
        <f t="shared" si="288"/>
        <v>plays</v>
      </c>
      <c r="R3703">
        <f t="shared" si="289"/>
        <v>2015</v>
      </c>
      <c r="S3703" s="15">
        <f t="shared" si="290"/>
        <v>42129.541585648149</v>
      </c>
      <c r="T3703" s="16">
        <f t="shared" si="290"/>
        <v>42129.541585648149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6"/>
        <v>42524.53800925926</v>
      </c>
      <c r="P3704" t="str">
        <f t="shared" si="287"/>
        <v>theater</v>
      </c>
      <c r="Q3704" t="str">
        <f t="shared" si="288"/>
        <v>plays</v>
      </c>
      <c r="R3704">
        <f t="shared" si="289"/>
        <v>2016</v>
      </c>
      <c r="S3704" s="15">
        <f t="shared" si="290"/>
        <v>42524.53800925926</v>
      </c>
      <c r="T3704" s="16">
        <f t="shared" si="290"/>
        <v>42524.53800925926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6"/>
        <v>42556.504490740743</v>
      </c>
      <c r="P3705" t="str">
        <f t="shared" si="287"/>
        <v>theater</v>
      </c>
      <c r="Q3705" t="str">
        <f t="shared" si="288"/>
        <v>plays</v>
      </c>
      <c r="R3705">
        <f t="shared" si="289"/>
        <v>2016</v>
      </c>
      <c r="S3705" s="15">
        <f t="shared" si="290"/>
        <v>42556.504490740743</v>
      </c>
      <c r="T3705" s="16">
        <f t="shared" si="290"/>
        <v>42556.504490740743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6"/>
        <v>42461.689745370371</v>
      </c>
      <c r="P3706" t="str">
        <f t="shared" si="287"/>
        <v>theater</v>
      </c>
      <c r="Q3706" t="str">
        <f t="shared" si="288"/>
        <v>plays</v>
      </c>
      <c r="R3706">
        <f t="shared" si="289"/>
        <v>2016</v>
      </c>
      <c r="S3706" s="15">
        <f t="shared" si="290"/>
        <v>42461.689745370371</v>
      </c>
      <c r="T3706" s="16">
        <f t="shared" si="290"/>
        <v>42461.689745370371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6"/>
        <v>41792.542986111112</v>
      </c>
      <c r="P3707" t="str">
        <f t="shared" si="287"/>
        <v>theater</v>
      </c>
      <c r="Q3707" t="str">
        <f t="shared" si="288"/>
        <v>plays</v>
      </c>
      <c r="R3707">
        <f t="shared" si="289"/>
        <v>2014</v>
      </c>
      <c r="S3707" s="15">
        <f t="shared" si="290"/>
        <v>41792.542986111112</v>
      </c>
      <c r="T3707" s="16">
        <f t="shared" si="290"/>
        <v>41792.542986111112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6"/>
        <v>41879.913761574076</v>
      </c>
      <c r="P3708" t="str">
        <f t="shared" si="287"/>
        <v>theater</v>
      </c>
      <c r="Q3708" t="str">
        <f t="shared" si="288"/>
        <v>plays</v>
      </c>
      <c r="R3708">
        <f t="shared" si="289"/>
        <v>2014</v>
      </c>
      <c r="S3708" s="15">
        <f t="shared" si="290"/>
        <v>41879.913761574076</v>
      </c>
      <c r="T3708" s="16">
        <f t="shared" si="290"/>
        <v>41879.913761574076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6"/>
        <v>42552.048356481479</v>
      </c>
      <c r="P3709" t="str">
        <f t="shared" si="287"/>
        <v>theater</v>
      </c>
      <c r="Q3709" t="str">
        <f t="shared" si="288"/>
        <v>plays</v>
      </c>
      <c r="R3709">
        <f t="shared" si="289"/>
        <v>2016</v>
      </c>
      <c r="S3709" s="15">
        <f t="shared" si="290"/>
        <v>42552.048356481479</v>
      </c>
      <c r="T3709" s="16">
        <f t="shared" si="290"/>
        <v>42552.048356481479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6"/>
        <v>41810.142199074071</v>
      </c>
      <c r="P3710" t="str">
        <f t="shared" si="287"/>
        <v>theater</v>
      </c>
      <c r="Q3710" t="str">
        <f t="shared" si="288"/>
        <v>plays</v>
      </c>
      <c r="R3710">
        <f t="shared" si="289"/>
        <v>2014</v>
      </c>
      <c r="S3710" s="15">
        <f t="shared" si="290"/>
        <v>41810.142199074071</v>
      </c>
      <c r="T3710" s="16">
        <f t="shared" si="290"/>
        <v>41810.142199074071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6"/>
        <v>41785.707708333335</v>
      </c>
      <c r="P3711" t="str">
        <f t="shared" si="287"/>
        <v>theater</v>
      </c>
      <c r="Q3711" t="str">
        <f t="shared" si="288"/>
        <v>plays</v>
      </c>
      <c r="R3711">
        <f t="shared" si="289"/>
        <v>2014</v>
      </c>
      <c r="S3711" s="15">
        <f t="shared" si="290"/>
        <v>41785.707708333335</v>
      </c>
      <c r="T3711" s="16">
        <f t="shared" si="290"/>
        <v>41785.707708333335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6"/>
        <v>42072.576249999998</v>
      </c>
      <c r="P3712" t="str">
        <f t="shared" si="287"/>
        <v>theater</v>
      </c>
      <c r="Q3712" t="str">
        <f t="shared" si="288"/>
        <v>plays</v>
      </c>
      <c r="R3712">
        <f t="shared" si="289"/>
        <v>2015</v>
      </c>
      <c r="S3712" s="15">
        <f t="shared" si="290"/>
        <v>42072.576249999998</v>
      </c>
      <c r="T3712" s="16">
        <f t="shared" si="290"/>
        <v>42072.576249999998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6"/>
        <v>41779.724224537036</v>
      </c>
      <c r="P3713" t="str">
        <f t="shared" si="287"/>
        <v>theater</v>
      </c>
      <c r="Q3713" t="str">
        <f t="shared" si="288"/>
        <v>plays</v>
      </c>
      <c r="R3713">
        <f t="shared" si="289"/>
        <v>2014</v>
      </c>
      <c r="S3713" s="15">
        <f t="shared" si="290"/>
        <v>41779.724224537036</v>
      </c>
      <c r="T3713" s="16">
        <f t="shared" si="290"/>
        <v>41779.724224537036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91">(((J3714/60)/60)/24)+DATE(1970,1,1)</f>
        <v>42134.172071759262</v>
      </c>
      <c r="P3714" t="str">
        <f t="shared" ref="P3714:P3777" si="292">LEFT(N3714,SEARCH("/",N3714)-1)</f>
        <v>theater</v>
      </c>
      <c r="Q3714" t="str">
        <f t="shared" ref="Q3714:Q3777" si="293">RIGHT(N3714,LEN(N3714)-SEARCH("/",N3714))</f>
        <v>plays</v>
      </c>
      <c r="R3714">
        <f t="shared" si="289"/>
        <v>2015</v>
      </c>
      <c r="S3714" s="15">
        <f t="shared" si="290"/>
        <v>42134.172071759262</v>
      </c>
      <c r="T3714" s="16">
        <f t="shared" si="290"/>
        <v>42134.172071759262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91"/>
        <v>42505.738032407404</v>
      </c>
      <c r="P3715" t="str">
        <f t="shared" si="292"/>
        <v>theater</v>
      </c>
      <c r="Q3715" t="str">
        <f t="shared" si="293"/>
        <v>plays</v>
      </c>
      <c r="R3715">
        <f t="shared" ref="R3715:S3778" si="294">YEAR($O3715)</f>
        <v>2016</v>
      </c>
      <c r="S3715" s="15">
        <f t="shared" ref="S3715:T3778" si="295">$O3715</f>
        <v>42505.738032407404</v>
      </c>
      <c r="T3715" s="16">
        <f t="shared" si="295"/>
        <v>42505.738032407404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1"/>
        <v>42118.556331018524</v>
      </c>
      <c r="P3716" t="str">
        <f t="shared" si="292"/>
        <v>theater</v>
      </c>
      <c r="Q3716" t="str">
        <f t="shared" si="293"/>
        <v>plays</v>
      </c>
      <c r="R3716">
        <f t="shared" si="294"/>
        <v>2015</v>
      </c>
      <c r="S3716" s="15">
        <f t="shared" si="295"/>
        <v>42118.556331018524</v>
      </c>
      <c r="T3716" s="16">
        <f t="shared" si="295"/>
        <v>42118.556331018524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1"/>
        <v>42036.995590277773</v>
      </c>
      <c r="P3717" t="str">
        <f t="shared" si="292"/>
        <v>theater</v>
      </c>
      <c r="Q3717" t="str">
        <f t="shared" si="293"/>
        <v>plays</v>
      </c>
      <c r="R3717">
        <f t="shared" si="294"/>
        <v>2015</v>
      </c>
      <c r="S3717" s="15">
        <f t="shared" si="295"/>
        <v>42036.995590277773</v>
      </c>
      <c r="T3717" s="16">
        <f t="shared" si="295"/>
        <v>42036.995590277773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1"/>
        <v>42360.887835648144</v>
      </c>
      <c r="P3718" t="str">
        <f t="shared" si="292"/>
        <v>theater</v>
      </c>
      <c r="Q3718" t="str">
        <f t="shared" si="293"/>
        <v>plays</v>
      </c>
      <c r="R3718">
        <f t="shared" si="294"/>
        <v>2015</v>
      </c>
      <c r="S3718" s="15">
        <f t="shared" si="295"/>
        <v>42360.887835648144</v>
      </c>
      <c r="T3718" s="16">
        <f t="shared" si="295"/>
        <v>42360.887835648144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1"/>
        <v>42102.866307870368</v>
      </c>
      <c r="P3719" t="str">
        <f t="shared" si="292"/>
        <v>theater</v>
      </c>
      <c r="Q3719" t="str">
        <f t="shared" si="293"/>
        <v>plays</v>
      </c>
      <c r="R3719">
        <f t="shared" si="294"/>
        <v>2015</v>
      </c>
      <c r="S3719" s="15">
        <f t="shared" si="295"/>
        <v>42102.866307870368</v>
      </c>
      <c r="T3719" s="16">
        <f t="shared" si="295"/>
        <v>42102.866307870368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1"/>
        <v>42032.716145833328</v>
      </c>
      <c r="P3720" t="str">
        <f t="shared" si="292"/>
        <v>theater</v>
      </c>
      <c r="Q3720" t="str">
        <f t="shared" si="293"/>
        <v>plays</v>
      </c>
      <c r="R3720">
        <f t="shared" si="294"/>
        <v>2015</v>
      </c>
      <c r="S3720" s="15">
        <f t="shared" si="295"/>
        <v>42032.716145833328</v>
      </c>
      <c r="T3720" s="16">
        <f t="shared" si="295"/>
        <v>42032.716145833328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1"/>
        <v>42147.729930555557</v>
      </c>
      <c r="P3721" t="str">
        <f t="shared" si="292"/>
        <v>theater</v>
      </c>
      <c r="Q3721" t="str">
        <f t="shared" si="293"/>
        <v>plays</v>
      </c>
      <c r="R3721">
        <f t="shared" si="294"/>
        <v>2015</v>
      </c>
      <c r="S3721" s="15">
        <f t="shared" si="295"/>
        <v>42147.729930555557</v>
      </c>
      <c r="T3721" s="16">
        <f t="shared" si="295"/>
        <v>42147.729930555557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1"/>
        <v>42165.993125000001</v>
      </c>
      <c r="P3722" t="str">
        <f t="shared" si="292"/>
        <v>theater</v>
      </c>
      <c r="Q3722" t="str">
        <f t="shared" si="293"/>
        <v>plays</v>
      </c>
      <c r="R3722">
        <f t="shared" si="294"/>
        <v>2015</v>
      </c>
      <c r="S3722" s="15">
        <f t="shared" si="295"/>
        <v>42165.993125000001</v>
      </c>
      <c r="T3722" s="16">
        <f t="shared" si="295"/>
        <v>42165.993125000001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1"/>
        <v>41927.936157407406</v>
      </c>
      <c r="P3723" t="str">
        <f t="shared" si="292"/>
        <v>theater</v>
      </c>
      <c r="Q3723" t="str">
        <f t="shared" si="293"/>
        <v>plays</v>
      </c>
      <c r="R3723">
        <f t="shared" si="294"/>
        <v>2014</v>
      </c>
      <c r="S3723" s="15">
        <f t="shared" si="295"/>
        <v>41927.936157407406</v>
      </c>
      <c r="T3723" s="16">
        <f t="shared" si="295"/>
        <v>41927.936157407406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1"/>
        <v>42381.671840277777</v>
      </c>
      <c r="P3724" t="str">
        <f t="shared" si="292"/>
        <v>theater</v>
      </c>
      <c r="Q3724" t="str">
        <f t="shared" si="293"/>
        <v>plays</v>
      </c>
      <c r="R3724">
        <f t="shared" si="294"/>
        <v>2016</v>
      </c>
      <c r="S3724" s="15">
        <f t="shared" si="295"/>
        <v>42381.671840277777</v>
      </c>
      <c r="T3724" s="16">
        <f t="shared" si="295"/>
        <v>42381.671840277777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1"/>
        <v>41943.753032407411</v>
      </c>
      <c r="P3725" t="str">
        <f t="shared" si="292"/>
        <v>theater</v>
      </c>
      <c r="Q3725" t="str">
        <f t="shared" si="293"/>
        <v>plays</v>
      </c>
      <c r="R3725">
        <f t="shared" si="294"/>
        <v>2014</v>
      </c>
      <c r="S3725" s="15">
        <f t="shared" si="295"/>
        <v>41943.753032407411</v>
      </c>
      <c r="T3725" s="16">
        <f t="shared" si="295"/>
        <v>41943.753032407411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1"/>
        <v>42465.491435185191</v>
      </c>
      <c r="P3726" t="str">
        <f t="shared" si="292"/>
        <v>theater</v>
      </c>
      <c r="Q3726" t="str">
        <f t="shared" si="293"/>
        <v>plays</v>
      </c>
      <c r="R3726">
        <f t="shared" si="294"/>
        <v>2016</v>
      </c>
      <c r="S3726" s="15">
        <f t="shared" si="295"/>
        <v>42465.491435185191</v>
      </c>
      <c r="T3726" s="16">
        <f t="shared" si="295"/>
        <v>42465.491435185191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1"/>
        <v>42401.945219907408</v>
      </c>
      <c r="P3727" t="str">
        <f t="shared" si="292"/>
        <v>theater</v>
      </c>
      <c r="Q3727" t="str">
        <f t="shared" si="293"/>
        <v>plays</v>
      </c>
      <c r="R3727">
        <f t="shared" si="294"/>
        <v>2016</v>
      </c>
      <c r="S3727" s="15">
        <f t="shared" si="295"/>
        <v>42401.945219907408</v>
      </c>
      <c r="T3727" s="16">
        <f t="shared" si="295"/>
        <v>42401.945219907408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1"/>
        <v>42462.140868055561</v>
      </c>
      <c r="P3728" t="str">
        <f t="shared" si="292"/>
        <v>theater</v>
      </c>
      <c r="Q3728" t="str">
        <f t="shared" si="293"/>
        <v>plays</v>
      </c>
      <c r="R3728">
        <f t="shared" si="294"/>
        <v>2016</v>
      </c>
      <c r="S3728" s="15">
        <f t="shared" si="295"/>
        <v>42462.140868055561</v>
      </c>
      <c r="T3728" s="16">
        <f t="shared" si="295"/>
        <v>42462.140868055561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1"/>
        <v>42632.348310185189</v>
      </c>
      <c r="P3729" t="str">
        <f t="shared" si="292"/>
        <v>theater</v>
      </c>
      <c r="Q3729" t="str">
        <f t="shared" si="293"/>
        <v>plays</v>
      </c>
      <c r="R3729">
        <f t="shared" si="294"/>
        <v>2016</v>
      </c>
      <c r="S3729" s="15">
        <f t="shared" si="295"/>
        <v>42632.348310185189</v>
      </c>
      <c r="T3729" s="16">
        <f t="shared" si="295"/>
        <v>42632.348310185189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1"/>
        <v>42205.171018518522</v>
      </c>
      <c r="P3730" t="str">
        <f t="shared" si="292"/>
        <v>theater</v>
      </c>
      <c r="Q3730" t="str">
        <f t="shared" si="293"/>
        <v>plays</v>
      </c>
      <c r="R3730">
        <f t="shared" si="294"/>
        <v>2015</v>
      </c>
      <c r="S3730" s="15">
        <f t="shared" si="295"/>
        <v>42205.171018518522</v>
      </c>
      <c r="T3730" s="16">
        <f t="shared" si="295"/>
        <v>42205.171018518522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1"/>
        <v>42041.205000000002</v>
      </c>
      <c r="P3731" t="str">
        <f t="shared" si="292"/>
        <v>theater</v>
      </c>
      <c r="Q3731" t="str">
        <f t="shared" si="293"/>
        <v>plays</v>
      </c>
      <c r="R3731">
        <f t="shared" si="294"/>
        <v>2015</v>
      </c>
      <c r="S3731" s="15">
        <f t="shared" si="295"/>
        <v>42041.205000000002</v>
      </c>
      <c r="T3731" s="16">
        <f t="shared" si="295"/>
        <v>42041.205000000002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1"/>
        <v>42203.677766203706</v>
      </c>
      <c r="P3732" t="str">
        <f t="shared" si="292"/>
        <v>theater</v>
      </c>
      <c r="Q3732" t="str">
        <f t="shared" si="293"/>
        <v>plays</v>
      </c>
      <c r="R3732">
        <f t="shared" si="294"/>
        <v>2015</v>
      </c>
      <c r="S3732" s="15">
        <f t="shared" si="295"/>
        <v>42203.677766203706</v>
      </c>
      <c r="T3732" s="16">
        <f t="shared" si="295"/>
        <v>42203.677766203706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1"/>
        <v>41983.752847222218</v>
      </c>
      <c r="P3733" t="str">
        <f t="shared" si="292"/>
        <v>theater</v>
      </c>
      <c r="Q3733" t="str">
        <f t="shared" si="293"/>
        <v>plays</v>
      </c>
      <c r="R3733">
        <f t="shared" si="294"/>
        <v>2014</v>
      </c>
      <c r="S3733" s="15">
        <f t="shared" si="295"/>
        <v>41983.752847222218</v>
      </c>
      <c r="T3733" s="16">
        <f t="shared" si="295"/>
        <v>41983.752847222218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1"/>
        <v>41968.677465277782</v>
      </c>
      <c r="P3734" t="str">
        <f t="shared" si="292"/>
        <v>theater</v>
      </c>
      <c r="Q3734" t="str">
        <f t="shared" si="293"/>
        <v>plays</v>
      </c>
      <c r="R3734">
        <f t="shared" si="294"/>
        <v>2014</v>
      </c>
      <c r="S3734" s="15">
        <f t="shared" si="295"/>
        <v>41968.677465277782</v>
      </c>
      <c r="T3734" s="16">
        <f t="shared" si="295"/>
        <v>41968.677465277782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1"/>
        <v>42103.024398148147</v>
      </c>
      <c r="P3735" t="str">
        <f t="shared" si="292"/>
        <v>theater</v>
      </c>
      <c r="Q3735" t="str">
        <f t="shared" si="293"/>
        <v>plays</v>
      </c>
      <c r="R3735">
        <f t="shared" si="294"/>
        <v>2015</v>
      </c>
      <c r="S3735" s="15">
        <f t="shared" si="295"/>
        <v>42103.024398148147</v>
      </c>
      <c r="T3735" s="16">
        <f t="shared" si="295"/>
        <v>42103.024398148147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1"/>
        <v>42089.901574074072</v>
      </c>
      <c r="P3736" t="str">
        <f t="shared" si="292"/>
        <v>theater</v>
      </c>
      <c r="Q3736" t="str">
        <f t="shared" si="293"/>
        <v>plays</v>
      </c>
      <c r="R3736">
        <f t="shared" si="294"/>
        <v>2015</v>
      </c>
      <c r="S3736" s="15">
        <f t="shared" si="295"/>
        <v>42089.901574074072</v>
      </c>
      <c r="T3736" s="16">
        <f t="shared" si="295"/>
        <v>42089.901574074072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1"/>
        <v>42122.693159722221</v>
      </c>
      <c r="P3737" t="str">
        <f t="shared" si="292"/>
        <v>theater</v>
      </c>
      <c r="Q3737" t="str">
        <f t="shared" si="293"/>
        <v>plays</v>
      </c>
      <c r="R3737">
        <f t="shared" si="294"/>
        <v>2015</v>
      </c>
      <c r="S3737" s="15">
        <f t="shared" si="295"/>
        <v>42122.693159722221</v>
      </c>
      <c r="T3737" s="16">
        <f t="shared" si="295"/>
        <v>42122.693159722221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1"/>
        <v>42048.711724537032</v>
      </c>
      <c r="P3738" t="str">
        <f t="shared" si="292"/>
        <v>theater</v>
      </c>
      <c r="Q3738" t="str">
        <f t="shared" si="293"/>
        <v>plays</v>
      </c>
      <c r="R3738">
        <f t="shared" si="294"/>
        <v>2015</v>
      </c>
      <c r="S3738" s="15">
        <f t="shared" si="295"/>
        <v>42048.711724537032</v>
      </c>
      <c r="T3738" s="16">
        <f t="shared" si="295"/>
        <v>42048.711724537032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1"/>
        <v>42297.691006944442</v>
      </c>
      <c r="P3739" t="str">
        <f t="shared" si="292"/>
        <v>theater</v>
      </c>
      <c r="Q3739" t="str">
        <f t="shared" si="293"/>
        <v>plays</v>
      </c>
      <c r="R3739">
        <f t="shared" si="294"/>
        <v>2015</v>
      </c>
      <c r="S3739" s="15">
        <f t="shared" si="295"/>
        <v>42297.691006944442</v>
      </c>
      <c r="T3739" s="16">
        <f t="shared" si="295"/>
        <v>42297.691006944442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1"/>
        <v>41813.938715277778</v>
      </c>
      <c r="P3740" t="str">
        <f t="shared" si="292"/>
        <v>theater</v>
      </c>
      <c r="Q3740" t="str">
        <f t="shared" si="293"/>
        <v>plays</v>
      </c>
      <c r="R3740">
        <f t="shared" si="294"/>
        <v>2014</v>
      </c>
      <c r="S3740" s="15">
        <f t="shared" si="295"/>
        <v>41813.938715277778</v>
      </c>
      <c r="T3740" s="16">
        <f t="shared" si="295"/>
        <v>41813.938715277778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1"/>
        <v>42548.449861111112</v>
      </c>
      <c r="P3741" t="str">
        <f t="shared" si="292"/>
        <v>theater</v>
      </c>
      <c r="Q3741" t="str">
        <f t="shared" si="293"/>
        <v>plays</v>
      </c>
      <c r="R3741">
        <f t="shared" si="294"/>
        <v>2016</v>
      </c>
      <c r="S3741" s="15">
        <f t="shared" si="295"/>
        <v>42548.449861111112</v>
      </c>
      <c r="T3741" s="16">
        <f t="shared" si="295"/>
        <v>42548.449861111112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1"/>
        <v>41833.089756944442</v>
      </c>
      <c r="P3742" t="str">
        <f t="shared" si="292"/>
        <v>theater</v>
      </c>
      <c r="Q3742" t="str">
        <f t="shared" si="293"/>
        <v>plays</v>
      </c>
      <c r="R3742">
        <f t="shared" si="294"/>
        <v>2014</v>
      </c>
      <c r="S3742" s="15">
        <f t="shared" si="295"/>
        <v>41833.089756944442</v>
      </c>
      <c r="T3742" s="16">
        <f t="shared" si="295"/>
        <v>41833.089756944442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1"/>
        <v>42325.920717592591</v>
      </c>
      <c r="P3743" t="str">
        <f t="shared" si="292"/>
        <v>theater</v>
      </c>
      <c r="Q3743" t="str">
        <f t="shared" si="293"/>
        <v>plays</v>
      </c>
      <c r="R3743">
        <f t="shared" si="294"/>
        <v>2015</v>
      </c>
      <c r="S3743" s="15">
        <f t="shared" si="295"/>
        <v>42325.920717592591</v>
      </c>
      <c r="T3743" s="16">
        <f t="shared" si="295"/>
        <v>42325.920717592591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1"/>
        <v>41858.214629629627</v>
      </c>
      <c r="P3744" t="str">
        <f t="shared" si="292"/>
        <v>theater</v>
      </c>
      <c r="Q3744" t="str">
        <f t="shared" si="293"/>
        <v>plays</v>
      </c>
      <c r="R3744">
        <f t="shared" si="294"/>
        <v>2014</v>
      </c>
      <c r="S3744" s="15">
        <f t="shared" si="295"/>
        <v>41858.214629629627</v>
      </c>
      <c r="T3744" s="16">
        <f t="shared" si="295"/>
        <v>41858.214629629627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1"/>
        <v>41793.710231481484</v>
      </c>
      <c r="P3745" t="str">
        <f t="shared" si="292"/>
        <v>theater</v>
      </c>
      <c r="Q3745" t="str">
        <f t="shared" si="293"/>
        <v>plays</v>
      </c>
      <c r="R3745">
        <f t="shared" si="294"/>
        <v>2014</v>
      </c>
      <c r="S3745" s="15">
        <f t="shared" si="295"/>
        <v>41793.710231481484</v>
      </c>
      <c r="T3745" s="16">
        <f t="shared" si="295"/>
        <v>41793.710231481484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1"/>
        <v>41793.814259259263</v>
      </c>
      <c r="P3746" t="str">
        <f t="shared" si="292"/>
        <v>theater</v>
      </c>
      <c r="Q3746" t="str">
        <f t="shared" si="293"/>
        <v>plays</v>
      </c>
      <c r="R3746">
        <f t="shared" si="294"/>
        <v>2014</v>
      </c>
      <c r="S3746" s="15">
        <f t="shared" si="295"/>
        <v>41793.814259259263</v>
      </c>
      <c r="T3746" s="16">
        <f t="shared" si="295"/>
        <v>41793.814259259263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1"/>
        <v>41831.697939814818</v>
      </c>
      <c r="P3747" t="str">
        <f t="shared" si="292"/>
        <v>theater</v>
      </c>
      <c r="Q3747" t="str">
        <f t="shared" si="293"/>
        <v>plays</v>
      </c>
      <c r="R3747">
        <f t="shared" si="294"/>
        <v>2014</v>
      </c>
      <c r="S3747" s="15">
        <f t="shared" si="295"/>
        <v>41831.697939814818</v>
      </c>
      <c r="T3747" s="16">
        <f t="shared" si="295"/>
        <v>41831.697939814818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1"/>
        <v>42621.389340277776</v>
      </c>
      <c r="P3748" t="str">
        <f t="shared" si="292"/>
        <v>theater</v>
      </c>
      <c r="Q3748" t="str">
        <f t="shared" si="293"/>
        <v>plays</v>
      </c>
      <c r="R3748">
        <f t="shared" si="294"/>
        <v>2016</v>
      </c>
      <c r="S3748" s="15">
        <f t="shared" si="295"/>
        <v>42621.389340277776</v>
      </c>
      <c r="T3748" s="16">
        <f t="shared" si="295"/>
        <v>42621.389340277776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1"/>
        <v>42164.299722222218</v>
      </c>
      <c r="P3749" t="str">
        <f t="shared" si="292"/>
        <v>theater</v>
      </c>
      <c r="Q3749" t="str">
        <f t="shared" si="293"/>
        <v>plays</v>
      </c>
      <c r="R3749">
        <f t="shared" si="294"/>
        <v>2015</v>
      </c>
      <c r="S3749" s="15">
        <f t="shared" si="295"/>
        <v>42164.299722222218</v>
      </c>
      <c r="T3749" s="16">
        <f t="shared" si="295"/>
        <v>42164.299722222218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1"/>
        <v>42395.706435185188</v>
      </c>
      <c r="P3750" t="str">
        <f t="shared" si="292"/>
        <v>theater</v>
      </c>
      <c r="Q3750" t="str">
        <f t="shared" si="293"/>
        <v>musical</v>
      </c>
      <c r="R3750">
        <f t="shared" si="294"/>
        <v>2016</v>
      </c>
      <c r="S3750" s="15">
        <f t="shared" si="295"/>
        <v>42395.706435185188</v>
      </c>
      <c r="T3750" s="16">
        <f t="shared" si="295"/>
        <v>42395.706435185188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1"/>
        <v>42458.127175925925</v>
      </c>
      <c r="P3751" t="str">
        <f t="shared" si="292"/>
        <v>theater</v>
      </c>
      <c r="Q3751" t="str">
        <f t="shared" si="293"/>
        <v>musical</v>
      </c>
      <c r="R3751">
        <f t="shared" si="294"/>
        <v>2016</v>
      </c>
      <c r="S3751" s="15">
        <f t="shared" si="295"/>
        <v>42458.127175925925</v>
      </c>
      <c r="T3751" s="16">
        <f t="shared" si="295"/>
        <v>42458.127175925925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1"/>
        <v>42016.981574074074</v>
      </c>
      <c r="P3752" t="str">
        <f t="shared" si="292"/>
        <v>theater</v>
      </c>
      <c r="Q3752" t="str">
        <f t="shared" si="293"/>
        <v>musical</v>
      </c>
      <c r="R3752">
        <f t="shared" si="294"/>
        <v>2015</v>
      </c>
      <c r="S3752" s="15">
        <f t="shared" si="295"/>
        <v>42016.981574074074</v>
      </c>
      <c r="T3752" s="16">
        <f t="shared" si="295"/>
        <v>42016.981574074074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1"/>
        <v>42403.035567129627</v>
      </c>
      <c r="P3753" t="str">
        <f t="shared" si="292"/>
        <v>theater</v>
      </c>
      <c r="Q3753" t="str">
        <f t="shared" si="293"/>
        <v>musical</v>
      </c>
      <c r="R3753">
        <f t="shared" si="294"/>
        <v>2016</v>
      </c>
      <c r="S3753" s="15">
        <f t="shared" si="295"/>
        <v>42403.035567129627</v>
      </c>
      <c r="T3753" s="16">
        <f t="shared" si="295"/>
        <v>42403.035567129627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1"/>
        <v>42619.802488425921</v>
      </c>
      <c r="P3754" t="str">
        <f t="shared" si="292"/>
        <v>theater</v>
      </c>
      <c r="Q3754" t="str">
        <f t="shared" si="293"/>
        <v>musical</v>
      </c>
      <c r="R3754">
        <f t="shared" si="294"/>
        <v>2016</v>
      </c>
      <c r="S3754" s="15">
        <f t="shared" si="295"/>
        <v>42619.802488425921</v>
      </c>
      <c r="T3754" s="16">
        <f t="shared" si="295"/>
        <v>42619.802488425921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1"/>
        <v>42128.824074074073</v>
      </c>
      <c r="P3755" t="str">
        <f t="shared" si="292"/>
        <v>theater</v>
      </c>
      <c r="Q3755" t="str">
        <f t="shared" si="293"/>
        <v>musical</v>
      </c>
      <c r="R3755">
        <f t="shared" si="294"/>
        <v>2015</v>
      </c>
      <c r="S3755" s="15">
        <f t="shared" si="295"/>
        <v>42128.824074074073</v>
      </c>
      <c r="T3755" s="16">
        <f t="shared" si="295"/>
        <v>42128.824074074073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1"/>
        <v>41808.881215277775</v>
      </c>
      <c r="P3756" t="str">
        <f t="shared" si="292"/>
        <v>theater</v>
      </c>
      <c r="Q3756" t="str">
        <f t="shared" si="293"/>
        <v>musical</v>
      </c>
      <c r="R3756">
        <f t="shared" si="294"/>
        <v>2014</v>
      </c>
      <c r="S3756" s="15">
        <f t="shared" si="295"/>
        <v>41808.881215277775</v>
      </c>
      <c r="T3756" s="16">
        <f t="shared" si="295"/>
        <v>41808.881215277775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1"/>
        <v>42445.866979166662</v>
      </c>
      <c r="P3757" t="str">
        <f t="shared" si="292"/>
        <v>theater</v>
      </c>
      <c r="Q3757" t="str">
        <f t="shared" si="293"/>
        <v>musical</v>
      </c>
      <c r="R3757">
        <f t="shared" si="294"/>
        <v>2016</v>
      </c>
      <c r="S3757" s="15">
        <f t="shared" si="295"/>
        <v>42445.866979166662</v>
      </c>
      <c r="T3757" s="16">
        <f t="shared" si="295"/>
        <v>42445.866979166662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1"/>
        <v>41771.814791666664</v>
      </c>
      <c r="P3758" t="str">
        <f t="shared" si="292"/>
        <v>theater</v>
      </c>
      <c r="Q3758" t="str">
        <f t="shared" si="293"/>
        <v>musical</v>
      </c>
      <c r="R3758">
        <f t="shared" si="294"/>
        <v>2014</v>
      </c>
      <c r="S3758" s="15">
        <f t="shared" si="295"/>
        <v>41771.814791666664</v>
      </c>
      <c r="T3758" s="16">
        <f t="shared" si="295"/>
        <v>41771.814791666664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1"/>
        <v>41954.850868055553</v>
      </c>
      <c r="P3759" t="str">
        <f t="shared" si="292"/>
        <v>theater</v>
      </c>
      <c r="Q3759" t="str">
        <f t="shared" si="293"/>
        <v>musical</v>
      </c>
      <c r="R3759">
        <f t="shared" si="294"/>
        <v>2014</v>
      </c>
      <c r="S3759" s="15">
        <f t="shared" si="295"/>
        <v>41954.850868055553</v>
      </c>
      <c r="T3759" s="16">
        <f t="shared" si="295"/>
        <v>41954.850868055553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1"/>
        <v>41747.471504629626</v>
      </c>
      <c r="P3760" t="str">
        <f t="shared" si="292"/>
        <v>theater</v>
      </c>
      <c r="Q3760" t="str">
        <f t="shared" si="293"/>
        <v>musical</v>
      </c>
      <c r="R3760">
        <f t="shared" si="294"/>
        <v>2014</v>
      </c>
      <c r="S3760" s="15">
        <f t="shared" si="295"/>
        <v>41747.471504629626</v>
      </c>
      <c r="T3760" s="16">
        <f t="shared" si="295"/>
        <v>41747.471504629626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1"/>
        <v>42182.108252314814</v>
      </c>
      <c r="P3761" t="str">
        <f t="shared" si="292"/>
        <v>theater</v>
      </c>
      <c r="Q3761" t="str">
        <f t="shared" si="293"/>
        <v>musical</v>
      </c>
      <c r="R3761">
        <f t="shared" si="294"/>
        <v>2015</v>
      </c>
      <c r="S3761" s="15">
        <f t="shared" si="295"/>
        <v>42182.108252314814</v>
      </c>
      <c r="T3761" s="16">
        <f t="shared" si="295"/>
        <v>42182.108252314814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1"/>
        <v>41739.525300925925</v>
      </c>
      <c r="P3762" t="str">
        <f t="shared" si="292"/>
        <v>theater</v>
      </c>
      <c r="Q3762" t="str">
        <f t="shared" si="293"/>
        <v>musical</v>
      </c>
      <c r="R3762">
        <f t="shared" si="294"/>
        <v>2014</v>
      </c>
      <c r="S3762" s="15">
        <f t="shared" si="295"/>
        <v>41739.525300925925</v>
      </c>
      <c r="T3762" s="16">
        <f t="shared" si="295"/>
        <v>41739.525300925925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1"/>
        <v>42173.466863425929</v>
      </c>
      <c r="P3763" t="str">
        <f t="shared" si="292"/>
        <v>theater</v>
      </c>
      <c r="Q3763" t="str">
        <f t="shared" si="293"/>
        <v>musical</v>
      </c>
      <c r="R3763">
        <f t="shared" si="294"/>
        <v>2015</v>
      </c>
      <c r="S3763" s="15">
        <f t="shared" si="295"/>
        <v>42173.466863425929</v>
      </c>
      <c r="T3763" s="16">
        <f t="shared" si="295"/>
        <v>42173.466863425929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1"/>
        <v>42193.813530092593</v>
      </c>
      <c r="P3764" t="str">
        <f t="shared" si="292"/>
        <v>theater</v>
      </c>
      <c r="Q3764" t="str">
        <f t="shared" si="293"/>
        <v>musical</v>
      </c>
      <c r="R3764">
        <f t="shared" si="294"/>
        <v>2015</v>
      </c>
      <c r="S3764" s="15">
        <f t="shared" si="295"/>
        <v>42193.813530092593</v>
      </c>
      <c r="T3764" s="16">
        <f t="shared" si="295"/>
        <v>42193.813530092593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1"/>
        <v>42065.750300925924</v>
      </c>
      <c r="P3765" t="str">
        <f t="shared" si="292"/>
        <v>theater</v>
      </c>
      <c r="Q3765" t="str">
        <f t="shared" si="293"/>
        <v>musical</v>
      </c>
      <c r="R3765">
        <f t="shared" si="294"/>
        <v>2015</v>
      </c>
      <c r="S3765" s="15">
        <f t="shared" si="295"/>
        <v>42065.750300925924</v>
      </c>
      <c r="T3765" s="16">
        <f t="shared" si="295"/>
        <v>42065.750300925924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1"/>
        <v>42499.842962962968</v>
      </c>
      <c r="P3766" t="str">
        <f t="shared" si="292"/>
        <v>theater</v>
      </c>
      <c r="Q3766" t="str">
        <f t="shared" si="293"/>
        <v>musical</v>
      </c>
      <c r="R3766">
        <f t="shared" si="294"/>
        <v>2016</v>
      </c>
      <c r="S3766" s="15">
        <f t="shared" si="295"/>
        <v>42499.842962962968</v>
      </c>
      <c r="T3766" s="16">
        <f t="shared" si="295"/>
        <v>42499.842962962968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1"/>
        <v>41820.776412037041</v>
      </c>
      <c r="P3767" t="str">
        <f t="shared" si="292"/>
        <v>theater</v>
      </c>
      <c r="Q3767" t="str">
        <f t="shared" si="293"/>
        <v>musical</v>
      </c>
      <c r="R3767">
        <f t="shared" si="294"/>
        <v>2014</v>
      </c>
      <c r="S3767" s="15">
        <f t="shared" si="295"/>
        <v>41820.776412037041</v>
      </c>
      <c r="T3767" s="16">
        <f t="shared" si="295"/>
        <v>41820.776412037041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1"/>
        <v>41788.167187500003</v>
      </c>
      <c r="P3768" t="str">
        <f t="shared" si="292"/>
        <v>theater</v>
      </c>
      <c r="Q3768" t="str">
        <f t="shared" si="293"/>
        <v>musical</v>
      </c>
      <c r="R3768">
        <f t="shared" si="294"/>
        <v>2014</v>
      </c>
      <c r="S3768" s="15">
        <f t="shared" si="295"/>
        <v>41788.167187500003</v>
      </c>
      <c r="T3768" s="16">
        <f t="shared" si="295"/>
        <v>41788.167187500003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1"/>
        <v>42050.019641203704</v>
      </c>
      <c r="P3769" t="str">
        <f t="shared" si="292"/>
        <v>theater</v>
      </c>
      <c r="Q3769" t="str">
        <f t="shared" si="293"/>
        <v>musical</v>
      </c>
      <c r="R3769">
        <f t="shared" si="294"/>
        <v>2015</v>
      </c>
      <c r="S3769" s="15">
        <f t="shared" si="295"/>
        <v>42050.019641203704</v>
      </c>
      <c r="T3769" s="16">
        <f t="shared" si="295"/>
        <v>42050.019641203704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1"/>
        <v>41772.727893518517</v>
      </c>
      <c r="P3770" t="str">
        <f t="shared" si="292"/>
        <v>theater</v>
      </c>
      <c r="Q3770" t="str">
        <f t="shared" si="293"/>
        <v>musical</v>
      </c>
      <c r="R3770">
        <f t="shared" si="294"/>
        <v>2014</v>
      </c>
      <c r="S3770" s="15">
        <f t="shared" si="295"/>
        <v>41772.727893518517</v>
      </c>
      <c r="T3770" s="16">
        <f t="shared" si="295"/>
        <v>41772.727893518517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1"/>
        <v>42445.598136574074</v>
      </c>
      <c r="P3771" t="str">
        <f t="shared" si="292"/>
        <v>theater</v>
      </c>
      <c r="Q3771" t="str">
        <f t="shared" si="293"/>
        <v>musical</v>
      </c>
      <c r="R3771">
        <f t="shared" si="294"/>
        <v>2016</v>
      </c>
      <c r="S3771" s="15">
        <f t="shared" si="295"/>
        <v>42445.598136574074</v>
      </c>
      <c r="T3771" s="16">
        <f t="shared" si="295"/>
        <v>42445.598136574074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1"/>
        <v>42138.930671296301</v>
      </c>
      <c r="P3772" t="str">
        <f t="shared" si="292"/>
        <v>theater</v>
      </c>
      <c r="Q3772" t="str">
        <f t="shared" si="293"/>
        <v>musical</v>
      </c>
      <c r="R3772">
        <f t="shared" si="294"/>
        <v>2015</v>
      </c>
      <c r="S3772" s="15">
        <f t="shared" si="295"/>
        <v>42138.930671296301</v>
      </c>
      <c r="T3772" s="16">
        <f t="shared" si="295"/>
        <v>42138.930671296301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1"/>
        <v>42493.857083333336</v>
      </c>
      <c r="P3773" t="str">
        <f t="shared" si="292"/>
        <v>theater</v>
      </c>
      <c r="Q3773" t="str">
        <f t="shared" si="293"/>
        <v>musical</v>
      </c>
      <c r="R3773">
        <f t="shared" si="294"/>
        <v>2016</v>
      </c>
      <c r="S3773" s="15">
        <f t="shared" si="295"/>
        <v>42493.857083333336</v>
      </c>
      <c r="T3773" s="16">
        <f t="shared" si="295"/>
        <v>42493.857083333336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1"/>
        <v>42682.616967592592</v>
      </c>
      <c r="P3774" t="str">
        <f t="shared" si="292"/>
        <v>theater</v>
      </c>
      <c r="Q3774" t="str">
        <f t="shared" si="293"/>
        <v>musical</v>
      </c>
      <c r="R3774">
        <f t="shared" si="294"/>
        <v>2016</v>
      </c>
      <c r="S3774" s="15">
        <f t="shared" si="295"/>
        <v>42682.616967592592</v>
      </c>
      <c r="T3774" s="16">
        <f t="shared" si="295"/>
        <v>42682.616967592592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1"/>
        <v>42656.005173611105</v>
      </c>
      <c r="P3775" t="str">
        <f t="shared" si="292"/>
        <v>theater</v>
      </c>
      <c r="Q3775" t="str">
        <f t="shared" si="293"/>
        <v>musical</v>
      </c>
      <c r="R3775">
        <f t="shared" si="294"/>
        <v>2016</v>
      </c>
      <c r="S3775" s="15">
        <f t="shared" si="295"/>
        <v>42656.005173611105</v>
      </c>
      <c r="T3775" s="16">
        <f t="shared" si="295"/>
        <v>42656.005173611105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1"/>
        <v>42087.792303240742</v>
      </c>
      <c r="P3776" t="str">
        <f t="shared" si="292"/>
        <v>theater</v>
      </c>
      <c r="Q3776" t="str">
        <f t="shared" si="293"/>
        <v>musical</v>
      </c>
      <c r="R3776">
        <f t="shared" si="294"/>
        <v>2015</v>
      </c>
      <c r="S3776" s="15">
        <f t="shared" si="295"/>
        <v>42087.792303240742</v>
      </c>
      <c r="T3776" s="16">
        <f t="shared" si="295"/>
        <v>42087.792303240742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1"/>
        <v>42075.942627314813</v>
      </c>
      <c r="P3777" t="str">
        <f t="shared" si="292"/>
        <v>theater</v>
      </c>
      <c r="Q3777" t="str">
        <f t="shared" si="293"/>
        <v>musical</v>
      </c>
      <c r="R3777">
        <f t="shared" si="294"/>
        <v>2015</v>
      </c>
      <c r="S3777" s="15">
        <f t="shared" si="295"/>
        <v>42075.942627314813</v>
      </c>
      <c r="T3777" s="16">
        <f t="shared" si="295"/>
        <v>42075.942627314813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96">(((J3778/60)/60)/24)+DATE(1970,1,1)</f>
        <v>41814.367800925924</v>
      </c>
      <c r="P3778" t="str">
        <f t="shared" ref="P3778:P3841" si="297">LEFT(N3778,SEARCH("/",N3778)-1)</f>
        <v>theater</v>
      </c>
      <c r="Q3778" t="str">
        <f t="shared" ref="Q3778:Q3841" si="298">RIGHT(N3778,LEN(N3778)-SEARCH("/",N3778))</f>
        <v>musical</v>
      </c>
      <c r="R3778">
        <f t="shared" si="294"/>
        <v>2014</v>
      </c>
      <c r="S3778" s="15">
        <f t="shared" si="295"/>
        <v>41814.367800925924</v>
      </c>
      <c r="T3778" s="16">
        <f t="shared" si="295"/>
        <v>41814.367800925924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96"/>
        <v>41887.111354166671</v>
      </c>
      <c r="P3779" t="str">
        <f t="shared" si="297"/>
        <v>theater</v>
      </c>
      <c r="Q3779" t="str">
        <f t="shared" si="298"/>
        <v>musical</v>
      </c>
      <c r="R3779">
        <f t="shared" ref="R3779:S3842" si="299">YEAR($O3779)</f>
        <v>2014</v>
      </c>
      <c r="S3779" s="15">
        <f t="shared" ref="S3779:T3842" si="300">$O3779</f>
        <v>41887.111354166671</v>
      </c>
      <c r="T3779" s="16">
        <f t="shared" si="300"/>
        <v>41887.111354166671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6"/>
        <v>41989.819212962961</v>
      </c>
      <c r="P3780" t="str">
        <f t="shared" si="297"/>
        <v>theater</v>
      </c>
      <c r="Q3780" t="str">
        <f t="shared" si="298"/>
        <v>musical</v>
      </c>
      <c r="R3780">
        <f t="shared" si="299"/>
        <v>2014</v>
      </c>
      <c r="S3780" s="15">
        <f t="shared" si="300"/>
        <v>41989.819212962961</v>
      </c>
      <c r="T3780" s="16">
        <f t="shared" si="300"/>
        <v>41989.819212962961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6"/>
        <v>42425.735416666663</v>
      </c>
      <c r="P3781" t="str">
        <f t="shared" si="297"/>
        <v>theater</v>
      </c>
      <c r="Q3781" t="str">
        <f t="shared" si="298"/>
        <v>musical</v>
      </c>
      <c r="R3781">
        <f t="shared" si="299"/>
        <v>2016</v>
      </c>
      <c r="S3781" s="15">
        <f t="shared" si="300"/>
        <v>42425.735416666663</v>
      </c>
      <c r="T3781" s="16">
        <f t="shared" si="300"/>
        <v>42425.735416666663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6"/>
        <v>42166.219733796301</v>
      </c>
      <c r="P3782" t="str">
        <f t="shared" si="297"/>
        <v>theater</v>
      </c>
      <c r="Q3782" t="str">
        <f t="shared" si="298"/>
        <v>musical</v>
      </c>
      <c r="R3782">
        <f t="shared" si="299"/>
        <v>2015</v>
      </c>
      <c r="S3782" s="15">
        <f t="shared" si="300"/>
        <v>42166.219733796301</v>
      </c>
      <c r="T3782" s="16">
        <f t="shared" si="300"/>
        <v>42166.219733796301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6"/>
        <v>41865.882928240739</v>
      </c>
      <c r="P3783" t="str">
        <f t="shared" si="297"/>
        <v>theater</v>
      </c>
      <c r="Q3783" t="str">
        <f t="shared" si="298"/>
        <v>musical</v>
      </c>
      <c r="R3783">
        <f t="shared" si="299"/>
        <v>2014</v>
      </c>
      <c r="S3783" s="15">
        <f t="shared" si="300"/>
        <v>41865.882928240739</v>
      </c>
      <c r="T3783" s="16">
        <f t="shared" si="300"/>
        <v>41865.882928240739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6"/>
        <v>42546.862233796302</v>
      </c>
      <c r="P3784" t="str">
        <f t="shared" si="297"/>
        <v>theater</v>
      </c>
      <c r="Q3784" t="str">
        <f t="shared" si="298"/>
        <v>musical</v>
      </c>
      <c r="R3784">
        <f t="shared" si="299"/>
        <v>2016</v>
      </c>
      <c r="S3784" s="15">
        <f t="shared" si="300"/>
        <v>42546.862233796302</v>
      </c>
      <c r="T3784" s="16">
        <f t="shared" si="300"/>
        <v>42546.862233796302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6"/>
        <v>42420.140277777777</v>
      </c>
      <c r="P3785" t="str">
        <f t="shared" si="297"/>
        <v>theater</v>
      </c>
      <c r="Q3785" t="str">
        <f t="shared" si="298"/>
        <v>musical</v>
      </c>
      <c r="R3785">
        <f t="shared" si="299"/>
        <v>2016</v>
      </c>
      <c r="S3785" s="15">
        <f t="shared" si="300"/>
        <v>42420.140277777777</v>
      </c>
      <c r="T3785" s="16">
        <f t="shared" si="300"/>
        <v>42420.140277777777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6"/>
        <v>42531.980694444443</v>
      </c>
      <c r="P3786" t="str">
        <f t="shared" si="297"/>
        <v>theater</v>
      </c>
      <c r="Q3786" t="str">
        <f t="shared" si="298"/>
        <v>musical</v>
      </c>
      <c r="R3786">
        <f t="shared" si="299"/>
        <v>2016</v>
      </c>
      <c r="S3786" s="15">
        <f t="shared" si="300"/>
        <v>42531.980694444443</v>
      </c>
      <c r="T3786" s="16">
        <f t="shared" si="300"/>
        <v>42531.980694444443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6"/>
        <v>42548.63853009259</v>
      </c>
      <c r="P3787" t="str">
        <f t="shared" si="297"/>
        <v>theater</v>
      </c>
      <c r="Q3787" t="str">
        <f t="shared" si="298"/>
        <v>musical</v>
      </c>
      <c r="R3787">
        <f t="shared" si="299"/>
        <v>2016</v>
      </c>
      <c r="S3787" s="15">
        <f t="shared" si="300"/>
        <v>42548.63853009259</v>
      </c>
      <c r="T3787" s="16">
        <f t="shared" si="300"/>
        <v>42548.63853009259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6"/>
        <v>42487.037905092591</v>
      </c>
      <c r="P3788" t="str">
        <f t="shared" si="297"/>
        <v>theater</v>
      </c>
      <c r="Q3788" t="str">
        <f t="shared" si="298"/>
        <v>musical</v>
      </c>
      <c r="R3788">
        <f t="shared" si="299"/>
        <v>2016</v>
      </c>
      <c r="S3788" s="15">
        <f t="shared" si="300"/>
        <v>42487.037905092591</v>
      </c>
      <c r="T3788" s="16">
        <f t="shared" si="300"/>
        <v>42487.037905092591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6"/>
        <v>42167.534791666665</v>
      </c>
      <c r="P3789" t="str">
        <f t="shared" si="297"/>
        <v>theater</v>
      </c>
      <c r="Q3789" t="str">
        <f t="shared" si="298"/>
        <v>musical</v>
      </c>
      <c r="R3789">
        <f t="shared" si="299"/>
        <v>2015</v>
      </c>
      <c r="S3789" s="15">
        <f t="shared" si="300"/>
        <v>42167.534791666665</v>
      </c>
      <c r="T3789" s="16">
        <f t="shared" si="300"/>
        <v>42167.534791666665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6"/>
        <v>42333.695821759262</v>
      </c>
      <c r="P3790" t="str">
        <f t="shared" si="297"/>
        <v>theater</v>
      </c>
      <c r="Q3790" t="str">
        <f t="shared" si="298"/>
        <v>musical</v>
      </c>
      <c r="R3790">
        <f t="shared" si="299"/>
        <v>2015</v>
      </c>
      <c r="S3790" s="15">
        <f t="shared" si="300"/>
        <v>42333.695821759262</v>
      </c>
      <c r="T3790" s="16">
        <f t="shared" si="300"/>
        <v>42333.695821759262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6"/>
        <v>42138.798819444448</v>
      </c>
      <c r="P3791" t="str">
        <f t="shared" si="297"/>
        <v>theater</v>
      </c>
      <c r="Q3791" t="str">
        <f t="shared" si="298"/>
        <v>musical</v>
      </c>
      <c r="R3791">
        <f t="shared" si="299"/>
        <v>2015</v>
      </c>
      <c r="S3791" s="15">
        <f t="shared" si="300"/>
        <v>42138.798819444448</v>
      </c>
      <c r="T3791" s="16">
        <f t="shared" si="300"/>
        <v>42138.798819444448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6"/>
        <v>42666.666932870372</v>
      </c>
      <c r="P3792" t="str">
        <f t="shared" si="297"/>
        <v>theater</v>
      </c>
      <c r="Q3792" t="str">
        <f t="shared" si="298"/>
        <v>musical</v>
      </c>
      <c r="R3792">
        <f t="shared" si="299"/>
        <v>2016</v>
      </c>
      <c r="S3792" s="15">
        <f t="shared" si="300"/>
        <v>42666.666932870372</v>
      </c>
      <c r="T3792" s="16">
        <f t="shared" si="300"/>
        <v>42666.666932870372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6"/>
        <v>41766.692037037035</v>
      </c>
      <c r="P3793" t="str">
        <f t="shared" si="297"/>
        <v>theater</v>
      </c>
      <c r="Q3793" t="str">
        <f t="shared" si="298"/>
        <v>musical</v>
      </c>
      <c r="R3793">
        <f t="shared" si="299"/>
        <v>2014</v>
      </c>
      <c r="S3793" s="15">
        <f t="shared" si="300"/>
        <v>41766.692037037035</v>
      </c>
      <c r="T3793" s="16">
        <f t="shared" si="300"/>
        <v>41766.692037037035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6"/>
        <v>42170.447013888886</v>
      </c>
      <c r="P3794" t="str">
        <f t="shared" si="297"/>
        <v>theater</v>
      </c>
      <c r="Q3794" t="str">
        <f t="shared" si="298"/>
        <v>musical</v>
      </c>
      <c r="R3794">
        <f t="shared" si="299"/>
        <v>2015</v>
      </c>
      <c r="S3794" s="15">
        <f t="shared" si="300"/>
        <v>42170.447013888886</v>
      </c>
      <c r="T3794" s="16">
        <f t="shared" si="300"/>
        <v>42170.447013888886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6"/>
        <v>41968.938993055555</v>
      </c>
      <c r="P3795" t="str">
        <f t="shared" si="297"/>
        <v>theater</v>
      </c>
      <c r="Q3795" t="str">
        <f t="shared" si="298"/>
        <v>musical</v>
      </c>
      <c r="R3795">
        <f t="shared" si="299"/>
        <v>2014</v>
      </c>
      <c r="S3795" s="15">
        <f t="shared" si="300"/>
        <v>41968.938993055555</v>
      </c>
      <c r="T3795" s="16">
        <f t="shared" si="300"/>
        <v>41968.938993055555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6"/>
        <v>42132.58048611111</v>
      </c>
      <c r="P3796" t="str">
        <f t="shared" si="297"/>
        <v>theater</v>
      </c>
      <c r="Q3796" t="str">
        <f t="shared" si="298"/>
        <v>musical</v>
      </c>
      <c r="R3796">
        <f t="shared" si="299"/>
        <v>2015</v>
      </c>
      <c r="S3796" s="15">
        <f t="shared" si="300"/>
        <v>42132.58048611111</v>
      </c>
      <c r="T3796" s="16">
        <f t="shared" si="300"/>
        <v>42132.58048611111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6"/>
        <v>42201.436226851853</v>
      </c>
      <c r="P3797" t="str">
        <f t="shared" si="297"/>
        <v>theater</v>
      </c>
      <c r="Q3797" t="str">
        <f t="shared" si="298"/>
        <v>musical</v>
      </c>
      <c r="R3797">
        <f t="shared" si="299"/>
        <v>2015</v>
      </c>
      <c r="S3797" s="15">
        <f t="shared" si="300"/>
        <v>42201.436226851853</v>
      </c>
      <c r="T3797" s="16">
        <f t="shared" si="300"/>
        <v>42201.436226851853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6"/>
        <v>42689.029583333337</v>
      </c>
      <c r="P3798" t="str">
        <f t="shared" si="297"/>
        <v>theater</v>
      </c>
      <c r="Q3798" t="str">
        <f t="shared" si="298"/>
        <v>musical</v>
      </c>
      <c r="R3798">
        <f t="shared" si="299"/>
        <v>2016</v>
      </c>
      <c r="S3798" s="15">
        <f t="shared" si="300"/>
        <v>42689.029583333337</v>
      </c>
      <c r="T3798" s="16">
        <f t="shared" si="300"/>
        <v>42689.029583333337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6"/>
        <v>42084.881539351853</v>
      </c>
      <c r="P3799" t="str">
        <f t="shared" si="297"/>
        <v>theater</v>
      </c>
      <c r="Q3799" t="str">
        <f t="shared" si="298"/>
        <v>musical</v>
      </c>
      <c r="R3799">
        <f t="shared" si="299"/>
        <v>2015</v>
      </c>
      <c r="S3799" s="15">
        <f t="shared" si="300"/>
        <v>42084.881539351853</v>
      </c>
      <c r="T3799" s="16">
        <f t="shared" si="300"/>
        <v>42084.881539351853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6"/>
        <v>41831.722777777781</v>
      </c>
      <c r="P3800" t="str">
        <f t="shared" si="297"/>
        <v>theater</v>
      </c>
      <c r="Q3800" t="str">
        <f t="shared" si="298"/>
        <v>musical</v>
      </c>
      <c r="R3800">
        <f t="shared" si="299"/>
        <v>2014</v>
      </c>
      <c r="S3800" s="15">
        <f t="shared" si="300"/>
        <v>41831.722777777781</v>
      </c>
      <c r="T3800" s="16">
        <f t="shared" si="300"/>
        <v>41831.722777777781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6"/>
        <v>42410.93105324074</v>
      </c>
      <c r="P3801" t="str">
        <f t="shared" si="297"/>
        <v>theater</v>
      </c>
      <c r="Q3801" t="str">
        <f t="shared" si="298"/>
        <v>musical</v>
      </c>
      <c r="R3801">
        <f t="shared" si="299"/>
        <v>2016</v>
      </c>
      <c r="S3801" s="15">
        <f t="shared" si="300"/>
        <v>42410.93105324074</v>
      </c>
      <c r="T3801" s="16">
        <f t="shared" si="300"/>
        <v>42410.93105324074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6"/>
        <v>41982.737071759257</v>
      </c>
      <c r="P3802" t="str">
        <f t="shared" si="297"/>
        <v>theater</v>
      </c>
      <c r="Q3802" t="str">
        <f t="shared" si="298"/>
        <v>musical</v>
      </c>
      <c r="R3802">
        <f t="shared" si="299"/>
        <v>2014</v>
      </c>
      <c r="S3802" s="15">
        <f t="shared" si="300"/>
        <v>41982.737071759257</v>
      </c>
      <c r="T3802" s="16">
        <f t="shared" si="300"/>
        <v>41982.737071759257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6"/>
        <v>41975.676111111112</v>
      </c>
      <c r="P3803" t="str">
        <f t="shared" si="297"/>
        <v>theater</v>
      </c>
      <c r="Q3803" t="str">
        <f t="shared" si="298"/>
        <v>musical</v>
      </c>
      <c r="R3803">
        <f t="shared" si="299"/>
        <v>2014</v>
      </c>
      <c r="S3803" s="15">
        <f t="shared" si="300"/>
        <v>41975.676111111112</v>
      </c>
      <c r="T3803" s="16">
        <f t="shared" si="300"/>
        <v>41975.676111111112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6"/>
        <v>42269.126226851848</v>
      </c>
      <c r="P3804" t="str">
        <f t="shared" si="297"/>
        <v>theater</v>
      </c>
      <c r="Q3804" t="str">
        <f t="shared" si="298"/>
        <v>musical</v>
      </c>
      <c r="R3804">
        <f t="shared" si="299"/>
        <v>2015</v>
      </c>
      <c r="S3804" s="15">
        <f t="shared" si="300"/>
        <v>42269.126226851848</v>
      </c>
      <c r="T3804" s="16">
        <f t="shared" si="300"/>
        <v>42269.126226851848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6"/>
        <v>42403.971851851849</v>
      </c>
      <c r="P3805" t="str">
        <f t="shared" si="297"/>
        <v>theater</v>
      </c>
      <c r="Q3805" t="str">
        <f t="shared" si="298"/>
        <v>musical</v>
      </c>
      <c r="R3805">
        <f t="shared" si="299"/>
        <v>2016</v>
      </c>
      <c r="S3805" s="15">
        <f t="shared" si="300"/>
        <v>42403.971851851849</v>
      </c>
      <c r="T3805" s="16">
        <f t="shared" si="300"/>
        <v>42403.971851851849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6"/>
        <v>42527.00953703704</v>
      </c>
      <c r="P3806" t="str">
        <f t="shared" si="297"/>
        <v>theater</v>
      </c>
      <c r="Q3806" t="str">
        <f t="shared" si="298"/>
        <v>musical</v>
      </c>
      <c r="R3806">
        <f t="shared" si="299"/>
        <v>2016</v>
      </c>
      <c r="S3806" s="15">
        <f t="shared" si="300"/>
        <v>42527.00953703704</v>
      </c>
      <c r="T3806" s="16">
        <f t="shared" si="300"/>
        <v>42527.00953703704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6"/>
        <v>41849.887037037035</v>
      </c>
      <c r="P3807" t="str">
        <f t="shared" si="297"/>
        <v>theater</v>
      </c>
      <c r="Q3807" t="str">
        <f t="shared" si="298"/>
        <v>musical</v>
      </c>
      <c r="R3807">
        <f t="shared" si="299"/>
        <v>2014</v>
      </c>
      <c r="S3807" s="15">
        <f t="shared" si="300"/>
        <v>41849.887037037035</v>
      </c>
      <c r="T3807" s="16">
        <f t="shared" si="300"/>
        <v>41849.887037037035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6"/>
        <v>41799.259039351848</v>
      </c>
      <c r="P3808" t="str">
        <f t="shared" si="297"/>
        <v>theater</v>
      </c>
      <c r="Q3808" t="str">
        <f t="shared" si="298"/>
        <v>musical</v>
      </c>
      <c r="R3808">
        <f t="shared" si="299"/>
        <v>2014</v>
      </c>
      <c r="S3808" s="15">
        <f t="shared" si="300"/>
        <v>41799.259039351848</v>
      </c>
      <c r="T3808" s="16">
        <f t="shared" si="300"/>
        <v>41799.259039351848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6"/>
        <v>42090.909016203703</v>
      </c>
      <c r="P3809" t="str">
        <f t="shared" si="297"/>
        <v>theater</v>
      </c>
      <c r="Q3809" t="str">
        <f t="shared" si="298"/>
        <v>musical</v>
      </c>
      <c r="R3809">
        <f t="shared" si="299"/>
        <v>2015</v>
      </c>
      <c r="S3809" s="15">
        <f t="shared" si="300"/>
        <v>42090.909016203703</v>
      </c>
      <c r="T3809" s="16">
        <f t="shared" si="300"/>
        <v>42090.909016203703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6"/>
        <v>42059.453923611116</v>
      </c>
      <c r="P3810" t="str">
        <f t="shared" si="297"/>
        <v>theater</v>
      </c>
      <c r="Q3810" t="str">
        <f t="shared" si="298"/>
        <v>plays</v>
      </c>
      <c r="R3810">
        <f t="shared" si="299"/>
        <v>2015</v>
      </c>
      <c r="S3810" s="15">
        <f t="shared" si="300"/>
        <v>42059.453923611116</v>
      </c>
      <c r="T3810" s="16">
        <f t="shared" si="300"/>
        <v>42059.453923611116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6"/>
        <v>41800.526701388888</v>
      </c>
      <c r="P3811" t="str">
        <f t="shared" si="297"/>
        <v>theater</v>
      </c>
      <c r="Q3811" t="str">
        <f t="shared" si="298"/>
        <v>plays</v>
      </c>
      <c r="R3811">
        <f t="shared" si="299"/>
        <v>2014</v>
      </c>
      <c r="S3811" s="15">
        <f t="shared" si="300"/>
        <v>41800.526701388888</v>
      </c>
      <c r="T3811" s="16">
        <f t="shared" si="300"/>
        <v>41800.526701388888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6"/>
        <v>42054.849050925928</v>
      </c>
      <c r="P3812" t="str">
        <f t="shared" si="297"/>
        <v>theater</v>
      </c>
      <c r="Q3812" t="str">
        <f t="shared" si="298"/>
        <v>plays</v>
      </c>
      <c r="R3812">
        <f t="shared" si="299"/>
        <v>2015</v>
      </c>
      <c r="S3812" s="15">
        <f t="shared" si="300"/>
        <v>42054.849050925928</v>
      </c>
      <c r="T3812" s="16">
        <f t="shared" si="300"/>
        <v>42054.849050925928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6"/>
        <v>42487.62700231481</v>
      </c>
      <c r="P3813" t="str">
        <f t="shared" si="297"/>
        <v>theater</v>
      </c>
      <c r="Q3813" t="str">
        <f t="shared" si="298"/>
        <v>plays</v>
      </c>
      <c r="R3813">
        <f t="shared" si="299"/>
        <v>2016</v>
      </c>
      <c r="S3813" s="15">
        <f t="shared" si="300"/>
        <v>42487.62700231481</v>
      </c>
      <c r="T3813" s="16">
        <f t="shared" si="300"/>
        <v>42487.62700231481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6"/>
        <v>42109.751250000001</v>
      </c>
      <c r="P3814" t="str">
        <f t="shared" si="297"/>
        <v>theater</v>
      </c>
      <c r="Q3814" t="str">
        <f t="shared" si="298"/>
        <v>plays</v>
      </c>
      <c r="R3814">
        <f t="shared" si="299"/>
        <v>2015</v>
      </c>
      <c r="S3814" s="15">
        <f t="shared" si="300"/>
        <v>42109.751250000001</v>
      </c>
      <c r="T3814" s="16">
        <f t="shared" si="300"/>
        <v>42109.751250000001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6"/>
        <v>42497.275706018518</v>
      </c>
      <c r="P3815" t="str">
        <f t="shared" si="297"/>
        <v>theater</v>
      </c>
      <c r="Q3815" t="str">
        <f t="shared" si="298"/>
        <v>plays</v>
      </c>
      <c r="R3815">
        <f t="shared" si="299"/>
        <v>2016</v>
      </c>
      <c r="S3815" s="15">
        <f t="shared" si="300"/>
        <v>42497.275706018518</v>
      </c>
      <c r="T3815" s="16">
        <f t="shared" si="300"/>
        <v>42497.275706018518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6"/>
        <v>42058.904074074075</v>
      </c>
      <c r="P3816" t="str">
        <f t="shared" si="297"/>
        <v>theater</v>
      </c>
      <c r="Q3816" t="str">
        <f t="shared" si="298"/>
        <v>plays</v>
      </c>
      <c r="R3816">
        <f t="shared" si="299"/>
        <v>2015</v>
      </c>
      <c r="S3816" s="15">
        <f t="shared" si="300"/>
        <v>42058.904074074075</v>
      </c>
      <c r="T3816" s="16">
        <f t="shared" si="300"/>
        <v>42058.904074074075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6"/>
        <v>42207.259918981479</v>
      </c>
      <c r="P3817" t="str">
        <f t="shared" si="297"/>
        <v>theater</v>
      </c>
      <c r="Q3817" t="str">
        <f t="shared" si="298"/>
        <v>plays</v>
      </c>
      <c r="R3817">
        <f t="shared" si="299"/>
        <v>2015</v>
      </c>
      <c r="S3817" s="15">
        <f t="shared" si="300"/>
        <v>42207.259918981479</v>
      </c>
      <c r="T3817" s="16">
        <f t="shared" si="300"/>
        <v>42207.259918981479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6"/>
        <v>41807.690081018518</v>
      </c>
      <c r="P3818" t="str">
        <f t="shared" si="297"/>
        <v>theater</v>
      </c>
      <c r="Q3818" t="str">
        <f t="shared" si="298"/>
        <v>plays</v>
      </c>
      <c r="R3818">
        <f t="shared" si="299"/>
        <v>2014</v>
      </c>
      <c r="S3818" s="15">
        <f t="shared" si="300"/>
        <v>41807.690081018518</v>
      </c>
      <c r="T3818" s="16">
        <f t="shared" si="300"/>
        <v>41807.690081018518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6"/>
        <v>42284.69694444444</v>
      </c>
      <c r="P3819" t="str">
        <f t="shared" si="297"/>
        <v>theater</v>
      </c>
      <c r="Q3819" t="str">
        <f t="shared" si="298"/>
        <v>plays</v>
      </c>
      <c r="R3819">
        <f t="shared" si="299"/>
        <v>2015</v>
      </c>
      <c r="S3819" s="15">
        <f t="shared" si="300"/>
        <v>42284.69694444444</v>
      </c>
      <c r="T3819" s="16">
        <f t="shared" si="300"/>
        <v>42284.69694444444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6"/>
        <v>42045.84238425926</v>
      </c>
      <c r="P3820" t="str">
        <f t="shared" si="297"/>
        <v>theater</v>
      </c>
      <c r="Q3820" t="str">
        <f t="shared" si="298"/>
        <v>plays</v>
      </c>
      <c r="R3820">
        <f t="shared" si="299"/>
        <v>2015</v>
      </c>
      <c r="S3820" s="15">
        <f t="shared" si="300"/>
        <v>42045.84238425926</v>
      </c>
      <c r="T3820" s="16">
        <f t="shared" si="300"/>
        <v>42045.84238425926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6"/>
        <v>42184.209537037037</v>
      </c>
      <c r="P3821" t="str">
        <f t="shared" si="297"/>
        <v>theater</v>
      </c>
      <c r="Q3821" t="str">
        <f t="shared" si="298"/>
        <v>plays</v>
      </c>
      <c r="R3821">
        <f t="shared" si="299"/>
        <v>2015</v>
      </c>
      <c r="S3821" s="15">
        <f t="shared" si="300"/>
        <v>42184.209537037037</v>
      </c>
      <c r="T3821" s="16">
        <f t="shared" si="300"/>
        <v>42184.209537037037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6"/>
        <v>42160.651817129634</v>
      </c>
      <c r="P3822" t="str">
        <f t="shared" si="297"/>
        <v>theater</v>
      </c>
      <c r="Q3822" t="str">
        <f t="shared" si="298"/>
        <v>plays</v>
      </c>
      <c r="R3822">
        <f t="shared" si="299"/>
        <v>2015</v>
      </c>
      <c r="S3822" s="15">
        <f t="shared" si="300"/>
        <v>42160.651817129634</v>
      </c>
      <c r="T3822" s="16">
        <f t="shared" si="300"/>
        <v>42160.651817129634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6"/>
        <v>42341.180636574078</v>
      </c>
      <c r="P3823" t="str">
        <f t="shared" si="297"/>
        <v>theater</v>
      </c>
      <c r="Q3823" t="str">
        <f t="shared" si="298"/>
        <v>plays</v>
      </c>
      <c r="R3823">
        <f t="shared" si="299"/>
        <v>2015</v>
      </c>
      <c r="S3823" s="15">
        <f t="shared" si="300"/>
        <v>42341.180636574078</v>
      </c>
      <c r="T3823" s="16">
        <f t="shared" si="300"/>
        <v>42341.180636574078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6"/>
        <v>42329.838159722218</v>
      </c>
      <c r="P3824" t="str">
        <f t="shared" si="297"/>
        <v>theater</v>
      </c>
      <c r="Q3824" t="str">
        <f t="shared" si="298"/>
        <v>plays</v>
      </c>
      <c r="R3824">
        <f t="shared" si="299"/>
        <v>2015</v>
      </c>
      <c r="S3824" s="15">
        <f t="shared" si="300"/>
        <v>42329.838159722218</v>
      </c>
      <c r="T3824" s="16">
        <f t="shared" si="300"/>
        <v>42329.838159722218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6"/>
        <v>42170.910231481481</v>
      </c>
      <c r="P3825" t="str">
        <f t="shared" si="297"/>
        <v>theater</v>
      </c>
      <c r="Q3825" t="str">
        <f t="shared" si="298"/>
        <v>plays</v>
      </c>
      <c r="R3825">
        <f t="shared" si="299"/>
        <v>2015</v>
      </c>
      <c r="S3825" s="15">
        <f t="shared" si="300"/>
        <v>42170.910231481481</v>
      </c>
      <c r="T3825" s="16">
        <f t="shared" si="300"/>
        <v>42170.910231481481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6"/>
        <v>42571.626192129625</v>
      </c>
      <c r="P3826" t="str">
        <f t="shared" si="297"/>
        <v>theater</v>
      </c>
      <c r="Q3826" t="str">
        <f t="shared" si="298"/>
        <v>plays</v>
      </c>
      <c r="R3826">
        <f t="shared" si="299"/>
        <v>2016</v>
      </c>
      <c r="S3826" s="15">
        <f t="shared" si="300"/>
        <v>42571.626192129625</v>
      </c>
      <c r="T3826" s="16">
        <f t="shared" si="300"/>
        <v>42571.626192129625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6"/>
        <v>42151.069606481484</v>
      </c>
      <c r="P3827" t="str">
        <f t="shared" si="297"/>
        <v>theater</v>
      </c>
      <c r="Q3827" t="str">
        <f t="shared" si="298"/>
        <v>plays</v>
      </c>
      <c r="R3827">
        <f t="shared" si="299"/>
        <v>2015</v>
      </c>
      <c r="S3827" s="15">
        <f t="shared" si="300"/>
        <v>42151.069606481484</v>
      </c>
      <c r="T3827" s="16">
        <f t="shared" si="300"/>
        <v>42151.069606481484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6"/>
        <v>42101.423541666663</v>
      </c>
      <c r="P3828" t="str">
        <f t="shared" si="297"/>
        <v>theater</v>
      </c>
      <c r="Q3828" t="str">
        <f t="shared" si="298"/>
        <v>plays</v>
      </c>
      <c r="R3828">
        <f t="shared" si="299"/>
        <v>2015</v>
      </c>
      <c r="S3828" s="15">
        <f t="shared" si="300"/>
        <v>42101.423541666663</v>
      </c>
      <c r="T3828" s="16">
        <f t="shared" si="300"/>
        <v>42101.423541666663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6"/>
        <v>42034.928252314814</v>
      </c>
      <c r="P3829" t="str">
        <f t="shared" si="297"/>
        <v>theater</v>
      </c>
      <c r="Q3829" t="str">
        <f t="shared" si="298"/>
        <v>plays</v>
      </c>
      <c r="R3829">
        <f t="shared" si="299"/>
        <v>2015</v>
      </c>
      <c r="S3829" s="15">
        <f t="shared" si="300"/>
        <v>42034.928252314814</v>
      </c>
      <c r="T3829" s="16">
        <f t="shared" si="300"/>
        <v>42034.928252314814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6"/>
        <v>41944.527627314819</v>
      </c>
      <c r="P3830" t="str">
        <f t="shared" si="297"/>
        <v>theater</v>
      </c>
      <c r="Q3830" t="str">
        <f t="shared" si="298"/>
        <v>plays</v>
      </c>
      <c r="R3830">
        <f t="shared" si="299"/>
        <v>2014</v>
      </c>
      <c r="S3830" s="15">
        <f t="shared" si="300"/>
        <v>41944.527627314819</v>
      </c>
      <c r="T3830" s="16">
        <f t="shared" si="300"/>
        <v>41944.527627314819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6"/>
        <v>42593.865405092598</v>
      </c>
      <c r="P3831" t="str">
        <f t="shared" si="297"/>
        <v>theater</v>
      </c>
      <c r="Q3831" t="str">
        <f t="shared" si="298"/>
        <v>plays</v>
      </c>
      <c r="R3831">
        <f t="shared" si="299"/>
        <v>2016</v>
      </c>
      <c r="S3831" s="15">
        <f t="shared" si="300"/>
        <v>42593.865405092598</v>
      </c>
      <c r="T3831" s="16">
        <f t="shared" si="300"/>
        <v>42593.865405092598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6"/>
        <v>42503.740868055553</v>
      </c>
      <c r="P3832" t="str">
        <f t="shared" si="297"/>
        <v>theater</v>
      </c>
      <c r="Q3832" t="str">
        <f t="shared" si="298"/>
        <v>plays</v>
      </c>
      <c r="R3832">
        <f t="shared" si="299"/>
        <v>2016</v>
      </c>
      <c r="S3832" s="15">
        <f t="shared" si="300"/>
        <v>42503.740868055553</v>
      </c>
      <c r="T3832" s="16">
        <f t="shared" si="300"/>
        <v>42503.740868055553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6"/>
        <v>41927.848900462966</v>
      </c>
      <c r="P3833" t="str">
        <f t="shared" si="297"/>
        <v>theater</v>
      </c>
      <c r="Q3833" t="str">
        <f t="shared" si="298"/>
        <v>plays</v>
      </c>
      <c r="R3833">
        <f t="shared" si="299"/>
        <v>2014</v>
      </c>
      <c r="S3833" s="15">
        <f t="shared" si="300"/>
        <v>41927.848900462966</v>
      </c>
      <c r="T3833" s="16">
        <f t="shared" si="300"/>
        <v>41927.848900462966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6"/>
        <v>42375.114988425921</v>
      </c>
      <c r="P3834" t="str">
        <f t="shared" si="297"/>
        <v>theater</v>
      </c>
      <c r="Q3834" t="str">
        <f t="shared" si="298"/>
        <v>plays</v>
      </c>
      <c r="R3834">
        <f t="shared" si="299"/>
        <v>2016</v>
      </c>
      <c r="S3834" s="15">
        <f t="shared" si="300"/>
        <v>42375.114988425921</v>
      </c>
      <c r="T3834" s="16">
        <f t="shared" si="300"/>
        <v>42375.114988425921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6"/>
        <v>41963.872361111105</v>
      </c>
      <c r="P3835" t="str">
        <f t="shared" si="297"/>
        <v>theater</v>
      </c>
      <c r="Q3835" t="str">
        <f t="shared" si="298"/>
        <v>plays</v>
      </c>
      <c r="R3835">
        <f t="shared" si="299"/>
        <v>2014</v>
      </c>
      <c r="S3835" s="15">
        <f t="shared" si="300"/>
        <v>41963.872361111105</v>
      </c>
      <c r="T3835" s="16">
        <f t="shared" si="300"/>
        <v>41963.872361111105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6"/>
        <v>42143.445219907408</v>
      </c>
      <c r="P3836" t="str">
        <f t="shared" si="297"/>
        <v>theater</v>
      </c>
      <c r="Q3836" t="str">
        <f t="shared" si="298"/>
        <v>plays</v>
      </c>
      <c r="R3836">
        <f t="shared" si="299"/>
        <v>2015</v>
      </c>
      <c r="S3836" s="15">
        <f t="shared" si="300"/>
        <v>42143.445219907408</v>
      </c>
      <c r="T3836" s="16">
        <f t="shared" si="300"/>
        <v>42143.445219907408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6"/>
        <v>42460.94222222222</v>
      </c>
      <c r="P3837" t="str">
        <f t="shared" si="297"/>
        <v>theater</v>
      </c>
      <c r="Q3837" t="str">
        <f t="shared" si="298"/>
        <v>plays</v>
      </c>
      <c r="R3837">
        <f t="shared" si="299"/>
        <v>2016</v>
      </c>
      <c r="S3837" s="15">
        <f t="shared" si="300"/>
        <v>42460.94222222222</v>
      </c>
      <c r="T3837" s="16">
        <f t="shared" si="300"/>
        <v>42460.94222222222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6"/>
        <v>42553.926527777774</v>
      </c>
      <c r="P3838" t="str">
        <f t="shared" si="297"/>
        <v>theater</v>
      </c>
      <c r="Q3838" t="str">
        <f t="shared" si="298"/>
        <v>plays</v>
      </c>
      <c r="R3838">
        <f t="shared" si="299"/>
        <v>2016</v>
      </c>
      <c r="S3838" s="15">
        <f t="shared" si="300"/>
        <v>42553.926527777774</v>
      </c>
      <c r="T3838" s="16">
        <f t="shared" si="300"/>
        <v>42553.926527777774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6"/>
        <v>42152.765717592592</v>
      </c>
      <c r="P3839" t="str">
        <f t="shared" si="297"/>
        <v>theater</v>
      </c>
      <c r="Q3839" t="str">
        <f t="shared" si="298"/>
        <v>plays</v>
      </c>
      <c r="R3839">
        <f t="shared" si="299"/>
        <v>2015</v>
      </c>
      <c r="S3839" s="15">
        <f t="shared" si="300"/>
        <v>42152.765717592592</v>
      </c>
      <c r="T3839" s="16">
        <f t="shared" si="300"/>
        <v>42152.765717592592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6"/>
        <v>42116.710752314815</v>
      </c>
      <c r="P3840" t="str">
        <f t="shared" si="297"/>
        <v>theater</v>
      </c>
      <c r="Q3840" t="str">
        <f t="shared" si="298"/>
        <v>plays</v>
      </c>
      <c r="R3840">
        <f t="shared" si="299"/>
        <v>2015</v>
      </c>
      <c r="S3840" s="15">
        <f t="shared" si="300"/>
        <v>42116.710752314815</v>
      </c>
      <c r="T3840" s="16">
        <f t="shared" si="300"/>
        <v>42116.710752314815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6"/>
        <v>42155.142638888887</v>
      </c>
      <c r="P3841" t="str">
        <f t="shared" si="297"/>
        <v>theater</v>
      </c>
      <c r="Q3841" t="str">
        <f t="shared" si="298"/>
        <v>plays</v>
      </c>
      <c r="R3841">
        <f t="shared" si="299"/>
        <v>2015</v>
      </c>
      <c r="S3841" s="15">
        <f t="shared" si="300"/>
        <v>42155.142638888887</v>
      </c>
      <c r="T3841" s="16">
        <f t="shared" si="300"/>
        <v>42155.142638888887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301">(((J3842/60)/60)/24)+DATE(1970,1,1)</f>
        <v>42432.701724537037</v>
      </c>
      <c r="P3842" t="str">
        <f t="shared" ref="P3842:P3905" si="302">LEFT(N3842,SEARCH("/",N3842)-1)</f>
        <v>theater</v>
      </c>
      <c r="Q3842" t="str">
        <f t="shared" ref="Q3842:Q3905" si="303">RIGHT(N3842,LEN(N3842)-SEARCH("/",N3842))</f>
        <v>plays</v>
      </c>
      <c r="R3842">
        <f t="shared" si="299"/>
        <v>2016</v>
      </c>
      <c r="S3842" s="15">
        <f t="shared" si="300"/>
        <v>42432.701724537037</v>
      </c>
      <c r="T3842" s="16">
        <f t="shared" si="300"/>
        <v>42432.701724537037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301"/>
        <v>41780.785729166666</v>
      </c>
      <c r="P3843" t="str">
        <f t="shared" si="302"/>
        <v>theater</v>
      </c>
      <c r="Q3843" t="str">
        <f t="shared" si="303"/>
        <v>plays</v>
      </c>
      <c r="R3843">
        <f t="shared" ref="R3843:S3906" si="304">YEAR($O3843)</f>
        <v>2014</v>
      </c>
      <c r="S3843" s="15">
        <f t="shared" ref="S3843:T3906" si="305">$O3843</f>
        <v>41780.785729166666</v>
      </c>
      <c r="T3843" s="16">
        <f t="shared" si="305"/>
        <v>41780.785729166666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1"/>
        <v>41740.493657407409</v>
      </c>
      <c r="P3844" t="str">
        <f t="shared" si="302"/>
        <v>theater</v>
      </c>
      <c r="Q3844" t="str">
        <f t="shared" si="303"/>
        <v>plays</v>
      </c>
      <c r="R3844">
        <f t="shared" si="304"/>
        <v>2014</v>
      </c>
      <c r="S3844" s="15">
        <f t="shared" si="305"/>
        <v>41740.493657407409</v>
      </c>
      <c r="T3844" s="16">
        <f t="shared" si="305"/>
        <v>41740.493657407409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1"/>
        <v>41766.072500000002</v>
      </c>
      <c r="P3845" t="str">
        <f t="shared" si="302"/>
        <v>theater</v>
      </c>
      <c r="Q3845" t="str">
        <f t="shared" si="303"/>
        <v>plays</v>
      </c>
      <c r="R3845">
        <f t="shared" si="304"/>
        <v>2014</v>
      </c>
      <c r="S3845" s="15">
        <f t="shared" si="305"/>
        <v>41766.072500000002</v>
      </c>
      <c r="T3845" s="16">
        <f t="shared" si="305"/>
        <v>41766.072500000002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1"/>
        <v>41766.617291666669</v>
      </c>
      <c r="P3846" t="str">
        <f t="shared" si="302"/>
        <v>theater</v>
      </c>
      <c r="Q3846" t="str">
        <f t="shared" si="303"/>
        <v>plays</v>
      </c>
      <c r="R3846">
        <f t="shared" si="304"/>
        <v>2014</v>
      </c>
      <c r="S3846" s="15">
        <f t="shared" si="305"/>
        <v>41766.617291666669</v>
      </c>
      <c r="T3846" s="16">
        <f t="shared" si="305"/>
        <v>41766.617291666669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1"/>
        <v>42248.627013888887</v>
      </c>
      <c r="P3847" t="str">
        <f t="shared" si="302"/>
        <v>theater</v>
      </c>
      <c r="Q3847" t="str">
        <f t="shared" si="303"/>
        <v>plays</v>
      </c>
      <c r="R3847">
        <f t="shared" si="304"/>
        <v>2015</v>
      </c>
      <c r="S3847" s="15">
        <f t="shared" si="305"/>
        <v>42248.627013888887</v>
      </c>
      <c r="T3847" s="16">
        <f t="shared" si="305"/>
        <v>42248.627013888887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1"/>
        <v>41885.221550925926</v>
      </c>
      <c r="P3848" t="str">
        <f t="shared" si="302"/>
        <v>theater</v>
      </c>
      <c r="Q3848" t="str">
        <f t="shared" si="303"/>
        <v>plays</v>
      </c>
      <c r="R3848">
        <f t="shared" si="304"/>
        <v>2014</v>
      </c>
      <c r="S3848" s="15">
        <f t="shared" si="305"/>
        <v>41885.221550925926</v>
      </c>
      <c r="T3848" s="16">
        <f t="shared" si="305"/>
        <v>41885.221550925926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1"/>
        <v>42159.224432870367</v>
      </c>
      <c r="P3849" t="str">
        <f t="shared" si="302"/>
        <v>theater</v>
      </c>
      <c r="Q3849" t="str">
        <f t="shared" si="303"/>
        <v>plays</v>
      </c>
      <c r="R3849">
        <f t="shared" si="304"/>
        <v>2015</v>
      </c>
      <c r="S3849" s="15">
        <f t="shared" si="305"/>
        <v>42159.224432870367</v>
      </c>
      <c r="T3849" s="16">
        <f t="shared" si="305"/>
        <v>42159.224432870367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1"/>
        <v>42265.817002314812</v>
      </c>
      <c r="P3850" t="str">
        <f t="shared" si="302"/>
        <v>theater</v>
      </c>
      <c r="Q3850" t="str">
        <f t="shared" si="303"/>
        <v>plays</v>
      </c>
      <c r="R3850">
        <f t="shared" si="304"/>
        <v>2015</v>
      </c>
      <c r="S3850" s="15">
        <f t="shared" si="305"/>
        <v>42265.817002314812</v>
      </c>
      <c r="T3850" s="16">
        <f t="shared" si="305"/>
        <v>42265.817002314812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1"/>
        <v>42136.767175925925</v>
      </c>
      <c r="P3851" t="str">
        <f t="shared" si="302"/>
        <v>theater</v>
      </c>
      <c r="Q3851" t="str">
        <f t="shared" si="303"/>
        <v>plays</v>
      </c>
      <c r="R3851">
        <f t="shared" si="304"/>
        <v>2015</v>
      </c>
      <c r="S3851" s="15">
        <f t="shared" si="305"/>
        <v>42136.767175925925</v>
      </c>
      <c r="T3851" s="16">
        <f t="shared" si="305"/>
        <v>42136.767175925925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1"/>
        <v>41975.124340277776</v>
      </c>
      <c r="P3852" t="str">
        <f t="shared" si="302"/>
        <v>theater</v>
      </c>
      <c r="Q3852" t="str">
        <f t="shared" si="303"/>
        <v>plays</v>
      </c>
      <c r="R3852">
        <f t="shared" si="304"/>
        <v>2014</v>
      </c>
      <c r="S3852" s="15">
        <f t="shared" si="305"/>
        <v>41975.124340277776</v>
      </c>
      <c r="T3852" s="16">
        <f t="shared" si="305"/>
        <v>41975.124340277776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1"/>
        <v>42172.439571759256</v>
      </c>
      <c r="P3853" t="str">
        <f t="shared" si="302"/>
        <v>theater</v>
      </c>
      <c r="Q3853" t="str">
        <f t="shared" si="303"/>
        <v>plays</v>
      </c>
      <c r="R3853">
        <f t="shared" si="304"/>
        <v>2015</v>
      </c>
      <c r="S3853" s="15">
        <f t="shared" si="305"/>
        <v>42172.439571759256</v>
      </c>
      <c r="T3853" s="16">
        <f t="shared" si="305"/>
        <v>42172.439571759256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1"/>
        <v>42065.190694444449</v>
      </c>
      <c r="P3854" t="str">
        <f t="shared" si="302"/>
        <v>theater</v>
      </c>
      <c r="Q3854" t="str">
        <f t="shared" si="303"/>
        <v>plays</v>
      </c>
      <c r="R3854">
        <f t="shared" si="304"/>
        <v>2015</v>
      </c>
      <c r="S3854" s="15">
        <f t="shared" si="305"/>
        <v>42065.190694444449</v>
      </c>
      <c r="T3854" s="16">
        <f t="shared" si="305"/>
        <v>42065.190694444449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1"/>
        <v>41848.84002314815</v>
      </c>
      <c r="P3855" t="str">
        <f t="shared" si="302"/>
        <v>theater</v>
      </c>
      <c r="Q3855" t="str">
        <f t="shared" si="303"/>
        <v>plays</v>
      </c>
      <c r="R3855">
        <f t="shared" si="304"/>
        <v>2014</v>
      </c>
      <c r="S3855" s="15">
        <f t="shared" si="305"/>
        <v>41848.84002314815</v>
      </c>
      <c r="T3855" s="16">
        <f t="shared" si="305"/>
        <v>41848.84002314815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1"/>
        <v>42103.884930555556</v>
      </c>
      <c r="P3856" t="str">
        <f t="shared" si="302"/>
        <v>theater</v>
      </c>
      <c r="Q3856" t="str">
        <f t="shared" si="303"/>
        <v>plays</v>
      </c>
      <c r="R3856">
        <f t="shared" si="304"/>
        <v>2015</v>
      </c>
      <c r="S3856" s="15">
        <f t="shared" si="305"/>
        <v>42103.884930555556</v>
      </c>
      <c r="T3856" s="16">
        <f t="shared" si="305"/>
        <v>42103.884930555556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1"/>
        <v>42059.970729166671</v>
      </c>
      <c r="P3857" t="str">
        <f t="shared" si="302"/>
        <v>theater</v>
      </c>
      <c r="Q3857" t="str">
        <f t="shared" si="303"/>
        <v>plays</v>
      </c>
      <c r="R3857">
        <f t="shared" si="304"/>
        <v>2015</v>
      </c>
      <c r="S3857" s="15">
        <f t="shared" si="305"/>
        <v>42059.970729166671</v>
      </c>
      <c r="T3857" s="16">
        <f t="shared" si="305"/>
        <v>42059.970729166671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1"/>
        <v>42041.743090277778</v>
      </c>
      <c r="P3858" t="str">
        <f t="shared" si="302"/>
        <v>theater</v>
      </c>
      <c r="Q3858" t="str">
        <f t="shared" si="303"/>
        <v>plays</v>
      </c>
      <c r="R3858">
        <f t="shared" si="304"/>
        <v>2015</v>
      </c>
      <c r="S3858" s="15">
        <f t="shared" si="305"/>
        <v>42041.743090277778</v>
      </c>
      <c r="T3858" s="16">
        <f t="shared" si="305"/>
        <v>42041.743090277778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1"/>
        <v>41829.73715277778</v>
      </c>
      <c r="P3859" t="str">
        <f t="shared" si="302"/>
        <v>theater</v>
      </c>
      <c r="Q3859" t="str">
        <f t="shared" si="303"/>
        <v>plays</v>
      </c>
      <c r="R3859">
        <f t="shared" si="304"/>
        <v>2014</v>
      </c>
      <c r="S3859" s="15">
        <f t="shared" si="305"/>
        <v>41829.73715277778</v>
      </c>
      <c r="T3859" s="16">
        <f t="shared" si="305"/>
        <v>41829.73715277778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1"/>
        <v>42128.431064814817</v>
      </c>
      <c r="P3860" t="str">
        <f t="shared" si="302"/>
        <v>theater</v>
      </c>
      <c r="Q3860" t="str">
        <f t="shared" si="303"/>
        <v>plays</v>
      </c>
      <c r="R3860">
        <f t="shared" si="304"/>
        <v>2015</v>
      </c>
      <c r="S3860" s="15">
        <f t="shared" si="305"/>
        <v>42128.431064814817</v>
      </c>
      <c r="T3860" s="16">
        <f t="shared" si="305"/>
        <v>42128.431064814817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1"/>
        <v>41789.893599537041</v>
      </c>
      <c r="P3861" t="str">
        <f t="shared" si="302"/>
        <v>theater</v>
      </c>
      <c r="Q3861" t="str">
        <f t="shared" si="303"/>
        <v>plays</v>
      </c>
      <c r="R3861">
        <f t="shared" si="304"/>
        <v>2014</v>
      </c>
      <c r="S3861" s="15">
        <f t="shared" si="305"/>
        <v>41789.893599537041</v>
      </c>
      <c r="T3861" s="16">
        <f t="shared" si="305"/>
        <v>41789.893599537041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1"/>
        <v>41833.660995370366</v>
      </c>
      <c r="P3862" t="str">
        <f t="shared" si="302"/>
        <v>theater</v>
      </c>
      <c r="Q3862" t="str">
        <f t="shared" si="303"/>
        <v>plays</v>
      </c>
      <c r="R3862">
        <f t="shared" si="304"/>
        <v>2014</v>
      </c>
      <c r="S3862" s="15">
        <f t="shared" si="305"/>
        <v>41833.660995370366</v>
      </c>
      <c r="T3862" s="16">
        <f t="shared" si="305"/>
        <v>41833.660995370366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1"/>
        <v>41914.590011574073</v>
      </c>
      <c r="P3863" t="str">
        <f t="shared" si="302"/>
        <v>theater</v>
      </c>
      <c r="Q3863" t="str">
        <f t="shared" si="303"/>
        <v>plays</v>
      </c>
      <c r="R3863">
        <f t="shared" si="304"/>
        <v>2014</v>
      </c>
      <c r="S3863" s="15">
        <f t="shared" si="305"/>
        <v>41914.590011574073</v>
      </c>
      <c r="T3863" s="16">
        <f t="shared" si="305"/>
        <v>41914.590011574073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1"/>
        <v>42611.261064814811</v>
      </c>
      <c r="P3864" t="str">
        <f t="shared" si="302"/>
        <v>theater</v>
      </c>
      <c r="Q3864" t="str">
        <f t="shared" si="303"/>
        <v>plays</v>
      </c>
      <c r="R3864">
        <f t="shared" si="304"/>
        <v>2016</v>
      </c>
      <c r="S3864" s="15">
        <f t="shared" si="305"/>
        <v>42611.261064814811</v>
      </c>
      <c r="T3864" s="16">
        <f t="shared" si="305"/>
        <v>42611.261064814811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1"/>
        <v>42253.633159722223</v>
      </c>
      <c r="P3865" t="str">
        <f t="shared" si="302"/>
        <v>theater</v>
      </c>
      <c r="Q3865" t="str">
        <f t="shared" si="303"/>
        <v>plays</v>
      </c>
      <c r="R3865">
        <f t="shared" si="304"/>
        <v>2015</v>
      </c>
      <c r="S3865" s="15">
        <f t="shared" si="305"/>
        <v>42253.633159722223</v>
      </c>
      <c r="T3865" s="16">
        <f t="shared" si="305"/>
        <v>42253.633159722223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1"/>
        <v>42295.891828703709</v>
      </c>
      <c r="P3866" t="str">
        <f t="shared" si="302"/>
        <v>theater</v>
      </c>
      <c r="Q3866" t="str">
        <f t="shared" si="303"/>
        <v>plays</v>
      </c>
      <c r="R3866">
        <f t="shared" si="304"/>
        <v>2015</v>
      </c>
      <c r="S3866" s="15">
        <f t="shared" si="305"/>
        <v>42295.891828703709</v>
      </c>
      <c r="T3866" s="16">
        <f t="shared" si="305"/>
        <v>42295.891828703709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1"/>
        <v>41841.651597222226</v>
      </c>
      <c r="P3867" t="str">
        <f t="shared" si="302"/>
        <v>theater</v>
      </c>
      <c r="Q3867" t="str">
        <f t="shared" si="303"/>
        <v>plays</v>
      </c>
      <c r="R3867">
        <f t="shared" si="304"/>
        <v>2014</v>
      </c>
      <c r="S3867" s="15">
        <f t="shared" si="305"/>
        <v>41841.651597222226</v>
      </c>
      <c r="T3867" s="16">
        <f t="shared" si="305"/>
        <v>41841.651597222226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1"/>
        <v>42402.947002314817</v>
      </c>
      <c r="P3868" t="str">
        <f t="shared" si="302"/>
        <v>theater</v>
      </c>
      <c r="Q3868" t="str">
        <f t="shared" si="303"/>
        <v>plays</v>
      </c>
      <c r="R3868">
        <f t="shared" si="304"/>
        <v>2016</v>
      </c>
      <c r="S3868" s="15">
        <f t="shared" si="305"/>
        <v>42402.947002314817</v>
      </c>
      <c r="T3868" s="16">
        <f t="shared" si="305"/>
        <v>42402.947002314817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1"/>
        <v>42509.814108796301</v>
      </c>
      <c r="P3869" t="str">
        <f t="shared" si="302"/>
        <v>theater</v>
      </c>
      <c r="Q3869" t="str">
        <f t="shared" si="303"/>
        <v>plays</v>
      </c>
      <c r="R3869">
        <f t="shared" si="304"/>
        <v>2016</v>
      </c>
      <c r="S3869" s="15">
        <f t="shared" si="305"/>
        <v>42509.814108796301</v>
      </c>
      <c r="T3869" s="16">
        <f t="shared" si="305"/>
        <v>42509.814108796301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1"/>
        <v>41865.659780092588</v>
      </c>
      <c r="P3870" t="str">
        <f t="shared" si="302"/>
        <v>theater</v>
      </c>
      <c r="Q3870" t="str">
        <f t="shared" si="303"/>
        <v>musical</v>
      </c>
      <c r="R3870">
        <f t="shared" si="304"/>
        <v>2014</v>
      </c>
      <c r="S3870" s="15">
        <f t="shared" si="305"/>
        <v>41865.659780092588</v>
      </c>
      <c r="T3870" s="16">
        <f t="shared" si="305"/>
        <v>41865.659780092588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1"/>
        <v>42047.724444444444</v>
      </c>
      <c r="P3871" t="str">
        <f t="shared" si="302"/>
        <v>theater</v>
      </c>
      <c r="Q3871" t="str">
        <f t="shared" si="303"/>
        <v>musical</v>
      </c>
      <c r="R3871">
        <f t="shared" si="304"/>
        <v>2015</v>
      </c>
      <c r="S3871" s="15">
        <f t="shared" si="305"/>
        <v>42047.724444444444</v>
      </c>
      <c r="T3871" s="16">
        <f t="shared" si="305"/>
        <v>42047.724444444444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1"/>
        <v>41793.17219907407</v>
      </c>
      <c r="P3872" t="str">
        <f t="shared" si="302"/>
        <v>theater</v>
      </c>
      <c r="Q3872" t="str">
        <f t="shared" si="303"/>
        <v>musical</v>
      </c>
      <c r="R3872">
        <f t="shared" si="304"/>
        <v>2014</v>
      </c>
      <c r="S3872" s="15">
        <f t="shared" si="305"/>
        <v>41793.17219907407</v>
      </c>
      <c r="T3872" s="16">
        <f t="shared" si="305"/>
        <v>41793.17219907407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1"/>
        <v>42763.780671296292</v>
      </c>
      <c r="P3873" t="str">
        <f t="shared" si="302"/>
        <v>theater</v>
      </c>
      <c r="Q3873" t="str">
        <f t="shared" si="303"/>
        <v>musical</v>
      </c>
      <c r="R3873">
        <f t="shared" si="304"/>
        <v>2017</v>
      </c>
      <c r="S3873" s="15">
        <f t="shared" si="305"/>
        <v>42763.780671296292</v>
      </c>
      <c r="T3873" s="16">
        <f t="shared" si="305"/>
        <v>42763.780671296292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1"/>
        <v>42180.145787037036</v>
      </c>
      <c r="P3874" t="str">
        <f t="shared" si="302"/>
        <v>theater</v>
      </c>
      <c r="Q3874" t="str">
        <f t="shared" si="303"/>
        <v>musical</v>
      </c>
      <c r="R3874">
        <f t="shared" si="304"/>
        <v>2015</v>
      </c>
      <c r="S3874" s="15">
        <f t="shared" si="305"/>
        <v>42180.145787037036</v>
      </c>
      <c r="T3874" s="16">
        <f t="shared" si="305"/>
        <v>42180.145787037036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1"/>
        <v>42255.696006944447</v>
      </c>
      <c r="P3875" t="str">
        <f t="shared" si="302"/>
        <v>theater</v>
      </c>
      <c r="Q3875" t="str">
        <f t="shared" si="303"/>
        <v>musical</v>
      </c>
      <c r="R3875">
        <f t="shared" si="304"/>
        <v>2015</v>
      </c>
      <c r="S3875" s="15">
        <f t="shared" si="305"/>
        <v>42255.696006944447</v>
      </c>
      <c r="T3875" s="16">
        <f t="shared" si="305"/>
        <v>42255.696006944447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1"/>
        <v>42007.016458333332</v>
      </c>
      <c r="P3876" t="str">
        <f t="shared" si="302"/>
        <v>theater</v>
      </c>
      <c r="Q3876" t="str">
        <f t="shared" si="303"/>
        <v>musical</v>
      </c>
      <c r="R3876">
        <f t="shared" si="304"/>
        <v>2015</v>
      </c>
      <c r="S3876" s="15">
        <f t="shared" si="305"/>
        <v>42007.016458333332</v>
      </c>
      <c r="T3876" s="16">
        <f t="shared" si="305"/>
        <v>42007.016458333332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1"/>
        <v>42615.346817129626</v>
      </c>
      <c r="P3877" t="str">
        <f t="shared" si="302"/>
        <v>theater</v>
      </c>
      <c r="Q3877" t="str">
        <f t="shared" si="303"/>
        <v>musical</v>
      </c>
      <c r="R3877">
        <f t="shared" si="304"/>
        <v>2016</v>
      </c>
      <c r="S3877" s="15">
        <f t="shared" si="305"/>
        <v>42615.346817129626</v>
      </c>
      <c r="T3877" s="16">
        <f t="shared" si="305"/>
        <v>42615.346817129626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1"/>
        <v>42372.624166666668</v>
      </c>
      <c r="P3878" t="str">
        <f t="shared" si="302"/>
        <v>theater</v>
      </c>
      <c r="Q3878" t="str">
        <f t="shared" si="303"/>
        <v>musical</v>
      </c>
      <c r="R3878">
        <f t="shared" si="304"/>
        <v>2016</v>
      </c>
      <c r="S3878" s="15">
        <f t="shared" si="305"/>
        <v>42372.624166666668</v>
      </c>
      <c r="T3878" s="16">
        <f t="shared" si="305"/>
        <v>42372.624166666668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1"/>
        <v>42682.67768518519</v>
      </c>
      <c r="P3879" t="str">
        <f t="shared" si="302"/>
        <v>theater</v>
      </c>
      <c r="Q3879" t="str">
        <f t="shared" si="303"/>
        <v>musical</v>
      </c>
      <c r="R3879">
        <f t="shared" si="304"/>
        <v>2016</v>
      </c>
      <c r="S3879" s="15">
        <f t="shared" si="305"/>
        <v>42682.67768518519</v>
      </c>
      <c r="T3879" s="16">
        <f t="shared" si="305"/>
        <v>42682.67768518519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1"/>
        <v>42154.818819444445</v>
      </c>
      <c r="P3880" t="str">
        <f t="shared" si="302"/>
        <v>theater</v>
      </c>
      <c r="Q3880" t="str">
        <f t="shared" si="303"/>
        <v>musical</v>
      </c>
      <c r="R3880">
        <f t="shared" si="304"/>
        <v>2015</v>
      </c>
      <c r="S3880" s="15">
        <f t="shared" si="305"/>
        <v>42154.818819444445</v>
      </c>
      <c r="T3880" s="16">
        <f t="shared" si="305"/>
        <v>42154.818819444445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1"/>
        <v>41999.861064814817</v>
      </c>
      <c r="P3881" t="str">
        <f t="shared" si="302"/>
        <v>theater</v>
      </c>
      <c r="Q3881" t="str">
        <f t="shared" si="303"/>
        <v>musical</v>
      </c>
      <c r="R3881">
        <f t="shared" si="304"/>
        <v>2014</v>
      </c>
      <c r="S3881" s="15">
        <f t="shared" si="305"/>
        <v>41999.861064814817</v>
      </c>
      <c r="T3881" s="16">
        <f t="shared" si="305"/>
        <v>41999.861064814817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1"/>
        <v>41815.815046296295</v>
      </c>
      <c r="P3882" t="str">
        <f t="shared" si="302"/>
        <v>theater</v>
      </c>
      <c r="Q3882" t="str">
        <f t="shared" si="303"/>
        <v>musical</v>
      </c>
      <c r="R3882">
        <f t="shared" si="304"/>
        <v>2014</v>
      </c>
      <c r="S3882" s="15">
        <f t="shared" si="305"/>
        <v>41815.815046296295</v>
      </c>
      <c r="T3882" s="16">
        <f t="shared" si="305"/>
        <v>41815.815046296295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1"/>
        <v>42756.018506944441</v>
      </c>
      <c r="P3883" t="str">
        <f t="shared" si="302"/>
        <v>theater</v>
      </c>
      <c r="Q3883" t="str">
        <f t="shared" si="303"/>
        <v>musical</v>
      </c>
      <c r="R3883">
        <f t="shared" si="304"/>
        <v>2017</v>
      </c>
      <c r="S3883" s="15">
        <f t="shared" si="305"/>
        <v>42756.018506944441</v>
      </c>
      <c r="T3883" s="16">
        <f t="shared" si="305"/>
        <v>42756.018506944441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1"/>
        <v>42373.983449074076</v>
      </c>
      <c r="P3884" t="str">
        <f t="shared" si="302"/>
        <v>theater</v>
      </c>
      <c r="Q3884" t="str">
        <f t="shared" si="303"/>
        <v>musical</v>
      </c>
      <c r="R3884">
        <f t="shared" si="304"/>
        <v>2016</v>
      </c>
      <c r="S3884" s="15">
        <f t="shared" si="305"/>
        <v>42373.983449074076</v>
      </c>
      <c r="T3884" s="16">
        <f t="shared" si="305"/>
        <v>42373.983449074076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1"/>
        <v>41854.602650462963</v>
      </c>
      <c r="P3885" t="str">
        <f t="shared" si="302"/>
        <v>theater</v>
      </c>
      <c r="Q3885" t="str">
        <f t="shared" si="303"/>
        <v>musical</v>
      </c>
      <c r="R3885">
        <f t="shared" si="304"/>
        <v>2014</v>
      </c>
      <c r="S3885" s="15">
        <f t="shared" si="305"/>
        <v>41854.602650462963</v>
      </c>
      <c r="T3885" s="16">
        <f t="shared" si="305"/>
        <v>41854.602650462963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1"/>
        <v>42065.791574074072</v>
      </c>
      <c r="P3886" t="str">
        <f t="shared" si="302"/>
        <v>theater</v>
      </c>
      <c r="Q3886" t="str">
        <f t="shared" si="303"/>
        <v>musical</v>
      </c>
      <c r="R3886">
        <f t="shared" si="304"/>
        <v>2015</v>
      </c>
      <c r="S3886" s="15">
        <f t="shared" si="305"/>
        <v>42065.791574074072</v>
      </c>
      <c r="T3886" s="16">
        <f t="shared" si="305"/>
        <v>42065.791574074072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1"/>
        <v>42469.951284722221</v>
      </c>
      <c r="P3887" t="str">
        <f t="shared" si="302"/>
        <v>theater</v>
      </c>
      <c r="Q3887" t="str">
        <f t="shared" si="303"/>
        <v>musical</v>
      </c>
      <c r="R3887">
        <f t="shared" si="304"/>
        <v>2016</v>
      </c>
      <c r="S3887" s="15">
        <f t="shared" si="305"/>
        <v>42469.951284722221</v>
      </c>
      <c r="T3887" s="16">
        <f t="shared" si="305"/>
        <v>42469.951284722221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1"/>
        <v>41954.228032407409</v>
      </c>
      <c r="P3888" t="str">
        <f t="shared" si="302"/>
        <v>theater</v>
      </c>
      <c r="Q3888" t="str">
        <f t="shared" si="303"/>
        <v>musical</v>
      </c>
      <c r="R3888">
        <f t="shared" si="304"/>
        <v>2014</v>
      </c>
      <c r="S3888" s="15">
        <f t="shared" si="305"/>
        <v>41954.228032407409</v>
      </c>
      <c r="T3888" s="16">
        <f t="shared" si="305"/>
        <v>41954.228032407409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1"/>
        <v>42079.857974537037</v>
      </c>
      <c r="P3889" t="str">
        <f t="shared" si="302"/>
        <v>theater</v>
      </c>
      <c r="Q3889" t="str">
        <f t="shared" si="303"/>
        <v>musical</v>
      </c>
      <c r="R3889">
        <f t="shared" si="304"/>
        <v>2015</v>
      </c>
      <c r="S3889" s="15">
        <f t="shared" si="305"/>
        <v>42079.857974537037</v>
      </c>
      <c r="T3889" s="16">
        <f t="shared" si="305"/>
        <v>42079.857974537037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1"/>
        <v>42762.545810185184</v>
      </c>
      <c r="P3890" t="str">
        <f t="shared" si="302"/>
        <v>theater</v>
      </c>
      <c r="Q3890" t="str">
        <f t="shared" si="303"/>
        <v>plays</v>
      </c>
      <c r="R3890">
        <f t="shared" si="304"/>
        <v>2017</v>
      </c>
      <c r="S3890" s="15">
        <f t="shared" si="305"/>
        <v>42762.545810185184</v>
      </c>
      <c r="T3890" s="16">
        <f t="shared" si="305"/>
        <v>42762.545810185184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1"/>
        <v>41977.004976851851</v>
      </c>
      <c r="P3891" t="str">
        <f t="shared" si="302"/>
        <v>theater</v>
      </c>
      <c r="Q3891" t="str">
        <f t="shared" si="303"/>
        <v>plays</v>
      </c>
      <c r="R3891">
        <f t="shared" si="304"/>
        <v>2014</v>
      </c>
      <c r="S3891" s="15">
        <f t="shared" si="305"/>
        <v>41977.004976851851</v>
      </c>
      <c r="T3891" s="16">
        <f t="shared" si="305"/>
        <v>41977.004976851851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1"/>
        <v>42171.758611111116</v>
      </c>
      <c r="P3892" t="str">
        <f t="shared" si="302"/>
        <v>theater</v>
      </c>
      <c r="Q3892" t="str">
        <f t="shared" si="303"/>
        <v>plays</v>
      </c>
      <c r="R3892">
        <f t="shared" si="304"/>
        <v>2015</v>
      </c>
      <c r="S3892" s="15">
        <f t="shared" si="305"/>
        <v>42171.758611111116</v>
      </c>
      <c r="T3892" s="16">
        <f t="shared" si="305"/>
        <v>42171.758611111116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1"/>
        <v>42056.1324537037</v>
      </c>
      <c r="P3893" t="str">
        <f t="shared" si="302"/>
        <v>theater</v>
      </c>
      <c r="Q3893" t="str">
        <f t="shared" si="303"/>
        <v>plays</v>
      </c>
      <c r="R3893">
        <f t="shared" si="304"/>
        <v>2015</v>
      </c>
      <c r="S3893" s="15">
        <f t="shared" si="305"/>
        <v>42056.1324537037</v>
      </c>
      <c r="T3893" s="16">
        <f t="shared" si="305"/>
        <v>42056.1324537037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1"/>
        <v>41867.652280092596</v>
      </c>
      <c r="P3894" t="str">
        <f t="shared" si="302"/>
        <v>theater</v>
      </c>
      <c r="Q3894" t="str">
        <f t="shared" si="303"/>
        <v>plays</v>
      </c>
      <c r="R3894">
        <f t="shared" si="304"/>
        <v>2014</v>
      </c>
      <c r="S3894" s="15">
        <f t="shared" si="305"/>
        <v>41867.652280092596</v>
      </c>
      <c r="T3894" s="16">
        <f t="shared" si="305"/>
        <v>41867.652280092596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1"/>
        <v>41779.657870370371</v>
      </c>
      <c r="P3895" t="str">
        <f t="shared" si="302"/>
        <v>theater</v>
      </c>
      <c r="Q3895" t="str">
        <f t="shared" si="303"/>
        <v>plays</v>
      </c>
      <c r="R3895">
        <f t="shared" si="304"/>
        <v>2014</v>
      </c>
      <c r="S3895" s="15">
        <f t="shared" si="305"/>
        <v>41779.657870370371</v>
      </c>
      <c r="T3895" s="16">
        <f t="shared" si="305"/>
        <v>41779.657870370371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1"/>
        <v>42679.958472222221</v>
      </c>
      <c r="P3896" t="str">
        <f t="shared" si="302"/>
        <v>theater</v>
      </c>
      <c r="Q3896" t="str">
        <f t="shared" si="303"/>
        <v>plays</v>
      </c>
      <c r="R3896">
        <f t="shared" si="304"/>
        <v>2016</v>
      </c>
      <c r="S3896" s="15">
        <f t="shared" si="305"/>
        <v>42679.958472222221</v>
      </c>
      <c r="T3896" s="16">
        <f t="shared" si="305"/>
        <v>42679.958472222221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1"/>
        <v>42032.250208333338</v>
      </c>
      <c r="P3897" t="str">
        <f t="shared" si="302"/>
        <v>theater</v>
      </c>
      <c r="Q3897" t="str">
        <f t="shared" si="303"/>
        <v>plays</v>
      </c>
      <c r="R3897">
        <f t="shared" si="304"/>
        <v>2015</v>
      </c>
      <c r="S3897" s="15">
        <f t="shared" si="305"/>
        <v>42032.250208333338</v>
      </c>
      <c r="T3897" s="16">
        <f t="shared" si="305"/>
        <v>42032.250208333338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1"/>
        <v>41793.191875000004</v>
      </c>
      <c r="P3898" t="str">
        <f t="shared" si="302"/>
        <v>theater</v>
      </c>
      <c r="Q3898" t="str">
        <f t="shared" si="303"/>
        <v>plays</v>
      </c>
      <c r="R3898">
        <f t="shared" si="304"/>
        <v>2014</v>
      </c>
      <c r="S3898" s="15">
        <f t="shared" si="305"/>
        <v>41793.191875000004</v>
      </c>
      <c r="T3898" s="16">
        <f t="shared" si="305"/>
        <v>41793.191875000004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1"/>
        <v>41982.87364583333</v>
      </c>
      <c r="P3899" t="str">
        <f t="shared" si="302"/>
        <v>theater</v>
      </c>
      <c r="Q3899" t="str">
        <f t="shared" si="303"/>
        <v>plays</v>
      </c>
      <c r="R3899">
        <f t="shared" si="304"/>
        <v>2014</v>
      </c>
      <c r="S3899" s="15">
        <f t="shared" si="305"/>
        <v>41982.87364583333</v>
      </c>
      <c r="T3899" s="16">
        <f t="shared" si="305"/>
        <v>41982.87364583333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1"/>
        <v>42193.482291666667</v>
      </c>
      <c r="P3900" t="str">
        <f t="shared" si="302"/>
        <v>theater</v>
      </c>
      <c r="Q3900" t="str">
        <f t="shared" si="303"/>
        <v>plays</v>
      </c>
      <c r="R3900">
        <f t="shared" si="304"/>
        <v>2015</v>
      </c>
      <c r="S3900" s="15">
        <f t="shared" si="305"/>
        <v>42193.482291666667</v>
      </c>
      <c r="T3900" s="16">
        <f t="shared" si="305"/>
        <v>42193.482291666667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1"/>
        <v>41843.775011574071</v>
      </c>
      <c r="P3901" t="str">
        <f t="shared" si="302"/>
        <v>theater</v>
      </c>
      <c r="Q3901" t="str">
        <f t="shared" si="303"/>
        <v>plays</v>
      </c>
      <c r="R3901">
        <f t="shared" si="304"/>
        <v>2014</v>
      </c>
      <c r="S3901" s="15">
        <f t="shared" si="305"/>
        <v>41843.775011574071</v>
      </c>
      <c r="T3901" s="16">
        <f t="shared" si="305"/>
        <v>41843.775011574071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1"/>
        <v>42136.092488425929</v>
      </c>
      <c r="P3902" t="str">
        <f t="shared" si="302"/>
        <v>theater</v>
      </c>
      <c r="Q3902" t="str">
        <f t="shared" si="303"/>
        <v>plays</v>
      </c>
      <c r="R3902">
        <f t="shared" si="304"/>
        <v>2015</v>
      </c>
      <c r="S3902" s="15">
        <f t="shared" si="305"/>
        <v>42136.092488425929</v>
      </c>
      <c r="T3902" s="16">
        <f t="shared" si="305"/>
        <v>42136.092488425929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1"/>
        <v>42317.826377314821</v>
      </c>
      <c r="P3903" t="str">
        <f t="shared" si="302"/>
        <v>theater</v>
      </c>
      <c r="Q3903" t="str">
        <f t="shared" si="303"/>
        <v>plays</v>
      </c>
      <c r="R3903">
        <f t="shared" si="304"/>
        <v>2015</v>
      </c>
      <c r="S3903" s="15">
        <f t="shared" si="305"/>
        <v>42317.826377314821</v>
      </c>
      <c r="T3903" s="16">
        <f t="shared" si="305"/>
        <v>42317.826377314821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1"/>
        <v>42663.468078703707</v>
      </c>
      <c r="P3904" t="str">
        <f t="shared" si="302"/>
        <v>theater</v>
      </c>
      <c r="Q3904" t="str">
        <f t="shared" si="303"/>
        <v>plays</v>
      </c>
      <c r="R3904">
        <f t="shared" si="304"/>
        <v>2016</v>
      </c>
      <c r="S3904" s="15">
        <f t="shared" si="305"/>
        <v>42663.468078703707</v>
      </c>
      <c r="T3904" s="16">
        <f t="shared" si="305"/>
        <v>42663.468078703707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1"/>
        <v>42186.01116898148</v>
      </c>
      <c r="P3905" t="str">
        <f t="shared" si="302"/>
        <v>theater</v>
      </c>
      <c r="Q3905" t="str">
        <f t="shared" si="303"/>
        <v>plays</v>
      </c>
      <c r="R3905">
        <f t="shared" si="304"/>
        <v>2015</v>
      </c>
      <c r="S3905" s="15">
        <f t="shared" si="305"/>
        <v>42186.01116898148</v>
      </c>
      <c r="T3905" s="16">
        <f t="shared" si="305"/>
        <v>42186.01116898148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306">(((J3906/60)/60)/24)+DATE(1970,1,1)</f>
        <v>42095.229166666672</v>
      </c>
      <c r="P3906" t="str">
        <f t="shared" ref="P3906:P3969" si="307">LEFT(N3906,SEARCH("/",N3906)-1)</f>
        <v>theater</v>
      </c>
      <c r="Q3906" t="str">
        <f t="shared" ref="Q3906:Q3969" si="308">RIGHT(N3906,LEN(N3906)-SEARCH("/",N3906))</f>
        <v>plays</v>
      </c>
      <c r="R3906">
        <f t="shared" si="304"/>
        <v>2015</v>
      </c>
      <c r="S3906" s="15">
        <f t="shared" si="305"/>
        <v>42095.229166666672</v>
      </c>
      <c r="T3906" s="16">
        <f t="shared" si="305"/>
        <v>42095.229166666672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306"/>
        <v>42124.623877314814</v>
      </c>
      <c r="P3907" t="str">
        <f t="shared" si="307"/>
        <v>theater</v>
      </c>
      <c r="Q3907" t="str">
        <f t="shared" si="308"/>
        <v>plays</v>
      </c>
      <c r="R3907">
        <f t="shared" ref="R3907:S3970" si="309">YEAR($O3907)</f>
        <v>2015</v>
      </c>
      <c r="S3907" s="15">
        <f t="shared" ref="S3907:T3970" si="310">$O3907</f>
        <v>42124.623877314814</v>
      </c>
      <c r="T3907" s="16">
        <f t="shared" si="310"/>
        <v>42124.623877314814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6"/>
        <v>42143.917743055557</v>
      </c>
      <c r="P3908" t="str">
        <f t="shared" si="307"/>
        <v>theater</v>
      </c>
      <c r="Q3908" t="str">
        <f t="shared" si="308"/>
        <v>plays</v>
      </c>
      <c r="R3908">
        <f t="shared" si="309"/>
        <v>2015</v>
      </c>
      <c r="S3908" s="15">
        <f t="shared" si="310"/>
        <v>42143.917743055557</v>
      </c>
      <c r="T3908" s="16">
        <f t="shared" si="310"/>
        <v>42143.917743055557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6"/>
        <v>41906.819513888891</v>
      </c>
      <c r="P3909" t="str">
        <f t="shared" si="307"/>
        <v>theater</v>
      </c>
      <c r="Q3909" t="str">
        <f t="shared" si="308"/>
        <v>plays</v>
      </c>
      <c r="R3909">
        <f t="shared" si="309"/>
        <v>2014</v>
      </c>
      <c r="S3909" s="15">
        <f t="shared" si="310"/>
        <v>41906.819513888891</v>
      </c>
      <c r="T3909" s="16">
        <f t="shared" si="310"/>
        <v>41906.819513888891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6"/>
        <v>41834.135370370372</v>
      </c>
      <c r="P3910" t="str">
        <f t="shared" si="307"/>
        <v>theater</v>
      </c>
      <c r="Q3910" t="str">
        <f t="shared" si="308"/>
        <v>plays</v>
      </c>
      <c r="R3910">
        <f t="shared" si="309"/>
        <v>2014</v>
      </c>
      <c r="S3910" s="15">
        <f t="shared" si="310"/>
        <v>41834.135370370372</v>
      </c>
      <c r="T3910" s="16">
        <f t="shared" si="310"/>
        <v>41834.135370370372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6"/>
        <v>41863.359282407408</v>
      </c>
      <c r="P3911" t="str">
        <f t="shared" si="307"/>
        <v>theater</v>
      </c>
      <c r="Q3911" t="str">
        <f t="shared" si="308"/>
        <v>plays</v>
      </c>
      <c r="R3911">
        <f t="shared" si="309"/>
        <v>2014</v>
      </c>
      <c r="S3911" s="15">
        <f t="shared" si="310"/>
        <v>41863.359282407408</v>
      </c>
      <c r="T3911" s="16">
        <f t="shared" si="310"/>
        <v>41863.359282407408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6"/>
        <v>42224.756909722222</v>
      </c>
      <c r="P3912" t="str">
        <f t="shared" si="307"/>
        <v>theater</v>
      </c>
      <c r="Q3912" t="str">
        <f t="shared" si="308"/>
        <v>plays</v>
      </c>
      <c r="R3912">
        <f t="shared" si="309"/>
        <v>2015</v>
      </c>
      <c r="S3912" s="15">
        <f t="shared" si="310"/>
        <v>42224.756909722222</v>
      </c>
      <c r="T3912" s="16">
        <f t="shared" si="310"/>
        <v>42224.756909722222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6"/>
        <v>41939.8122337963</v>
      </c>
      <c r="P3913" t="str">
        <f t="shared" si="307"/>
        <v>theater</v>
      </c>
      <c r="Q3913" t="str">
        <f t="shared" si="308"/>
        <v>plays</v>
      </c>
      <c r="R3913">
        <f t="shared" si="309"/>
        <v>2014</v>
      </c>
      <c r="S3913" s="15">
        <f t="shared" si="310"/>
        <v>41939.8122337963</v>
      </c>
      <c r="T3913" s="16">
        <f t="shared" si="310"/>
        <v>41939.8122337963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6"/>
        <v>42059.270023148143</v>
      </c>
      <c r="P3914" t="str">
        <f t="shared" si="307"/>
        <v>theater</v>
      </c>
      <c r="Q3914" t="str">
        <f t="shared" si="308"/>
        <v>plays</v>
      </c>
      <c r="R3914">
        <f t="shared" si="309"/>
        <v>2015</v>
      </c>
      <c r="S3914" s="15">
        <f t="shared" si="310"/>
        <v>42059.270023148143</v>
      </c>
      <c r="T3914" s="16">
        <f t="shared" si="310"/>
        <v>42059.270023148143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6"/>
        <v>42308.211215277777</v>
      </c>
      <c r="P3915" t="str">
        <f t="shared" si="307"/>
        <v>theater</v>
      </c>
      <c r="Q3915" t="str">
        <f t="shared" si="308"/>
        <v>plays</v>
      </c>
      <c r="R3915">
        <f t="shared" si="309"/>
        <v>2015</v>
      </c>
      <c r="S3915" s="15">
        <f t="shared" si="310"/>
        <v>42308.211215277777</v>
      </c>
      <c r="T3915" s="16">
        <f t="shared" si="310"/>
        <v>42308.211215277777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6"/>
        <v>42114.818935185183</v>
      </c>
      <c r="P3916" t="str">
        <f t="shared" si="307"/>
        <v>theater</v>
      </c>
      <c r="Q3916" t="str">
        <f t="shared" si="308"/>
        <v>plays</v>
      </c>
      <c r="R3916">
        <f t="shared" si="309"/>
        <v>2015</v>
      </c>
      <c r="S3916" s="15">
        <f t="shared" si="310"/>
        <v>42114.818935185183</v>
      </c>
      <c r="T3916" s="16">
        <f t="shared" si="310"/>
        <v>42114.818935185183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6"/>
        <v>42492.98505787037</v>
      </c>
      <c r="P3917" t="str">
        <f t="shared" si="307"/>
        <v>theater</v>
      </c>
      <c r="Q3917" t="str">
        <f t="shared" si="308"/>
        <v>plays</v>
      </c>
      <c r="R3917">
        <f t="shared" si="309"/>
        <v>2016</v>
      </c>
      <c r="S3917" s="15">
        <f t="shared" si="310"/>
        <v>42492.98505787037</v>
      </c>
      <c r="T3917" s="16">
        <f t="shared" si="310"/>
        <v>42492.98505787037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6"/>
        <v>42494.471666666665</v>
      </c>
      <c r="P3918" t="str">
        <f t="shared" si="307"/>
        <v>theater</v>
      </c>
      <c r="Q3918" t="str">
        <f t="shared" si="308"/>
        <v>plays</v>
      </c>
      <c r="R3918">
        <f t="shared" si="309"/>
        <v>2016</v>
      </c>
      <c r="S3918" s="15">
        <f t="shared" si="310"/>
        <v>42494.471666666665</v>
      </c>
      <c r="T3918" s="16">
        <f t="shared" si="310"/>
        <v>42494.471666666665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6"/>
        <v>41863.527326388888</v>
      </c>
      <c r="P3919" t="str">
        <f t="shared" si="307"/>
        <v>theater</v>
      </c>
      <c r="Q3919" t="str">
        <f t="shared" si="308"/>
        <v>plays</v>
      </c>
      <c r="R3919">
        <f t="shared" si="309"/>
        <v>2014</v>
      </c>
      <c r="S3919" s="15">
        <f t="shared" si="310"/>
        <v>41863.527326388888</v>
      </c>
      <c r="T3919" s="16">
        <f t="shared" si="310"/>
        <v>41863.527326388888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6"/>
        <v>41843.664618055554</v>
      </c>
      <c r="P3920" t="str">
        <f t="shared" si="307"/>
        <v>theater</v>
      </c>
      <c r="Q3920" t="str">
        <f t="shared" si="308"/>
        <v>plays</v>
      </c>
      <c r="R3920">
        <f t="shared" si="309"/>
        <v>2014</v>
      </c>
      <c r="S3920" s="15">
        <f t="shared" si="310"/>
        <v>41843.664618055554</v>
      </c>
      <c r="T3920" s="16">
        <f t="shared" si="310"/>
        <v>41843.664618055554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6"/>
        <v>42358.684872685189</v>
      </c>
      <c r="P3921" t="str">
        <f t="shared" si="307"/>
        <v>theater</v>
      </c>
      <c r="Q3921" t="str">
        <f t="shared" si="308"/>
        <v>plays</v>
      </c>
      <c r="R3921">
        <f t="shared" si="309"/>
        <v>2015</v>
      </c>
      <c r="S3921" s="15">
        <f t="shared" si="310"/>
        <v>42358.684872685189</v>
      </c>
      <c r="T3921" s="16">
        <f t="shared" si="310"/>
        <v>42358.684872685189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6"/>
        <v>42657.38726851852</v>
      </c>
      <c r="P3922" t="str">
        <f t="shared" si="307"/>
        <v>theater</v>
      </c>
      <c r="Q3922" t="str">
        <f t="shared" si="308"/>
        <v>plays</v>
      </c>
      <c r="R3922">
        <f t="shared" si="309"/>
        <v>2016</v>
      </c>
      <c r="S3922" s="15">
        <f t="shared" si="310"/>
        <v>42657.38726851852</v>
      </c>
      <c r="T3922" s="16">
        <f t="shared" si="310"/>
        <v>42657.38726851852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6"/>
        <v>41926.542303240742</v>
      </c>
      <c r="P3923" t="str">
        <f t="shared" si="307"/>
        <v>theater</v>
      </c>
      <c r="Q3923" t="str">
        <f t="shared" si="308"/>
        <v>plays</v>
      </c>
      <c r="R3923">
        <f t="shared" si="309"/>
        <v>2014</v>
      </c>
      <c r="S3923" s="15">
        <f t="shared" si="310"/>
        <v>41926.542303240742</v>
      </c>
      <c r="T3923" s="16">
        <f t="shared" si="310"/>
        <v>41926.542303240742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6"/>
        <v>42020.768634259264</v>
      </c>
      <c r="P3924" t="str">
        <f t="shared" si="307"/>
        <v>theater</v>
      </c>
      <c r="Q3924" t="str">
        <f t="shared" si="308"/>
        <v>plays</v>
      </c>
      <c r="R3924">
        <f t="shared" si="309"/>
        <v>2015</v>
      </c>
      <c r="S3924" s="15">
        <f t="shared" si="310"/>
        <v>42020.768634259264</v>
      </c>
      <c r="T3924" s="16">
        <f t="shared" si="310"/>
        <v>42020.768634259264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6"/>
        <v>42075.979988425926</v>
      </c>
      <c r="P3925" t="str">
        <f t="shared" si="307"/>
        <v>theater</v>
      </c>
      <c r="Q3925" t="str">
        <f t="shared" si="308"/>
        <v>plays</v>
      </c>
      <c r="R3925">
        <f t="shared" si="309"/>
        <v>2015</v>
      </c>
      <c r="S3925" s="15">
        <f t="shared" si="310"/>
        <v>42075.979988425926</v>
      </c>
      <c r="T3925" s="16">
        <f t="shared" si="310"/>
        <v>42075.979988425926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6"/>
        <v>41786.959745370368</v>
      </c>
      <c r="P3926" t="str">
        <f t="shared" si="307"/>
        <v>theater</v>
      </c>
      <c r="Q3926" t="str">
        <f t="shared" si="308"/>
        <v>plays</v>
      </c>
      <c r="R3926">
        <f t="shared" si="309"/>
        <v>2014</v>
      </c>
      <c r="S3926" s="15">
        <f t="shared" si="310"/>
        <v>41786.959745370368</v>
      </c>
      <c r="T3926" s="16">
        <f t="shared" si="310"/>
        <v>41786.959745370368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6"/>
        <v>41820.870821759258</v>
      </c>
      <c r="P3927" t="str">
        <f t="shared" si="307"/>
        <v>theater</v>
      </c>
      <c r="Q3927" t="str">
        <f t="shared" si="308"/>
        <v>plays</v>
      </c>
      <c r="R3927">
        <f t="shared" si="309"/>
        <v>2014</v>
      </c>
      <c r="S3927" s="15">
        <f t="shared" si="310"/>
        <v>41820.870821759258</v>
      </c>
      <c r="T3927" s="16">
        <f t="shared" si="310"/>
        <v>41820.870821759258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6"/>
        <v>41970.085046296299</v>
      </c>
      <c r="P3928" t="str">
        <f t="shared" si="307"/>
        <v>theater</v>
      </c>
      <c r="Q3928" t="str">
        <f t="shared" si="308"/>
        <v>plays</v>
      </c>
      <c r="R3928">
        <f t="shared" si="309"/>
        <v>2014</v>
      </c>
      <c r="S3928" s="15">
        <f t="shared" si="310"/>
        <v>41970.085046296299</v>
      </c>
      <c r="T3928" s="16">
        <f t="shared" si="310"/>
        <v>41970.085046296299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6"/>
        <v>41830.267407407409</v>
      </c>
      <c r="P3929" t="str">
        <f t="shared" si="307"/>
        <v>theater</v>
      </c>
      <c r="Q3929" t="str">
        <f t="shared" si="308"/>
        <v>plays</v>
      </c>
      <c r="R3929">
        <f t="shared" si="309"/>
        <v>2014</v>
      </c>
      <c r="S3929" s="15">
        <f t="shared" si="310"/>
        <v>41830.267407407409</v>
      </c>
      <c r="T3929" s="16">
        <f t="shared" si="310"/>
        <v>41830.267407407409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6"/>
        <v>42265.683182870373</v>
      </c>
      <c r="P3930" t="str">
        <f t="shared" si="307"/>
        <v>theater</v>
      </c>
      <c r="Q3930" t="str">
        <f t="shared" si="308"/>
        <v>plays</v>
      </c>
      <c r="R3930">
        <f t="shared" si="309"/>
        <v>2015</v>
      </c>
      <c r="S3930" s="15">
        <f t="shared" si="310"/>
        <v>42265.683182870373</v>
      </c>
      <c r="T3930" s="16">
        <f t="shared" si="310"/>
        <v>42265.683182870373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6"/>
        <v>42601.827141203699</v>
      </c>
      <c r="P3931" t="str">
        <f t="shared" si="307"/>
        <v>theater</v>
      </c>
      <c r="Q3931" t="str">
        <f t="shared" si="308"/>
        <v>plays</v>
      </c>
      <c r="R3931">
        <f t="shared" si="309"/>
        <v>2016</v>
      </c>
      <c r="S3931" s="15">
        <f t="shared" si="310"/>
        <v>42601.827141203699</v>
      </c>
      <c r="T3931" s="16">
        <f t="shared" si="310"/>
        <v>42601.827141203699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6"/>
        <v>42433.338749999995</v>
      </c>
      <c r="P3932" t="str">
        <f t="shared" si="307"/>
        <v>theater</v>
      </c>
      <c r="Q3932" t="str">
        <f t="shared" si="308"/>
        <v>plays</v>
      </c>
      <c r="R3932">
        <f t="shared" si="309"/>
        <v>2016</v>
      </c>
      <c r="S3932" s="15">
        <f t="shared" si="310"/>
        <v>42433.338749999995</v>
      </c>
      <c r="T3932" s="16">
        <f t="shared" si="310"/>
        <v>42433.338749999995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6"/>
        <v>42228.151701388888</v>
      </c>
      <c r="P3933" t="str">
        <f t="shared" si="307"/>
        <v>theater</v>
      </c>
      <c r="Q3933" t="str">
        <f t="shared" si="308"/>
        <v>plays</v>
      </c>
      <c r="R3933">
        <f t="shared" si="309"/>
        <v>2015</v>
      </c>
      <c r="S3933" s="15">
        <f t="shared" si="310"/>
        <v>42228.151701388888</v>
      </c>
      <c r="T3933" s="16">
        <f t="shared" si="310"/>
        <v>42228.151701388888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6"/>
        <v>42415.168564814812</v>
      </c>
      <c r="P3934" t="str">
        <f t="shared" si="307"/>
        <v>theater</v>
      </c>
      <c r="Q3934" t="str">
        <f t="shared" si="308"/>
        <v>plays</v>
      </c>
      <c r="R3934">
        <f t="shared" si="309"/>
        <v>2016</v>
      </c>
      <c r="S3934" s="15">
        <f t="shared" si="310"/>
        <v>42415.168564814812</v>
      </c>
      <c r="T3934" s="16">
        <f t="shared" si="310"/>
        <v>42415.168564814812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6"/>
        <v>42538.968310185184</v>
      </c>
      <c r="P3935" t="str">
        <f t="shared" si="307"/>
        <v>theater</v>
      </c>
      <c r="Q3935" t="str">
        <f t="shared" si="308"/>
        <v>plays</v>
      </c>
      <c r="R3935">
        <f t="shared" si="309"/>
        <v>2016</v>
      </c>
      <c r="S3935" s="15">
        <f t="shared" si="310"/>
        <v>42538.968310185184</v>
      </c>
      <c r="T3935" s="16">
        <f t="shared" si="310"/>
        <v>42538.968310185184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6"/>
        <v>42233.671747685185</v>
      </c>
      <c r="P3936" t="str">
        <f t="shared" si="307"/>
        <v>theater</v>
      </c>
      <c r="Q3936" t="str">
        <f t="shared" si="308"/>
        <v>plays</v>
      </c>
      <c r="R3936">
        <f t="shared" si="309"/>
        <v>2015</v>
      </c>
      <c r="S3936" s="15">
        <f t="shared" si="310"/>
        <v>42233.671747685185</v>
      </c>
      <c r="T3936" s="16">
        <f t="shared" si="310"/>
        <v>42233.671747685185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6"/>
        <v>42221.656782407401</v>
      </c>
      <c r="P3937" t="str">
        <f t="shared" si="307"/>
        <v>theater</v>
      </c>
      <c r="Q3937" t="str">
        <f t="shared" si="308"/>
        <v>plays</v>
      </c>
      <c r="R3937">
        <f t="shared" si="309"/>
        <v>2015</v>
      </c>
      <c r="S3937" s="15">
        <f t="shared" si="310"/>
        <v>42221.656782407401</v>
      </c>
      <c r="T3937" s="16">
        <f t="shared" si="310"/>
        <v>42221.656782407401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6"/>
        <v>42675.262962962966</v>
      </c>
      <c r="P3938" t="str">
        <f t="shared" si="307"/>
        <v>theater</v>
      </c>
      <c r="Q3938" t="str">
        <f t="shared" si="308"/>
        <v>plays</v>
      </c>
      <c r="R3938">
        <f t="shared" si="309"/>
        <v>2016</v>
      </c>
      <c r="S3938" s="15">
        <f t="shared" si="310"/>
        <v>42675.262962962966</v>
      </c>
      <c r="T3938" s="16">
        <f t="shared" si="310"/>
        <v>42675.262962962966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6"/>
        <v>42534.631481481483</v>
      </c>
      <c r="P3939" t="str">
        <f t="shared" si="307"/>
        <v>theater</v>
      </c>
      <c r="Q3939" t="str">
        <f t="shared" si="308"/>
        <v>plays</v>
      </c>
      <c r="R3939">
        <f t="shared" si="309"/>
        <v>2016</v>
      </c>
      <c r="S3939" s="15">
        <f t="shared" si="310"/>
        <v>42534.631481481483</v>
      </c>
      <c r="T3939" s="16">
        <f t="shared" si="310"/>
        <v>42534.631481481483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6"/>
        <v>42151.905717592599</v>
      </c>
      <c r="P3940" t="str">
        <f t="shared" si="307"/>
        <v>theater</v>
      </c>
      <c r="Q3940" t="str">
        <f t="shared" si="308"/>
        <v>plays</v>
      </c>
      <c r="R3940">
        <f t="shared" si="309"/>
        <v>2015</v>
      </c>
      <c r="S3940" s="15">
        <f t="shared" si="310"/>
        <v>42151.905717592599</v>
      </c>
      <c r="T3940" s="16">
        <f t="shared" si="310"/>
        <v>42151.905717592599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6"/>
        <v>41915.400219907409</v>
      </c>
      <c r="P3941" t="str">
        <f t="shared" si="307"/>
        <v>theater</v>
      </c>
      <c r="Q3941" t="str">
        <f t="shared" si="308"/>
        <v>plays</v>
      </c>
      <c r="R3941">
        <f t="shared" si="309"/>
        <v>2014</v>
      </c>
      <c r="S3941" s="15">
        <f t="shared" si="310"/>
        <v>41915.400219907409</v>
      </c>
      <c r="T3941" s="16">
        <f t="shared" si="310"/>
        <v>41915.400219907409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6"/>
        <v>41961.492488425924</v>
      </c>
      <c r="P3942" t="str">
        <f t="shared" si="307"/>
        <v>theater</v>
      </c>
      <c r="Q3942" t="str">
        <f t="shared" si="308"/>
        <v>plays</v>
      </c>
      <c r="R3942">
        <f t="shared" si="309"/>
        <v>2014</v>
      </c>
      <c r="S3942" s="15">
        <f t="shared" si="310"/>
        <v>41961.492488425924</v>
      </c>
      <c r="T3942" s="16">
        <f t="shared" si="310"/>
        <v>41961.492488425924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6"/>
        <v>41940.587233796294</v>
      </c>
      <c r="P3943" t="str">
        <f t="shared" si="307"/>
        <v>theater</v>
      </c>
      <c r="Q3943" t="str">
        <f t="shared" si="308"/>
        <v>plays</v>
      </c>
      <c r="R3943">
        <f t="shared" si="309"/>
        <v>2014</v>
      </c>
      <c r="S3943" s="15">
        <f t="shared" si="310"/>
        <v>41940.587233796294</v>
      </c>
      <c r="T3943" s="16">
        <f t="shared" si="310"/>
        <v>41940.587233796294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6"/>
        <v>42111.904097222221</v>
      </c>
      <c r="P3944" t="str">
        <f t="shared" si="307"/>
        <v>theater</v>
      </c>
      <c r="Q3944" t="str">
        <f t="shared" si="308"/>
        <v>plays</v>
      </c>
      <c r="R3944">
        <f t="shared" si="309"/>
        <v>2015</v>
      </c>
      <c r="S3944" s="15">
        <f t="shared" si="310"/>
        <v>42111.904097222221</v>
      </c>
      <c r="T3944" s="16">
        <f t="shared" si="310"/>
        <v>42111.904097222221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6"/>
        <v>42279.778564814813</v>
      </c>
      <c r="P3945" t="str">
        <f t="shared" si="307"/>
        <v>theater</v>
      </c>
      <c r="Q3945" t="str">
        <f t="shared" si="308"/>
        <v>plays</v>
      </c>
      <c r="R3945">
        <f t="shared" si="309"/>
        <v>2015</v>
      </c>
      <c r="S3945" s="15">
        <f t="shared" si="310"/>
        <v>42279.778564814813</v>
      </c>
      <c r="T3945" s="16">
        <f t="shared" si="310"/>
        <v>42279.778564814813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6"/>
        <v>42213.662905092591</v>
      </c>
      <c r="P3946" t="str">
        <f t="shared" si="307"/>
        <v>theater</v>
      </c>
      <c r="Q3946" t="str">
        <f t="shared" si="308"/>
        <v>plays</v>
      </c>
      <c r="R3946">
        <f t="shared" si="309"/>
        <v>2015</v>
      </c>
      <c r="S3946" s="15">
        <f t="shared" si="310"/>
        <v>42213.662905092591</v>
      </c>
      <c r="T3946" s="16">
        <f t="shared" si="310"/>
        <v>42213.662905092591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6"/>
        <v>42109.801712962959</v>
      </c>
      <c r="P3947" t="str">
        <f t="shared" si="307"/>
        <v>theater</v>
      </c>
      <c r="Q3947" t="str">
        <f t="shared" si="308"/>
        <v>plays</v>
      </c>
      <c r="R3947">
        <f t="shared" si="309"/>
        <v>2015</v>
      </c>
      <c r="S3947" s="15">
        <f t="shared" si="310"/>
        <v>42109.801712962959</v>
      </c>
      <c r="T3947" s="16">
        <f t="shared" si="310"/>
        <v>42109.801712962959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6"/>
        <v>42031.833587962959</v>
      </c>
      <c r="P3948" t="str">
        <f t="shared" si="307"/>
        <v>theater</v>
      </c>
      <c r="Q3948" t="str">
        <f t="shared" si="308"/>
        <v>plays</v>
      </c>
      <c r="R3948">
        <f t="shared" si="309"/>
        <v>2015</v>
      </c>
      <c r="S3948" s="15">
        <f t="shared" si="310"/>
        <v>42031.833587962959</v>
      </c>
      <c r="T3948" s="16">
        <f t="shared" si="310"/>
        <v>42031.833587962959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6"/>
        <v>42615.142870370371</v>
      </c>
      <c r="P3949" t="str">
        <f t="shared" si="307"/>
        <v>theater</v>
      </c>
      <c r="Q3949" t="str">
        <f t="shared" si="308"/>
        <v>plays</v>
      </c>
      <c r="R3949">
        <f t="shared" si="309"/>
        <v>2016</v>
      </c>
      <c r="S3949" s="15">
        <f t="shared" si="310"/>
        <v>42615.142870370371</v>
      </c>
      <c r="T3949" s="16">
        <f t="shared" si="310"/>
        <v>42615.142870370371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6"/>
        <v>41829.325497685182</v>
      </c>
      <c r="P3950" t="str">
        <f t="shared" si="307"/>
        <v>theater</v>
      </c>
      <c r="Q3950" t="str">
        <f t="shared" si="308"/>
        <v>plays</v>
      </c>
      <c r="R3950">
        <f t="shared" si="309"/>
        <v>2014</v>
      </c>
      <c r="S3950" s="15">
        <f t="shared" si="310"/>
        <v>41829.325497685182</v>
      </c>
      <c r="T3950" s="16">
        <f t="shared" si="310"/>
        <v>41829.325497685182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6"/>
        <v>42016.120613425926</v>
      </c>
      <c r="P3951" t="str">
        <f t="shared" si="307"/>
        <v>theater</v>
      </c>
      <c r="Q3951" t="str">
        <f t="shared" si="308"/>
        <v>plays</v>
      </c>
      <c r="R3951">
        <f t="shared" si="309"/>
        <v>2015</v>
      </c>
      <c r="S3951" s="15">
        <f t="shared" si="310"/>
        <v>42016.120613425926</v>
      </c>
      <c r="T3951" s="16">
        <f t="shared" si="310"/>
        <v>42016.120613425926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6"/>
        <v>42439.702314814815</v>
      </c>
      <c r="P3952" t="str">
        <f t="shared" si="307"/>
        <v>theater</v>
      </c>
      <c r="Q3952" t="str">
        <f t="shared" si="308"/>
        <v>plays</v>
      </c>
      <c r="R3952">
        <f t="shared" si="309"/>
        <v>2016</v>
      </c>
      <c r="S3952" s="15">
        <f t="shared" si="310"/>
        <v>42439.702314814815</v>
      </c>
      <c r="T3952" s="16">
        <f t="shared" si="310"/>
        <v>42439.702314814815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6"/>
        <v>42433.825717592597</v>
      </c>
      <c r="P3953" t="str">
        <f t="shared" si="307"/>
        <v>theater</v>
      </c>
      <c r="Q3953" t="str">
        <f t="shared" si="308"/>
        <v>plays</v>
      </c>
      <c r="R3953">
        <f t="shared" si="309"/>
        <v>2016</v>
      </c>
      <c r="S3953" s="15">
        <f t="shared" si="310"/>
        <v>42433.825717592597</v>
      </c>
      <c r="T3953" s="16">
        <f t="shared" si="310"/>
        <v>42433.825717592597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6"/>
        <v>42243.790393518517</v>
      </c>
      <c r="P3954" t="str">
        <f t="shared" si="307"/>
        <v>theater</v>
      </c>
      <c r="Q3954" t="str">
        <f t="shared" si="308"/>
        <v>plays</v>
      </c>
      <c r="R3954">
        <f t="shared" si="309"/>
        <v>2015</v>
      </c>
      <c r="S3954" s="15">
        <f t="shared" si="310"/>
        <v>42243.790393518517</v>
      </c>
      <c r="T3954" s="16">
        <f t="shared" si="310"/>
        <v>42243.790393518517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6"/>
        <v>42550.048449074078</v>
      </c>
      <c r="P3955" t="str">
        <f t="shared" si="307"/>
        <v>theater</v>
      </c>
      <c r="Q3955" t="str">
        <f t="shared" si="308"/>
        <v>plays</v>
      </c>
      <c r="R3955">
        <f t="shared" si="309"/>
        <v>2016</v>
      </c>
      <c r="S3955" s="15">
        <f t="shared" si="310"/>
        <v>42550.048449074078</v>
      </c>
      <c r="T3955" s="16">
        <f t="shared" si="310"/>
        <v>42550.048449074078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6"/>
        <v>41774.651203703703</v>
      </c>
      <c r="P3956" t="str">
        <f t="shared" si="307"/>
        <v>theater</v>
      </c>
      <c r="Q3956" t="str">
        <f t="shared" si="308"/>
        <v>plays</v>
      </c>
      <c r="R3956">
        <f t="shared" si="309"/>
        <v>2014</v>
      </c>
      <c r="S3956" s="15">
        <f t="shared" si="310"/>
        <v>41774.651203703703</v>
      </c>
      <c r="T3956" s="16">
        <f t="shared" si="310"/>
        <v>41774.651203703703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6"/>
        <v>42306.848854166667</v>
      </c>
      <c r="P3957" t="str">
        <f t="shared" si="307"/>
        <v>theater</v>
      </c>
      <c r="Q3957" t="str">
        <f t="shared" si="308"/>
        <v>plays</v>
      </c>
      <c r="R3957">
        <f t="shared" si="309"/>
        <v>2015</v>
      </c>
      <c r="S3957" s="15">
        <f t="shared" si="310"/>
        <v>42306.848854166667</v>
      </c>
      <c r="T3957" s="16">
        <f t="shared" si="310"/>
        <v>42306.848854166667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6"/>
        <v>42457.932025462964</v>
      </c>
      <c r="P3958" t="str">
        <f t="shared" si="307"/>
        <v>theater</v>
      </c>
      <c r="Q3958" t="str">
        <f t="shared" si="308"/>
        <v>plays</v>
      </c>
      <c r="R3958">
        <f t="shared" si="309"/>
        <v>2016</v>
      </c>
      <c r="S3958" s="15">
        <f t="shared" si="310"/>
        <v>42457.932025462964</v>
      </c>
      <c r="T3958" s="16">
        <f t="shared" si="310"/>
        <v>42457.932025462964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6"/>
        <v>42513.976319444439</v>
      </c>
      <c r="P3959" t="str">
        <f t="shared" si="307"/>
        <v>theater</v>
      </c>
      <c r="Q3959" t="str">
        <f t="shared" si="308"/>
        <v>plays</v>
      </c>
      <c r="R3959">
        <f t="shared" si="309"/>
        <v>2016</v>
      </c>
      <c r="S3959" s="15">
        <f t="shared" si="310"/>
        <v>42513.976319444439</v>
      </c>
      <c r="T3959" s="16">
        <f t="shared" si="310"/>
        <v>42513.976319444439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6"/>
        <v>41816.950370370374</v>
      </c>
      <c r="P3960" t="str">
        <f t="shared" si="307"/>
        <v>theater</v>
      </c>
      <c r="Q3960" t="str">
        <f t="shared" si="308"/>
        <v>plays</v>
      </c>
      <c r="R3960">
        <f t="shared" si="309"/>
        <v>2014</v>
      </c>
      <c r="S3960" s="15">
        <f t="shared" si="310"/>
        <v>41816.950370370374</v>
      </c>
      <c r="T3960" s="16">
        <f t="shared" si="310"/>
        <v>41816.950370370374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6"/>
        <v>41880.788842592592</v>
      </c>
      <c r="P3961" t="str">
        <f t="shared" si="307"/>
        <v>theater</v>
      </c>
      <c r="Q3961" t="str">
        <f t="shared" si="308"/>
        <v>plays</v>
      </c>
      <c r="R3961">
        <f t="shared" si="309"/>
        <v>2014</v>
      </c>
      <c r="S3961" s="15">
        <f t="shared" si="310"/>
        <v>41880.788842592592</v>
      </c>
      <c r="T3961" s="16">
        <f t="shared" si="310"/>
        <v>41880.788842592592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6"/>
        <v>42342.845555555556</v>
      </c>
      <c r="P3962" t="str">
        <f t="shared" si="307"/>
        <v>theater</v>
      </c>
      <c r="Q3962" t="str">
        <f t="shared" si="308"/>
        <v>plays</v>
      </c>
      <c r="R3962">
        <f t="shared" si="309"/>
        <v>2015</v>
      </c>
      <c r="S3962" s="15">
        <f t="shared" si="310"/>
        <v>42342.845555555556</v>
      </c>
      <c r="T3962" s="16">
        <f t="shared" si="310"/>
        <v>42342.845555555556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6"/>
        <v>41745.891319444447</v>
      </c>
      <c r="P3963" t="str">
        <f t="shared" si="307"/>
        <v>theater</v>
      </c>
      <c r="Q3963" t="str">
        <f t="shared" si="308"/>
        <v>plays</v>
      </c>
      <c r="R3963">
        <f t="shared" si="309"/>
        <v>2014</v>
      </c>
      <c r="S3963" s="15">
        <f t="shared" si="310"/>
        <v>41745.891319444447</v>
      </c>
      <c r="T3963" s="16">
        <f t="shared" si="310"/>
        <v>41745.891319444447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6"/>
        <v>42311.621458333335</v>
      </c>
      <c r="P3964" t="str">
        <f t="shared" si="307"/>
        <v>theater</v>
      </c>
      <c r="Q3964" t="str">
        <f t="shared" si="308"/>
        <v>plays</v>
      </c>
      <c r="R3964">
        <f t="shared" si="309"/>
        <v>2015</v>
      </c>
      <c r="S3964" s="15">
        <f t="shared" si="310"/>
        <v>42311.621458333335</v>
      </c>
      <c r="T3964" s="16">
        <f t="shared" si="310"/>
        <v>42311.621458333335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6"/>
        <v>42296.154131944444</v>
      </c>
      <c r="P3965" t="str">
        <f t="shared" si="307"/>
        <v>theater</v>
      </c>
      <c r="Q3965" t="str">
        <f t="shared" si="308"/>
        <v>plays</v>
      </c>
      <c r="R3965">
        <f t="shared" si="309"/>
        <v>2015</v>
      </c>
      <c r="S3965" s="15">
        <f t="shared" si="310"/>
        <v>42296.154131944444</v>
      </c>
      <c r="T3965" s="16">
        <f t="shared" si="310"/>
        <v>42296.154131944444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6"/>
        <v>42053.722060185188</v>
      </c>
      <c r="P3966" t="str">
        <f t="shared" si="307"/>
        <v>theater</v>
      </c>
      <c r="Q3966" t="str">
        <f t="shared" si="308"/>
        <v>plays</v>
      </c>
      <c r="R3966">
        <f t="shared" si="309"/>
        <v>2015</v>
      </c>
      <c r="S3966" s="15">
        <f t="shared" si="310"/>
        <v>42053.722060185188</v>
      </c>
      <c r="T3966" s="16">
        <f t="shared" si="310"/>
        <v>42053.722060185188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6"/>
        <v>42414.235879629632</v>
      </c>
      <c r="P3967" t="str">
        <f t="shared" si="307"/>
        <v>theater</v>
      </c>
      <c r="Q3967" t="str">
        <f t="shared" si="308"/>
        <v>plays</v>
      </c>
      <c r="R3967">
        <f t="shared" si="309"/>
        <v>2016</v>
      </c>
      <c r="S3967" s="15">
        <f t="shared" si="310"/>
        <v>42414.235879629632</v>
      </c>
      <c r="T3967" s="16">
        <f t="shared" si="310"/>
        <v>42414.235879629632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6"/>
        <v>41801.711550925924</v>
      </c>
      <c r="P3968" t="str">
        <f t="shared" si="307"/>
        <v>theater</v>
      </c>
      <c r="Q3968" t="str">
        <f t="shared" si="308"/>
        <v>plays</v>
      </c>
      <c r="R3968">
        <f t="shared" si="309"/>
        <v>2014</v>
      </c>
      <c r="S3968" s="15">
        <f t="shared" si="310"/>
        <v>41801.711550925924</v>
      </c>
      <c r="T3968" s="16">
        <f t="shared" si="310"/>
        <v>41801.711550925924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6"/>
        <v>42770.290590277778</v>
      </c>
      <c r="P3969" t="str">
        <f t="shared" si="307"/>
        <v>theater</v>
      </c>
      <c r="Q3969" t="str">
        <f t="shared" si="308"/>
        <v>plays</v>
      </c>
      <c r="R3969">
        <f t="shared" si="309"/>
        <v>2017</v>
      </c>
      <c r="S3969" s="15">
        <f t="shared" si="310"/>
        <v>42770.290590277778</v>
      </c>
      <c r="T3969" s="16">
        <f t="shared" si="310"/>
        <v>42770.290590277778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311">(((J3970/60)/60)/24)+DATE(1970,1,1)</f>
        <v>42452.815659722226</v>
      </c>
      <c r="P3970" t="str">
        <f t="shared" ref="P3970:P4033" si="312">LEFT(N3970,SEARCH("/",N3970)-1)</f>
        <v>theater</v>
      </c>
      <c r="Q3970" t="str">
        <f t="shared" ref="Q3970:Q4033" si="313">RIGHT(N3970,LEN(N3970)-SEARCH("/",N3970))</f>
        <v>plays</v>
      </c>
      <c r="R3970">
        <f t="shared" si="309"/>
        <v>2016</v>
      </c>
      <c r="S3970" s="15">
        <f t="shared" si="310"/>
        <v>42452.815659722226</v>
      </c>
      <c r="T3970" s="16">
        <f t="shared" si="310"/>
        <v>42452.815659722226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311"/>
        <v>42601.854699074072</v>
      </c>
      <c r="P3971" t="str">
        <f t="shared" si="312"/>
        <v>theater</v>
      </c>
      <c r="Q3971" t="str">
        <f t="shared" si="313"/>
        <v>plays</v>
      </c>
      <c r="R3971">
        <f t="shared" ref="R3971:S4034" si="314">YEAR($O3971)</f>
        <v>2016</v>
      </c>
      <c r="S3971" s="15">
        <f t="shared" ref="S3971:T4034" si="315">$O3971</f>
        <v>42601.854699074072</v>
      </c>
      <c r="T3971" s="16">
        <f t="shared" si="315"/>
        <v>42601.854699074072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1"/>
        <v>42447.863553240735</v>
      </c>
      <c r="P3972" t="str">
        <f t="shared" si="312"/>
        <v>theater</v>
      </c>
      <c r="Q3972" t="str">
        <f t="shared" si="313"/>
        <v>plays</v>
      </c>
      <c r="R3972">
        <f t="shared" si="314"/>
        <v>2016</v>
      </c>
      <c r="S3972" s="15">
        <f t="shared" si="315"/>
        <v>42447.863553240735</v>
      </c>
      <c r="T3972" s="16">
        <f t="shared" si="315"/>
        <v>42447.863553240735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1"/>
        <v>41811.536180555559</v>
      </c>
      <c r="P3973" t="str">
        <f t="shared" si="312"/>
        <v>theater</v>
      </c>
      <c r="Q3973" t="str">
        <f t="shared" si="313"/>
        <v>plays</v>
      </c>
      <c r="R3973">
        <f t="shared" si="314"/>
        <v>2014</v>
      </c>
      <c r="S3973" s="15">
        <f t="shared" si="315"/>
        <v>41811.536180555559</v>
      </c>
      <c r="T3973" s="16">
        <f t="shared" si="315"/>
        <v>41811.536180555559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1"/>
        <v>41981.067523148144</v>
      </c>
      <c r="P3974" t="str">
        <f t="shared" si="312"/>
        <v>theater</v>
      </c>
      <c r="Q3974" t="str">
        <f t="shared" si="313"/>
        <v>plays</v>
      </c>
      <c r="R3974">
        <f t="shared" si="314"/>
        <v>2014</v>
      </c>
      <c r="S3974" s="15">
        <f t="shared" si="315"/>
        <v>41981.067523148144</v>
      </c>
      <c r="T3974" s="16">
        <f t="shared" si="315"/>
        <v>41981.067523148144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1"/>
        <v>42469.68414351852</v>
      </c>
      <c r="P3975" t="str">
        <f t="shared" si="312"/>
        <v>theater</v>
      </c>
      <c r="Q3975" t="str">
        <f t="shared" si="313"/>
        <v>plays</v>
      </c>
      <c r="R3975">
        <f t="shared" si="314"/>
        <v>2016</v>
      </c>
      <c r="S3975" s="15">
        <f t="shared" si="315"/>
        <v>42469.68414351852</v>
      </c>
      <c r="T3975" s="16">
        <f t="shared" si="315"/>
        <v>42469.68414351852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1"/>
        <v>42493.546851851846</v>
      </c>
      <c r="P3976" t="str">
        <f t="shared" si="312"/>
        <v>theater</v>
      </c>
      <c r="Q3976" t="str">
        <f t="shared" si="313"/>
        <v>plays</v>
      </c>
      <c r="R3976">
        <f t="shared" si="314"/>
        <v>2016</v>
      </c>
      <c r="S3976" s="15">
        <f t="shared" si="315"/>
        <v>42493.546851851846</v>
      </c>
      <c r="T3976" s="16">
        <f t="shared" si="315"/>
        <v>42493.546851851846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1"/>
        <v>42534.866875</v>
      </c>
      <c r="P3977" t="str">
        <f t="shared" si="312"/>
        <v>theater</v>
      </c>
      <c r="Q3977" t="str">
        <f t="shared" si="313"/>
        <v>plays</v>
      </c>
      <c r="R3977">
        <f t="shared" si="314"/>
        <v>2016</v>
      </c>
      <c r="S3977" s="15">
        <f t="shared" si="315"/>
        <v>42534.866875</v>
      </c>
      <c r="T3977" s="16">
        <f t="shared" si="315"/>
        <v>42534.866875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1"/>
        <v>41830.858344907407</v>
      </c>
      <c r="P3978" t="str">
        <f t="shared" si="312"/>
        <v>theater</v>
      </c>
      <c r="Q3978" t="str">
        <f t="shared" si="313"/>
        <v>plays</v>
      </c>
      <c r="R3978">
        <f t="shared" si="314"/>
        <v>2014</v>
      </c>
      <c r="S3978" s="15">
        <f t="shared" si="315"/>
        <v>41830.858344907407</v>
      </c>
      <c r="T3978" s="16">
        <f t="shared" si="315"/>
        <v>41830.858344907407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1"/>
        <v>42543.788564814815</v>
      </c>
      <c r="P3979" t="str">
        <f t="shared" si="312"/>
        <v>theater</v>
      </c>
      <c r="Q3979" t="str">
        <f t="shared" si="313"/>
        <v>plays</v>
      </c>
      <c r="R3979">
        <f t="shared" si="314"/>
        <v>2016</v>
      </c>
      <c r="S3979" s="15">
        <f t="shared" si="315"/>
        <v>42543.788564814815</v>
      </c>
      <c r="T3979" s="16">
        <f t="shared" si="315"/>
        <v>42543.788564814815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1"/>
        <v>41975.642974537041</v>
      </c>
      <c r="P3980" t="str">
        <f t="shared" si="312"/>
        <v>theater</v>
      </c>
      <c r="Q3980" t="str">
        <f t="shared" si="313"/>
        <v>plays</v>
      </c>
      <c r="R3980">
        <f t="shared" si="314"/>
        <v>2014</v>
      </c>
      <c r="S3980" s="15">
        <f t="shared" si="315"/>
        <v>41975.642974537041</v>
      </c>
      <c r="T3980" s="16">
        <f t="shared" si="315"/>
        <v>41975.642974537041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1"/>
        <v>42069.903437500005</v>
      </c>
      <c r="P3981" t="str">
        <f t="shared" si="312"/>
        <v>theater</v>
      </c>
      <c r="Q3981" t="str">
        <f t="shared" si="313"/>
        <v>plays</v>
      </c>
      <c r="R3981">
        <f t="shared" si="314"/>
        <v>2015</v>
      </c>
      <c r="S3981" s="15">
        <f t="shared" si="315"/>
        <v>42069.903437500005</v>
      </c>
      <c r="T3981" s="16">
        <f t="shared" si="315"/>
        <v>42069.903437500005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1"/>
        <v>41795.598923611113</v>
      </c>
      <c r="P3982" t="str">
        <f t="shared" si="312"/>
        <v>theater</v>
      </c>
      <c r="Q3982" t="str">
        <f t="shared" si="313"/>
        <v>plays</v>
      </c>
      <c r="R3982">
        <f t="shared" si="314"/>
        <v>2014</v>
      </c>
      <c r="S3982" s="15">
        <f t="shared" si="315"/>
        <v>41795.598923611113</v>
      </c>
      <c r="T3982" s="16">
        <f t="shared" si="315"/>
        <v>41795.598923611113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1"/>
        <v>42508.179965277777</v>
      </c>
      <c r="P3983" t="str">
        <f t="shared" si="312"/>
        <v>theater</v>
      </c>
      <c r="Q3983" t="str">
        <f t="shared" si="313"/>
        <v>plays</v>
      </c>
      <c r="R3983">
        <f t="shared" si="314"/>
        <v>2016</v>
      </c>
      <c r="S3983" s="15">
        <f t="shared" si="315"/>
        <v>42508.179965277777</v>
      </c>
      <c r="T3983" s="16">
        <f t="shared" si="315"/>
        <v>42508.179965277777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1"/>
        <v>42132.809953703705</v>
      </c>
      <c r="P3984" t="str">
        <f t="shared" si="312"/>
        <v>theater</v>
      </c>
      <c r="Q3984" t="str">
        <f t="shared" si="313"/>
        <v>plays</v>
      </c>
      <c r="R3984">
        <f t="shared" si="314"/>
        <v>2015</v>
      </c>
      <c r="S3984" s="15">
        <f t="shared" si="315"/>
        <v>42132.809953703705</v>
      </c>
      <c r="T3984" s="16">
        <f t="shared" si="315"/>
        <v>42132.809953703705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1"/>
        <v>41747.86986111111</v>
      </c>
      <c r="P3985" t="str">
        <f t="shared" si="312"/>
        <v>theater</v>
      </c>
      <c r="Q3985" t="str">
        <f t="shared" si="313"/>
        <v>plays</v>
      </c>
      <c r="R3985">
        <f t="shared" si="314"/>
        <v>2014</v>
      </c>
      <c r="S3985" s="15">
        <f t="shared" si="315"/>
        <v>41747.86986111111</v>
      </c>
      <c r="T3985" s="16">
        <f t="shared" si="315"/>
        <v>41747.86986111111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1"/>
        <v>41920.963472222218</v>
      </c>
      <c r="P3986" t="str">
        <f t="shared" si="312"/>
        <v>theater</v>
      </c>
      <c r="Q3986" t="str">
        <f t="shared" si="313"/>
        <v>plays</v>
      </c>
      <c r="R3986">
        <f t="shared" si="314"/>
        <v>2014</v>
      </c>
      <c r="S3986" s="15">
        <f t="shared" si="315"/>
        <v>41920.963472222218</v>
      </c>
      <c r="T3986" s="16">
        <f t="shared" si="315"/>
        <v>41920.963472222218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1"/>
        <v>42399.707407407404</v>
      </c>
      <c r="P3987" t="str">
        <f t="shared" si="312"/>
        <v>theater</v>
      </c>
      <c r="Q3987" t="str">
        <f t="shared" si="313"/>
        <v>plays</v>
      </c>
      <c r="R3987">
        <f t="shared" si="314"/>
        <v>2016</v>
      </c>
      <c r="S3987" s="15">
        <f t="shared" si="315"/>
        <v>42399.707407407404</v>
      </c>
      <c r="T3987" s="16">
        <f t="shared" si="315"/>
        <v>42399.707407407404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1"/>
        <v>42467.548541666663</v>
      </c>
      <c r="P3988" t="str">
        <f t="shared" si="312"/>
        <v>theater</v>
      </c>
      <c r="Q3988" t="str">
        <f t="shared" si="313"/>
        <v>plays</v>
      </c>
      <c r="R3988">
        <f t="shared" si="314"/>
        <v>2016</v>
      </c>
      <c r="S3988" s="15">
        <f t="shared" si="315"/>
        <v>42467.548541666663</v>
      </c>
      <c r="T3988" s="16">
        <f t="shared" si="315"/>
        <v>42467.548541666663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1"/>
        <v>41765.92465277778</v>
      </c>
      <c r="P3989" t="str">
        <f t="shared" si="312"/>
        <v>theater</v>
      </c>
      <c r="Q3989" t="str">
        <f t="shared" si="313"/>
        <v>plays</v>
      </c>
      <c r="R3989">
        <f t="shared" si="314"/>
        <v>2014</v>
      </c>
      <c r="S3989" s="15">
        <f t="shared" si="315"/>
        <v>41765.92465277778</v>
      </c>
      <c r="T3989" s="16">
        <f t="shared" si="315"/>
        <v>41765.92465277778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1"/>
        <v>42230.08116898148</v>
      </c>
      <c r="P3990" t="str">
        <f t="shared" si="312"/>
        <v>theater</v>
      </c>
      <c r="Q3990" t="str">
        <f t="shared" si="313"/>
        <v>plays</v>
      </c>
      <c r="R3990">
        <f t="shared" si="314"/>
        <v>2015</v>
      </c>
      <c r="S3990" s="15">
        <f t="shared" si="315"/>
        <v>42230.08116898148</v>
      </c>
      <c r="T3990" s="16">
        <f t="shared" si="315"/>
        <v>42230.08116898148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1"/>
        <v>42286.749780092592</v>
      </c>
      <c r="P3991" t="str">
        <f t="shared" si="312"/>
        <v>theater</v>
      </c>
      <c r="Q3991" t="str">
        <f t="shared" si="313"/>
        <v>plays</v>
      </c>
      <c r="R3991">
        <f t="shared" si="314"/>
        <v>2015</v>
      </c>
      <c r="S3991" s="15">
        <f t="shared" si="315"/>
        <v>42286.749780092592</v>
      </c>
      <c r="T3991" s="16">
        <f t="shared" si="315"/>
        <v>42286.749780092592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1"/>
        <v>42401.672372685185</v>
      </c>
      <c r="P3992" t="str">
        <f t="shared" si="312"/>
        <v>theater</v>
      </c>
      <c r="Q3992" t="str">
        <f t="shared" si="313"/>
        <v>plays</v>
      </c>
      <c r="R3992">
        <f t="shared" si="314"/>
        <v>2016</v>
      </c>
      <c r="S3992" s="15">
        <f t="shared" si="315"/>
        <v>42401.672372685185</v>
      </c>
      <c r="T3992" s="16">
        <f t="shared" si="315"/>
        <v>42401.672372685185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1"/>
        <v>42125.644467592589</v>
      </c>
      <c r="P3993" t="str">
        <f t="shared" si="312"/>
        <v>theater</v>
      </c>
      <c r="Q3993" t="str">
        <f t="shared" si="313"/>
        <v>plays</v>
      </c>
      <c r="R3993">
        <f t="shared" si="314"/>
        <v>2015</v>
      </c>
      <c r="S3993" s="15">
        <f t="shared" si="315"/>
        <v>42125.644467592589</v>
      </c>
      <c r="T3993" s="16">
        <f t="shared" si="315"/>
        <v>42125.644467592589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1"/>
        <v>42289.94049768518</v>
      </c>
      <c r="P3994" t="str">
        <f t="shared" si="312"/>
        <v>theater</v>
      </c>
      <c r="Q3994" t="str">
        <f t="shared" si="313"/>
        <v>plays</v>
      </c>
      <c r="R3994">
        <f t="shared" si="314"/>
        <v>2015</v>
      </c>
      <c r="S3994" s="15">
        <f t="shared" si="315"/>
        <v>42289.94049768518</v>
      </c>
      <c r="T3994" s="16">
        <f t="shared" si="315"/>
        <v>42289.94049768518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1"/>
        <v>42107.864722222221</v>
      </c>
      <c r="P3995" t="str">
        <f t="shared" si="312"/>
        <v>theater</v>
      </c>
      <c r="Q3995" t="str">
        <f t="shared" si="313"/>
        <v>plays</v>
      </c>
      <c r="R3995">
        <f t="shared" si="314"/>
        <v>2015</v>
      </c>
      <c r="S3995" s="15">
        <f t="shared" si="315"/>
        <v>42107.864722222221</v>
      </c>
      <c r="T3995" s="16">
        <f t="shared" si="315"/>
        <v>42107.864722222221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1"/>
        <v>41809.389930555553</v>
      </c>
      <c r="P3996" t="str">
        <f t="shared" si="312"/>
        <v>theater</v>
      </c>
      <c r="Q3996" t="str">
        <f t="shared" si="313"/>
        <v>plays</v>
      </c>
      <c r="R3996">
        <f t="shared" si="314"/>
        <v>2014</v>
      </c>
      <c r="S3996" s="15">
        <f t="shared" si="315"/>
        <v>41809.389930555553</v>
      </c>
      <c r="T3996" s="16">
        <f t="shared" si="315"/>
        <v>41809.389930555553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1"/>
        <v>42019.683761574073</v>
      </c>
      <c r="P3997" t="str">
        <f t="shared" si="312"/>
        <v>theater</v>
      </c>
      <c r="Q3997" t="str">
        <f t="shared" si="313"/>
        <v>plays</v>
      </c>
      <c r="R3997">
        <f t="shared" si="314"/>
        <v>2015</v>
      </c>
      <c r="S3997" s="15">
        <f t="shared" si="315"/>
        <v>42019.683761574073</v>
      </c>
      <c r="T3997" s="16">
        <f t="shared" si="315"/>
        <v>42019.683761574073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1"/>
        <v>41950.26694444444</v>
      </c>
      <c r="P3998" t="str">
        <f t="shared" si="312"/>
        <v>theater</v>
      </c>
      <c r="Q3998" t="str">
        <f t="shared" si="313"/>
        <v>plays</v>
      </c>
      <c r="R3998">
        <f t="shared" si="314"/>
        <v>2014</v>
      </c>
      <c r="S3998" s="15">
        <f t="shared" si="315"/>
        <v>41950.26694444444</v>
      </c>
      <c r="T3998" s="16">
        <f t="shared" si="315"/>
        <v>41950.26694444444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1"/>
        <v>42069.391446759255</v>
      </c>
      <c r="P3999" t="str">
        <f t="shared" si="312"/>
        <v>theater</v>
      </c>
      <c r="Q3999" t="str">
        <f t="shared" si="313"/>
        <v>plays</v>
      </c>
      <c r="R3999">
        <f t="shared" si="314"/>
        <v>2015</v>
      </c>
      <c r="S3999" s="15">
        <f t="shared" si="315"/>
        <v>42069.391446759255</v>
      </c>
      <c r="T3999" s="16">
        <f t="shared" si="315"/>
        <v>42069.391446759255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1"/>
        <v>42061.963263888887</v>
      </c>
      <c r="P4000" t="str">
        <f t="shared" si="312"/>
        <v>theater</v>
      </c>
      <c r="Q4000" t="str">
        <f t="shared" si="313"/>
        <v>plays</v>
      </c>
      <c r="R4000">
        <f t="shared" si="314"/>
        <v>2015</v>
      </c>
      <c r="S4000" s="15">
        <f t="shared" si="315"/>
        <v>42061.963263888887</v>
      </c>
      <c r="T4000" s="16">
        <f t="shared" si="315"/>
        <v>42061.963263888887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1"/>
        <v>41842.828680555554</v>
      </c>
      <c r="P4001" t="str">
        <f t="shared" si="312"/>
        <v>theater</v>
      </c>
      <c r="Q4001" t="str">
        <f t="shared" si="313"/>
        <v>plays</v>
      </c>
      <c r="R4001">
        <f t="shared" si="314"/>
        <v>2014</v>
      </c>
      <c r="S4001" s="15">
        <f t="shared" si="315"/>
        <v>41842.828680555554</v>
      </c>
      <c r="T4001" s="16">
        <f t="shared" si="315"/>
        <v>41842.828680555554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1"/>
        <v>42437.64534722222</v>
      </c>
      <c r="P4002" t="str">
        <f t="shared" si="312"/>
        <v>theater</v>
      </c>
      <c r="Q4002" t="str">
        <f t="shared" si="313"/>
        <v>plays</v>
      </c>
      <c r="R4002">
        <f t="shared" si="314"/>
        <v>2016</v>
      </c>
      <c r="S4002" s="15">
        <f t="shared" si="315"/>
        <v>42437.64534722222</v>
      </c>
      <c r="T4002" s="16">
        <f t="shared" si="315"/>
        <v>42437.64534722222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1"/>
        <v>42775.964212962965</v>
      </c>
      <c r="P4003" t="str">
        <f t="shared" si="312"/>
        <v>theater</v>
      </c>
      <c r="Q4003" t="str">
        <f t="shared" si="313"/>
        <v>plays</v>
      </c>
      <c r="R4003">
        <f t="shared" si="314"/>
        <v>2017</v>
      </c>
      <c r="S4003" s="15">
        <f t="shared" si="315"/>
        <v>42775.964212962965</v>
      </c>
      <c r="T4003" s="16">
        <f t="shared" si="315"/>
        <v>42775.964212962965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1"/>
        <v>41879.043530092589</v>
      </c>
      <c r="P4004" t="str">
        <f t="shared" si="312"/>
        <v>theater</v>
      </c>
      <c r="Q4004" t="str">
        <f t="shared" si="313"/>
        <v>plays</v>
      </c>
      <c r="R4004">
        <f t="shared" si="314"/>
        <v>2014</v>
      </c>
      <c r="S4004" s="15">
        <f t="shared" si="315"/>
        <v>41879.043530092589</v>
      </c>
      <c r="T4004" s="16">
        <f t="shared" si="315"/>
        <v>41879.043530092589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1"/>
        <v>42020.587349537032</v>
      </c>
      <c r="P4005" t="str">
        <f t="shared" si="312"/>
        <v>theater</v>
      </c>
      <c r="Q4005" t="str">
        <f t="shared" si="313"/>
        <v>plays</v>
      </c>
      <c r="R4005">
        <f t="shared" si="314"/>
        <v>2015</v>
      </c>
      <c r="S4005" s="15">
        <f t="shared" si="315"/>
        <v>42020.587349537032</v>
      </c>
      <c r="T4005" s="16">
        <f t="shared" si="315"/>
        <v>42020.587349537032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1"/>
        <v>41890.16269675926</v>
      </c>
      <c r="P4006" t="str">
        <f t="shared" si="312"/>
        <v>theater</v>
      </c>
      <c r="Q4006" t="str">
        <f t="shared" si="313"/>
        <v>plays</v>
      </c>
      <c r="R4006">
        <f t="shared" si="314"/>
        <v>2014</v>
      </c>
      <c r="S4006" s="15">
        <f t="shared" si="315"/>
        <v>41890.16269675926</v>
      </c>
      <c r="T4006" s="16">
        <f t="shared" si="315"/>
        <v>41890.16269675926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1"/>
        <v>41872.807696759257</v>
      </c>
      <c r="P4007" t="str">
        <f t="shared" si="312"/>
        <v>theater</v>
      </c>
      <c r="Q4007" t="str">
        <f t="shared" si="313"/>
        <v>plays</v>
      </c>
      <c r="R4007">
        <f t="shared" si="314"/>
        <v>2014</v>
      </c>
      <c r="S4007" s="15">
        <f t="shared" si="315"/>
        <v>41872.807696759257</v>
      </c>
      <c r="T4007" s="16">
        <f t="shared" si="315"/>
        <v>41872.807696759257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1"/>
        <v>42391.772997685184</v>
      </c>
      <c r="P4008" t="str">
        <f t="shared" si="312"/>
        <v>theater</v>
      </c>
      <c r="Q4008" t="str">
        <f t="shared" si="313"/>
        <v>plays</v>
      </c>
      <c r="R4008">
        <f t="shared" si="314"/>
        <v>2016</v>
      </c>
      <c r="S4008" s="15">
        <f t="shared" si="315"/>
        <v>42391.772997685184</v>
      </c>
      <c r="T4008" s="16">
        <f t="shared" si="315"/>
        <v>42391.772997685184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1"/>
        <v>41848.772928240738</v>
      </c>
      <c r="P4009" t="str">
        <f t="shared" si="312"/>
        <v>theater</v>
      </c>
      <c r="Q4009" t="str">
        <f t="shared" si="313"/>
        <v>plays</v>
      </c>
      <c r="R4009">
        <f t="shared" si="314"/>
        <v>2014</v>
      </c>
      <c r="S4009" s="15">
        <f t="shared" si="315"/>
        <v>41848.772928240738</v>
      </c>
      <c r="T4009" s="16">
        <f t="shared" si="315"/>
        <v>41848.772928240738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1"/>
        <v>42177.964201388888</v>
      </c>
      <c r="P4010" t="str">
        <f t="shared" si="312"/>
        <v>theater</v>
      </c>
      <c r="Q4010" t="str">
        <f t="shared" si="313"/>
        <v>plays</v>
      </c>
      <c r="R4010">
        <f t="shared" si="314"/>
        <v>2015</v>
      </c>
      <c r="S4010" s="15">
        <f t="shared" si="315"/>
        <v>42177.964201388888</v>
      </c>
      <c r="T4010" s="16">
        <f t="shared" si="315"/>
        <v>42177.964201388888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1"/>
        <v>41851.700925925928</v>
      </c>
      <c r="P4011" t="str">
        <f t="shared" si="312"/>
        <v>theater</v>
      </c>
      <c r="Q4011" t="str">
        <f t="shared" si="313"/>
        <v>plays</v>
      </c>
      <c r="R4011">
        <f t="shared" si="314"/>
        <v>2014</v>
      </c>
      <c r="S4011" s="15">
        <f t="shared" si="315"/>
        <v>41851.700925925928</v>
      </c>
      <c r="T4011" s="16">
        <f t="shared" si="315"/>
        <v>41851.700925925928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1"/>
        <v>41921.770439814813</v>
      </c>
      <c r="P4012" t="str">
        <f t="shared" si="312"/>
        <v>theater</v>
      </c>
      <c r="Q4012" t="str">
        <f t="shared" si="313"/>
        <v>plays</v>
      </c>
      <c r="R4012">
        <f t="shared" si="314"/>
        <v>2014</v>
      </c>
      <c r="S4012" s="15">
        <f t="shared" si="315"/>
        <v>41921.770439814813</v>
      </c>
      <c r="T4012" s="16">
        <f t="shared" si="315"/>
        <v>41921.770439814813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1"/>
        <v>42002.54488425926</v>
      </c>
      <c r="P4013" t="str">
        <f t="shared" si="312"/>
        <v>theater</v>
      </c>
      <c r="Q4013" t="str">
        <f t="shared" si="313"/>
        <v>plays</v>
      </c>
      <c r="R4013">
        <f t="shared" si="314"/>
        <v>2014</v>
      </c>
      <c r="S4013" s="15">
        <f t="shared" si="315"/>
        <v>42002.54488425926</v>
      </c>
      <c r="T4013" s="16">
        <f t="shared" si="315"/>
        <v>42002.54488425926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1"/>
        <v>42096.544548611113</v>
      </c>
      <c r="P4014" t="str">
        <f t="shared" si="312"/>
        <v>theater</v>
      </c>
      <c r="Q4014" t="str">
        <f t="shared" si="313"/>
        <v>plays</v>
      </c>
      <c r="R4014">
        <f t="shared" si="314"/>
        <v>2015</v>
      </c>
      <c r="S4014" s="15">
        <f t="shared" si="315"/>
        <v>42096.544548611113</v>
      </c>
      <c r="T4014" s="16">
        <f t="shared" si="315"/>
        <v>42096.544548611113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1"/>
        <v>42021.301192129627</v>
      </c>
      <c r="P4015" t="str">
        <f t="shared" si="312"/>
        <v>theater</v>
      </c>
      <c r="Q4015" t="str">
        <f t="shared" si="313"/>
        <v>plays</v>
      </c>
      <c r="R4015">
        <f t="shared" si="314"/>
        <v>2015</v>
      </c>
      <c r="S4015" s="15">
        <f t="shared" si="315"/>
        <v>42021.301192129627</v>
      </c>
      <c r="T4015" s="16">
        <f t="shared" si="315"/>
        <v>42021.301192129627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1"/>
        <v>42419.246168981481</v>
      </c>
      <c r="P4016" t="str">
        <f t="shared" si="312"/>
        <v>theater</v>
      </c>
      <c r="Q4016" t="str">
        <f t="shared" si="313"/>
        <v>plays</v>
      </c>
      <c r="R4016">
        <f t="shared" si="314"/>
        <v>2016</v>
      </c>
      <c r="S4016" s="15">
        <f t="shared" si="315"/>
        <v>42419.246168981481</v>
      </c>
      <c r="T4016" s="16">
        <f t="shared" si="315"/>
        <v>42419.246168981481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1"/>
        <v>42174.780821759254</v>
      </c>
      <c r="P4017" t="str">
        <f t="shared" si="312"/>
        <v>theater</v>
      </c>
      <c r="Q4017" t="str">
        <f t="shared" si="313"/>
        <v>plays</v>
      </c>
      <c r="R4017">
        <f t="shared" si="314"/>
        <v>2015</v>
      </c>
      <c r="S4017" s="15">
        <f t="shared" si="315"/>
        <v>42174.780821759254</v>
      </c>
      <c r="T4017" s="16">
        <f t="shared" si="315"/>
        <v>42174.780821759254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1"/>
        <v>41869.872685185182</v>
      </c>
      <c r="P4018" t="str">
        <f t="shared" si="312"/>
        <v>theater</v>
      </c>
      <c r="Q4018" t="str">
        <f t="shared" si="313"/>
        <v>plays</v>
      </c>
      <c r="R4018">
        <f t="shared" si="314"/>
        <v>2014</v>
      </c>
      <c r="S4018" s="15">
        <f t="shared" si="315"/>
        <v>41869.872685185182</v>
      </c>
      <c r="T4018" s="16">
        <f t="shared" si="315"/>
        <v>41869.872685185182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1"/>
        <v>41856.672152777777</v>
      </c>
      <c r="P4019" t="str">
        <f t="shared" si="312"/>
        <v>theater</v>
      </c>
      <c r="Q4019" t="str">
        <f t="shared" si="313"/>
        <v>plays</v>
      </c>
      <c r="R4019">
        <f t="shared" si="314"/>
        <v>2014</v>
      </c>
      <c r="S4019" s="15">
        <f t="shared" si="315"/>
        <v>41856.672152777777</v>
      </c>
      <c r="T4019" s="16">
        <f t="shared" si="315"/>
        <v>41856.672152777777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1"/>
        <v>42620.91097222222</v>
      </c>
      <c r="P4020" t="str">
        <f t="shared" si="312"/>
        <v>theater</v>
      </c>
      <c r="Q4020" t="str">
        <f t="shared" si="313"/>
        <v>plays</v>
      </c>
      <c r="R4020">
        <f t="shared" si="314"/>
        <v>2016</v>
      </c>
      <c r="S4020" s="15">
        <f t="shared" si="315"/>
        <v>42620.91097222222</v>
      </c>
      <c r="T4020" s="16">
        <f t="shared" si="315"/>
        <v>42620.91097222222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1"/>
        <v>42417.675879629634</v>
      </c>
      <c r="P4021" t="str">
        <f t="shared" si="312"/>
        <v>theater</v>
      </c>
      <c r="Q4021" t="str">
        <f t="shared" si="313"/>
        <v>plays</v>
      </c>
      <c r="R4021">
        <f t="shared" si="314"/>
        <v>2016</v>
      </c>
      <c r="S4021" s="15">
        <f t="shared" si="315"/>
        <v>42417.675879629634</v>
      </c>
      <c r="T4021" s="16">
        <f t="shared" si="315"/>
        <v>42417.675879629634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1"/>
        <v>42057.190960648149</v>
      </c>
      <c r="P4022" t="str">
        <f t="shared" si="312"/>
        <v>theater</v>
      </c>
      <c r="Q4022" t="str">
        <f t="shared" si="313"/>
        <v>plays</v>
      </c>
      <c r="R4022">
        <f t="shared" si="314"/>
        <v>2015</v>
      </c>
      <c r="S4022" s="15">
        <f t="shared" si="315"/>
        <v>42057.190960648149</v>
      </c>
      <c r="T4022" s="16">
        <f t="shared" si="315"/>
        <v>42057.190960648149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1"/>
        <v>41878.911550925928</v>
      </c>
      <c r="P4023" t="str">
        <f t="shared" si="312"/>
        <v>theater</v>
      </c>
      <c r="Q4023" t="str">
        <f t="shared" si="313"/>
        <v>plays</v>
      </c>
      <c r="R4023">
        <f t="shared" si="314"/>
        <v>2014</v>
      </c>
      <c r="S4023" s="15">
        <f t="shared" si="315"/>
        <v>41878.911550925928</v>
      </c>
      <c r="T4023" s="16">
        <f t="shared" si="315"/>
        <v>41878.911550925928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1"/>
        <v>41990.584108796291</v>
      </c>
      <c r="P4024" t="str">
        <f t="shared" si="312"/>
        <v>theater</v>
      </c>
      <c r="Q4024" t="str">
        <f t="shared" si="313"/>
        <v>plays</v>
      </c>
      <c r="R4024">
        <f t="shared" si="314"/>
        <v>2014</v>
      </c>
      <c r="S4024" s="15">
        <f t="shared" si="315"/>
        <v>41990.584108796291</v>
      </c>
      <c r="T4024" s="16">
        <f t="shared" si="315"/>
        <v>41990.584108796291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1"/>
        <v>42408.999571759254</v>
      </c>
      <c r="P4025" t="str">
        <f t="shared" si="312"/>
        <v>theater</v>
      </c>
      <c r="Q4025" t="str">
        <f t="shared" si="313"/>
        <v>plays</v>
      </c>
      <c r="R4025">
        <f t="shared" si="314"/>
        <v>2016</v>
      </c>
      <c r="S4025" s="15">
        <f t="shared" si="315"/>
        <v>42408.999571759254</v>
      </c>
      <c r="T4025" s="16">
        <f t="shared" si="315"/>
        <v>42408.999571759254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1"/>
        <v>42217.670104166667</v>
      </c>
      <c r="P4026" t="str">
        <f t="shared" si="312"/>
        <v>theater</v>
      </c>
      <c r="Q4026" t="str">
        <f t="shared" si="313"/>
        <v>plays</v>
      </c>
      <c r="R4026">
        <f t="shared" si="314"/>
        <v>2015</v>
      </c>
      <c r="S4026" s="15">
        <f t="shared" si="315"/>
        <v>42217.670104166667</v>
      </c>
      <c r="T4026" s="16">
        <f t="shared" si="315"/>
        <v>42217.670104166667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1"/>
        <v>42151.237685185188</v>
      </c>
      <c r="P4027" t="str">
        <f t="shared" si="312"/>
        <v>theater</v>
      </c>
      <c r="Q4027" t="str">
        <f t="shared" si="313"/>
        <v>plays</v>
      </c>
      <c r="R4027">
        <f t="shared" si="314"/>
        <v>2015</v>
      </c>
      <c r="S4027" s="15">
        <f t="shared" si="315"/>
        <v>42151.237685185188</v>
      </c>
      <c r="T4027" s="16">
        <f t="shared" si="315"/>
        <v>42151.237685185188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1"/>
        <v>42282.655543981484</v>
      </c>
      <c r="P4028" t="str">
        <f t="shared" si="312"/>
        <v>theater</v>
      </c>
      <c r="Q4028" t="str">
        <f t="shared" si="313"/>
        <v>plays</v>
      </c>
      <c r="R4028">
        <f t="shared" si="314"/>
        <v>2015</v>
      </c>
      <c r="S4028" s="15">
        <f t="shared" si="315"/>
        <v>42282.655543981484</v>
      </c>
      <c r="T4028" s="16">
        <f t="shared" si="315"/>
        <v>42282.655543981484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1"/>
        <v>42768.97084490741</v>
      </c>
      <c r="P4029" t="str">
        <f t="shared" si="312"/>
        <v>theater</v>
      </c>
      <c r="Q4029" t="str">
        <f t="shared" si="313"/>
        <v>plays</v>
      </c>
      <c r="R4029">
        <f t="shared" si="314"/>
        <v>2017</v>
      </c>
      <c r="S4029" s="15">
        <f t="shared" si="315"/>
        <v>42768.97084490741</v>
      </c>
      <c r="T4029" s="16">
        <f t="shared" si="315"/>
        <v>42768.97084490741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1"/>
        <v>41765.938657407409</v>
      </c>
      <c r="P4030" t="str">
        <f t="shared" si="312"/>
        <v>theater</v>
      </c>
      <c r="Q4030" t="str">
        <f t="shared" si="313"/>
        <v>plays</v>
      </c>
      <c r="R4030">
        <f t="shared" si="314"/>
        <v>2014</v>
      </c>
      <c r="S4030" s="15">
        <f t="shared" si="315"/>
        <v>41765.938657407409</v>
      </c>
      <c r="T4030" s="16">
        <f t="shared" si="315"/>
        <v>41765.938657407409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1"/>
        <v>42322.025115740747</v>
      </c>
      <c r="P4031" t="str">
        <f t="shared" si="312"/>
        <v>theater</v>
      </c>
      <c r="Q4031" t="str">
        <f t="shared" si="313"/>
        <v>plays</v>
      </c>
      <c r="R4031">
        <f t="shared" si="314"/>
        <v>2015</v>
      </c>
      <c r="S4031" s="15">
        <f t="shared" si="315"/>
        <v>42322.025115740747</v>
      </c>
      <c r="T4031" s="16">
        <f t="shared" si="315"/>
        <v>42322.025115740747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1"/>
        <v>42374.655081018514</v>
      </c>
      <c r="P4032" t="str">
        <f t="shared" si="312"/>
        <v>theater</v>
      </c>
      <c r="Q4032" t="str">
        <f t="shared" si="313"/>
        <v>plays</v>
      </c>
      <c r="R4032">
        <f t="shared" si="314"/>
        <v>2016</v>
      </c>
      <c r="S4032" s="15">
        <f t="shared" si="315"/>
        <v>42374.655081018514</v>
      </c>
      <c r="T4032" s="16">
        <f t="shared" si="315"/>
        <v>42374.655081018514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1"/>
        <v>41941.585231481484</v>
      </c>
      <c r="P4033" t="str">
        <f t="shared" si="312"/>
        <v>theater</v>
      </c>
      <c r="Q4033" t="str">
        <f t="shared" si="313"/>
        <v>plays</v>
      </c>
      <c r="R4033">
        <f t="shared" si="314"/>
        <v>2014</v>
      </c>
      <c r="S4033" s="15">
        <f t="shared" si="315"/>
        <v>41941.585231481484</v>
      </c>
      <c r="T4033" s="16">
        <f t="shared" si="315"/>
        <v>41941.585231481484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316">(((J4034/60)/60)/24)+DATE(1970,1,1)</f>
        <v>42293.809212962966</v>
      </c>
      <c r="P4034" t="str">
        <f t="shared" ref="P4034:P4097" si="317">LEFT(N4034,SEARCH("/",N4034)-1)</f>
        <v>theater</v>
      </c>
      <c r="Q4034" t="str">
        <f t="shared" ref="Q4034:Q4097" si="318">RIGHT(N4034,LEN(N4034)-SEARCH("/",N4034))</f>
        <v>plays</v>
      </c>
      <c r="R4034">
        <f t="shared" si="314"/>
        <v>2015</v>
      </c>
      <c r="S4034" s="15">
        <f t="shared" si="315"/>
        <v>42293.809212962966</v>
      </c>
      <c r="T4034" s="16">
        <f t="shared" si="315"/>
        <v>42293.809212962966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316"/>
        <v>42614.268796296295</v>
      </c>
      <c r="P4035" t="str">
        <f t="shared" si="317"/>
        <v>theater</v>
      </c>
      <c r="Q4035" t="str">
        <f t="shared" si="318"/>
        <v>plays</v>
      </c>
      <c r="R4035">
        <f t="shared" ref="R4035:S4098" si="319">YEAR($O4035)</f>
        <v>2016</v>
      </c>
      <c r="S4035" s="15">
        <f t="shared" ref="S4035:T4098" si="320">$O4035</f>
        <v>42614.268796296295</v>
      </c>
      <c r="T4035" s="16">
        <f t="shared" si="320"/>
        <v>42614.268796296295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6"/>
        <v>42067.947337962964</v>
      </c>
      <c r="P4036" t="str">
        <f t="shared" si="317"/>
        <v>theater</v>
      </c>
      <c r="Q4036" t="str">
        <f t="shared" si="318"/>
        <v>plays</v>
      </c>
      <c r="R4036">
        <f t="shared" si="319"/>
        <v>2015</v>
      </c>
      <c r="S4036" s="15">
        <f t="shared" si="320"/>
        <v>42067.947337962964</v>
      </c>
      <c r="T4036" s="16">
        <f t="shared" si="320"/>
        <v>42067.947337962964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6"/>
        <v>41903.882951388885</v>
      </c>
      <c r="P4037" t="str">
        <f t="shared" si="317"/>
        <v>theater</v>
      </c>
      <c r="Q4037" t="str">
        <f t="shared" si="318"/>
        <v>plays</v>
      </c>
      <c r="R4037">
        <f t="shared" si="319"/>
        <v>2014</v>
      </c>
      <c r="S4037" s="15">
        <f t="shared" si="320"/>
        <v>41903.882951388885</v>
      </c>
      <c r="T4037" s="16">
        <f t="shared" si="320"/>
        <v>41903.882951388885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6"/>
        <v>41804.937083333331</v>
      </c>
      <c r="P4038" t="str">
        <f t="shared" si="317"/>
        <v>theater</v>
      </c>
      <c r="Q4038" t="str">
        <f t="shared" si="318"/>
        <v>plays</v>
      </c>
      <c r="R4038">
        <f t="shared" si="319"/>
        <v>2014</v>
      </c>
      <c r="S4038" s="15">
        <f t="shared" si="320"/>
        <v>41804.937083333331</v>
      </c>
      <c r="T4038" s="16">
        <f t="shared" si="320"/>
        <v>41804.937083333331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6"/>
        <v>42497.070775462969</v>
      </c>
      <c r="P4039" t="str">
        <f t="shared" si="317"/>
        <v>theater</v>
      </c>
      <c r="Q4039" t="str">
        <f t="shared" si="318"/>
        <v>plays</v>
      </c>
      <c r="R4039">
        <f t="shared" si="319"/>
        <v>2016</v>
      </c>
      <c r="S4039" s="15">
        <f t="shared" si="320"/>
        <v>42497.070775462969</v>
      </c>
      <c r="T4039" s="16">
        <f t="shared" si="320"/>
        <v>42497.070775462969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6"/>
        <v>41869.798726851855</v>
      </c>
      <c r="P4040" t="str">
        <f t="shared" si="317"/>
        <v>theater</v>
      </c>
      <c r="Q4040" t="str">
        <f t="shared" si="318"/>
        <v>plays</v>
      </c>
      <c r="R4040">
        <f t="shared" si="319"/>
        <v>2014</v>
      </c>
      <c r="S4040" s="15">
        <f t="shared" si="320"/>
        <v>41869.798726851855</v>
      </c>
      <c r="T4040" s="16">
        <f t="shared" si="320"/>
        <v>41869.798726851855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6"/>
        <v>42305.670914351853</v>
      </c>
      <c r="P4041" t="str">
        <f t="shared" si="317"/>
        <v>theater</v>
      </c>
      <c r="Q4041" t="str">
        <f t="shared" si="318"/>
        <v>plays</v>
      </c>
      <c r="R4041">
        <f t="shared" si="319"/>
        <v>2015</v>
      </c>
      <c r="S4041" s="15">
        <f t="shared" si="320"/>
        <v>42305.670914351853</v>
      </c>
      <c r="T4041" s="16">
        <f t="shared" si="320"/>
        <v>42305.670914351853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6"/>
        <v>42144.231527777782</v>
      </c>
      <c r="P4042" t="str">
        <f t="shared" si="317"/>
        <v>theater</v>
      </c>
      <c r="Q4042" t="str">
        <f t="shared" si="318"/>
        <v>plays</v>
      </c>
      <c r="R4042">
        <f t="shared" si="319"/>
        <v>2015</v>
      </c>
      <c r="S4042" s="15">
        <f t="shared" si="320"/>
        <v>42144.231527777782</v>
      </c>
      <c r="T4042" s="16">
        <f t="shared" si="320"/>
        <v>42144.231527777782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6"/>
        <v>42559.474004629628</v>
      </c>
      <c r="P4043" t="str">
        <f t="shared" si="317"/>
        <v>theater</v>
      </c>
      <c r="Q4043" t="str">
        <f t="shared" si="318"/>
        <v>plays</v>
      </c>
      <c r="R4043">
        <f t="shared" si="319"/>
        <v>2016</v>
      </c>
      <c r="S4043" s="15">
        <f t="shared" si="320"/>
        <v>42559.474004629628</v>
      </c>
      <c r="T4043" s="16">
        <f t="shared" si="320"/>
        <v>42559.474004629628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6"/>
        <v>41995.084074074075</v>
      </c>
      <c r="P4044" t="str">
        <f t="shared" si="317"/>
        <v>theater</v>
      </c>
      <c r="Q4044" t="str">
        <f t="shared" si="318"/>
        <v>plays</v>
      </c>
      <c r="R4044">
        <f t="shared" si="319"/>
        <v>2014</v>
      </c>
      <c r="S4044" s="15">
        <f t="shared" si="320"/>
        <v>41995.084074074075</v>
      </c>
      <c r="T4044" s="16">
        <f t="shared" si="320"/>
        <v>41995.084074074075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6"/>
        <v>41948.957465277781</v>
      </c>
      <c r="P4045" t="str">
        <f t="shared" si="317"/>
        <v>theater</v>
      </c>
      <c r="Q4045" t="str">
        <f t="shared" si="318"/>
        <v>plays</v>
      </c>
      <c r="R4045">
        <f t="shared" si="319"/>
        <v>2014</v>
      </c>
      <c r="S4045" s="15">
        <f t="shared" si="320"/>
        <v>41948.957465277781</v>
      </c>
      <c r="T4045" s="16">
        <f t="shared" si="320"/>
        <v>41948.957465277781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6"/>
        <v>42074.219699074078</v>
      </c>
      <c r="P4046" t="str">
        <f t="shared" si="317"/>
        <v>theater</v>
      </c>
      <c r="Q4046" t="str">
        <f t="shared" si="318"/>
        <v>plays</v>
      </c>
      <c r="R4046">
        <f t="shared" si="319"/>
        <v>2015</v>
      </c>
      <c r="S4046" s="15">
        <f t="shared" si="320"/>
        <v>42074.219699074078</v>
      </c>
      <c r="T4046" s="16">
        <f t="shared" si="320"/>
        <v>42074.219699074078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6"/>
        <v>41842.201261574075</v>
      </c>
      <c r="P4047" t="str">
        <f t="shared" si="317"/>
        <v>theater</v>
      </c>
      <c r="Q4047" t="str">
        <f t="shared" si="318"/>
        <v>plays</v>
      </c>
      <c r="R4047">
        <f t="shared" si="319"/>
        <v>2014</v>
      </c>
      <c r="S4047" s="15">
        <f t="shared" si="320"/>
        <v>41842.201261574075</v>
      </c>
      <c r="T4047" s="16">
        <f t="shared" si="320"/>
        <v>41842.201261574075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6"/>
        <v>41904.650578703702</v>
      </c>
      <c r="P4048" t="str">
        <f t="shared" si="317"/>
        <v>theater</v>
      </c>
      <c r="Q4048" t="str">
        <f t="shared" si="318"/>
        <v>plays</v>
      </c>
      <c r="R4048">
        <f t="shared" si="319"/>
        <v>2014</v>
      </c>
      <c r="S4048" s="15">
        <f t="shared" si="320"/>
        <v>41904.650578703702</v>
      </c>
      <c r="T4048" s="16">
        <f t="shared" si="320"/>
        <v>41904.650578703702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6"/>
        <v>41991.022488425922</v>
      </c>
      <c r="P4049" t="str">
        <f t="shared" si="317"/>
        <v>theater</v>
      </c>
      <c r="Q4049" t="str">
        <f t="shared" si="318"/>
        <v>plays</v>
      </c>
      <c r="R4049">
        <f t="shared" si="319"/>
        <v>2014</v>
      </c>
      <c r="S4049" s="15">
        <f t="shared" si="320"/>
        <v>41991.022488425922</v>
      </c>
      <c r="T4049" s="16">
        <f t="shared" si="320"/>
        <v>41991.022488425922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6"/>
        <v>42436.509108796294</v>
      </c>
      <c r="P4050" t="str">
        <f t="shared" si="317"/>
        <v>theater</v>
      </c>
      <c r="Q4050" t="str">
        <f t="shared" si="318"/>
        <v>plays</v>
      </c>
      <c r="R4050">
        <f t="shared" si="319"/>
        <v>2016</v>
      </c>
      <c r="S4050" s="15">
        <f t="shared" si="320"/>
        <v>42436.509108796294</v>
      </c>
      <c r="T4050" s="16">
        <f t="shared" si="320"/>
        <v>42436.509108796294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6"/>
        <v>42169.958506944444</v>
      </c>
      <c r="P4051" t="str">
        <f t="shared" si="317"/>
        <v>theater</v>
      </c>
      <c r="Q4051" t="str">
        <f t="shared" si="318"/>
        <v>plays</v>
      </c>
      <c r="R4051">
        <f t="shared" si="319"/>
        <v>2015</v>
      </c>
      <c r="S4051" s="15">
        <f t="shared" si="320"/>
        <v>42169.958506944444</v>
      </c>
      <c r="T4051" s="16">
        <f t="shared" si="320"/>
        <v>42169.958506944444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6"/>
        <v>41905.636469907404</v>
      </c>
      <c r="P4052" t="str">
        <f t="shared" si="317"/>
        <v>theater</v>
      </c>
      <c r="Q4052" t="str">
        <f t="shared" si="318"/>
        <v>plays</v>
      </c>
      <c r="R4052">
        <f t="shared" si="319"/>
        <v>2014</v>
      </c>
      <c r="S4052" s="15">
        <f t="shared" si="320"/>
        <v>41905.636469907404</v>
      </c>
      <c r="T4052" s="16">
        <f t="shared" si="320"/>
        <v>41905.636469907404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6"/>
        <v>41761.810150462967</v>
      </c>
      <c r="P4053" t="str">
        <f t="shared" si="317"/>
        <v>theater</v>
      </c>
      <c r="Q4053" t="str">
        <f t="shared" si="318"/>
        <v>plays</v>
      </c>
      <c r="R4053">
        <f t="shared" si="319"/>
        <v>2014</v>
      </c>
      <c r="S4053" s="15">
        <f t="shared" si="320"/>
        <v>41761.810150462967</v>
      </c>
      <c r="T4053" s="16">
        <f t="shared" si="320"/>
        <v>41761.810150462967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6"/>
        <v>41865.878657407404</v>
      </c>
      <c r="P4054" t="str">
        <f t="shared" si="317"/>
        <v>theater</v>
      </c>
      <c r="Q4054" t="str">
        <f t="shared" si="318"/>
        <v>plays</v>
      </c>
      <c r="R4054">
        <f t="shared" si="319"/>
        <v>2014</v>
      </c>
      <c r="S4054" s="15">
        <f t="shared" si="320"/>
        <v>41865.878657407404</v>
      </c>
      <c r="T4054" s="16">
        <f t="shared" si="320"/>
        <v>41865.878657407404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6"/>
        <v>41928.690138888887</v>
      </c>
      <c r="P4055" t="str">
        <f t="shared" si="317"/>
        <v>theater</v>
      </c>
      <c r="Q4055" t="str">
        <f t="shared" si="318"/>
        <v>plays</v>
      </c>
      <c r="R4055">
        <f t="shared" si="319"/>
        <v>2014</v>
      </c>
      <c r="S4055" s="15">
        <f t="shared" si="320"/>
        <v>41928.690138888887</v>
      </c>
      <c r="T4055" s="16">
        <f t="shared" si="320"/>
        <v>41928.690138888887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6"/>
        <v>42613.841261574074</v>
      </c>
      <c r="P4056" t="str">
        <f t="shared" si="317"/>
        <v>theater</v>
      </c>
      <c r="Q4056" t="str">
        <f t="shared" si="318"/>
        <v>plays</v>
      </c>
      <c r="R4056">
        <f t="shared" si="319"/>
        <v>2016</v>
      </c>
      <c r="S4056" s="15">
        <f t="shared" si="320"/>
        <v>42613.841261574074</v>
      </c>
      <c r="T4056" s="16">
        <f t="shared" si="320"/>
        <v>42613.841261574074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6"/>
        <v>41779.648506944446</v>
      </c>
      <c r="P4057" t="str">
        <f t="shared" si="317"/>
        <v>theater</v>
      </c>
      <c r="Q4057" t="str">
        <f t="shared" si="318"/>
        <v>plays</v>
      </c>
      <c r="R4057">
        <f t="shared" si="319"/>
        <v>2014</v>
      </c>
      <c r="S4057" s="15">
        <f t="shared" si="320"/>
        <v>41779.648506944446</v>
      </c>
      <c r="T4057" s="16">
        <f t="shared" si="320"/>
        <v>41779.648506944446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6"/>
        <v>42534.933321759265</v>
      </c>
      <c r="P4058" t="str">
        <f t="shared" si="317"/>
        <v>theater</v>
      </c>
      <c r="Q4058" t="str">
        <f t="shared" si="318"/>
        <v>plays</v>
      </c>
      <c r="R4058">
        <f t="shared" si="319"/>
        <v>2016</v>
      </c>
      <c r="S4058" s="15">
        <f t="shared" si="320"/>
        <v>42534.933321759265</v>
      </c>
      <c r="T4058" s="16">
        <f t="shared" si="320"/>
        <v>42534.933321759265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6"/>
        <v>42310.968518518523</v>
      </c>
      <c r="P4059" t="str">
        <f t="shared" si="317"/>
        <v>theater</v>
      </c>
      <c r="Q4059" t="str">
        <f t="shared" si="318"/>
        <v>plays</v>
      </c>
      <c r="R4059">
        <f t="shared" si="319"/>
        <v>2015</v>
      </c>
      <c r="S4059" s="15">
        <f t="shared" si="320"/>
        <v>42310.968518518523</v>
      </c>
      <c r="T4059" s="16">
        <f t="shared" si="320"/>
        <v>42310.968518518523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6"/>
        <v>42446.060694444444</v>
      </c>
      <c r="P4060" t="str">
        <f t="shared" si="317"/>
        <v>theater</v>
      </c>
      <c r="Q4060" t="str">
        <f t="shared" si="318"/>
        <v>plays</v>
      </c>
      <c r="R4060">
        <f t="shared" si="319"/>
        <v>2016</v>
      </c>
      <c r="S4060" s="15">
        <f t="shared" si="320"/>
        <v>42446.060694444444</v>
      </c>
      <c r="T4060" s="16">
        <f t="shared" si="320"/>
        <v>42446.060694444444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6"/>
        <v>41866.640648148146</v>
      </c>
      <c r="P4061" t="str">
        <f t="shared" si="317"/>
        <v>theater</v>
      </c>
      <c r="Q4061" t="str">
        <f t="shared" si="318"/>
        <v>plays</v>
      </c>
      <c r="R4061">
        <f t="shared" si="319"/>
        <v>2014</v>
      </c>
      <c r="S4061" s="15">
        <f t="shared" si="320"/>
        <v>41866.640648148146</v>
      </c>
      <c r="T4061" s="16">
        <f t="shared" si="320"/>
        <v>41866.640648148146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6"/>
        <v>41779.695092592592</v>
      </c>
      <c r="P4062" t="str">
        <f t="shared" si="317"/>
        <v>theater</v>
      </c>
      <c r="Q4062" t="str">
        <f t="shared" si="318"/>
        <v>plays</v>
      </c>
      <c r="R4062">
        <f t="shared" si="319"/>
        <v>2014</v>
      </c>
      <c r="S4062" s="15">
        <f t="shared" si="320"/>
        <v>41779.695092592592</v>
      </c>
      <c r="T4062" s="16">
        <f t="shared" si="320"/>
        <v>41779.695092592592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6"/>
        <v>42421.141469907408</v>
      </c>
      <c r="P4063" t="str">
        <f t="shared" si="317"/>
        <v>theater</v>
      </c>
      <c r="Q4063" t="str">
        <f t="shared" si="318"/>
        <v>plays</v>
      </c>
      <c r="R4063">
        <f t="shared" si="319"/>
        <v>2016</v>
      </c>
      <c r="S4063" s="15">
        <f t="shared" si="320"/>
        <v>42421.141469907408</v>
      </c>
      <c r="T4063" s="16">
        <f t="shared" si="320"/>
        <v>42421.141469907408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6"/>
        <v>42523.739212962959</v>
      </c>
      <c r="P4064" t="str">
        <f t="shared" si="317"/>
        <v>theater</v>
      </c>
      <c r="Q4064" t="str">
        <f t="shared" si="318"/>
        <v>plays</v>
      </c>
      <c r="R4064">
        <f t="shared" si="319"/>
        <v>2016</v>
      </c>
      <c r="S4064" s="15">
        <f t="shared" si="320"/>
        <v>42523.739212962959</v>
      </c>
      <c r="T4064" s="16">
        <f t="shared" si="320"/>
        <v>42523.739212962959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6"/>
        <v>41787.681527777779</v>
      </c>
      <c r="P4065" t="str">
        <f t="shared" si="317"/>
        <v>theater</v>
      </c>
      <c r="Q4065" t="str">
        <f t="shared" si="318"/>
        <v>plays</v>
      </c>
      <c r="R4065">
        <f t="shared" si="319"/>
        <v>2014</v>
      </c>
      <c r="S4065" s="15">
        <f t="shared" si="320"/>
        <v>41787.681527777779</v>
      </c>
      <c r="T4065" s="16">
        <f t="shared" si="320"/>
        <v>41787.681527777779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6"/>
        <v>42093.588263888887</v>
      </c>
      <c r="P4066" t="str">
        <f t="shared" si="317"/>
        <v>theater</v>
      </c>
      <c r="Q4066" t="str">
        <f t="shared" si="318"/>
        <v>plays</v>
      </c>
      <c r="R4066">
        <f t="shared" si="319"/>
        <v>2015</v>
      </c>
      <c r="S4066" s="15">
        <f t="shared" si="320"/>
        <v>42093.588263888887</v>
      </c>
      <c r="T4066" s="16">
        <f t="shared" si="320"/>
        <v>42093.588263888887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6"/>
        <v>41833.951516203706</v>
      </c>
      <c r="P4067" t="str">
        <f t="shared" si="317"/>
        <v>theater</v>
      </c>
      <c r="Q4067" t="str">
        <f t="shared" si="318"/>
        <v>plays</v>
      </c>
      <c r="R4067">
        <f t="shared" si="319"/>
        <v>2014</v>
      </c>
      <c r="S4067" s="15">
        <f t="shared" si="320"/>
        <v>41833.951516203706</v>
      </c>
      <c r="T4067" s="16">
        <f t="shared" si="320"/>
        <v>41833.951516203706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6"/>
        <v>42479.039212962962</v>
      </c>
      <c r="P4068" t="str">
        <f t="shared" si="317"/>
        <v>theater</v>
      </c>
      <c r="Q4068" t="str">
        <f t="shared" si="318"/>
        <v>plays</v>
      </c>
      <c r="R4068">
        <f t="shared" si="319"/>
        <v>2016</v>
      </c>
      <c r="S4068" s="15">
        <f t="shared" si="320"/>
        <v>42479.039212962962</v>
      </c>
      <c r="T4068" s="16">
        <f t="shared" si="320"/>
        <v>42479.039212962962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6"/>
        <v>42235.117476851854</v>
      </c>
      <c r="P4069" t="str">
        <f t="shared" si="317"/>
        <v>theater</v>
      </c>
      <c r="Q4069" t="str">
        <f t="shared" si="318"/>
        <v>plays</v>
      </c>
      <c r="R4069">
        <f t="shared" si="319"/>
        <v>2015</v>
      </c>
      <c r="S4069" s="15">
        <f t="shared" si="320"/>
        <v>42235.117476851854</v>
      </c>
      <c r="T4069" s="16">
        <f t="shared" si="320"/>
        <v>42235.117476851854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6"/>
        <v>42718.963599537034</v>
      </c>
      <c r="P4070" t="str">
        <f t="shared" si="317"/>
        <v>theater</v>
      </c>
      <c r="Q4070" t="str">
        <f t="shared" si="318"/>
        <v>plays</v>
      </c>
      <c r="R4070">
        <f t="shared" si="319"/>
        <v>2016</v>
      </c>
      <c r="S4070" s="15">
        <f t="shared" si="320"/>
        <v>42718.963599537034</v>
      </c>
      <c r="T4070" s="16">
        <f t="shared" si="320"/>
        <v>42718.963599537034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6"/>
        <v>42022.661527777775</v>
      </c>
      <c r="P4071" t="str">
        <f t="shared" si="317"/>
        <v>theater</v>
      </c>
      <c r="Q4071" t="str">
        <f t="shared" si="318"/>
        <v>plays</v>
      </c>
      <c r="R4071">
        <f t="shared" si="319"/>
        <v>2015</v>
      </c>
      <c r="S4071" s="15">
        <f t="shared" si="320"/>
        <v>42022.661527777775</v>
      </c>
      <c r="T4071" s="16">
        <f t="shared" si="320"/>
        <v>42022.661527777775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6"/>
        <v>42031.666898148149</v>
      </c>
      <c r="P4072" t="str">
        <f t="shared" si="317"/>
        <v>theater</v>
      </c>
      <c r="Q4072" t="str">
        <f t="shared" si="318"/>
        <v>plays</v>
      </c>
      <c r="R4072">
        <f t="shared" si="319"/>
        <v>2015</v>
      </c>
      <c r="S4072" s="15">
        <f t="shared" si="320"/>
        <v>42031.666898148149</v>
      </c>
      <c r="T4072" s="16">
        <f t="shared" si="320"/>
        <v>42031.666898148149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6"/>
        <v>42700.804756944446</v>
      </c>
      <c r="P4073" t="str">
        <f t="shared" si="317"/>
        <v>theater</v>
      </c>
      <c r="Q4073" t="str">
        <f t="shared" si="318"/>
        <v>plays</v>
      </c>
      <c r="R4073">
        <f t="shared" si="319"/>
        <v>2016</v>
      </c>
      <c r="S4073" s="15">
        <f t="shared" si="320"/>
        <v>42700.804756944446</v>
      </c>
      <c r="T4073" s="16">
        <f t="shared" si="320"/>
        <v>42700.804756944446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6"/>
        <v>41812.77443287037</v>
      </c>
      <c r="P4074" t="str">
        <f t="shared" si="317"/>
        <v>theater</v>
      </c>
      <c r="Q4074" t="str">
        <f t="shared" si="318"/>
        <v>plays</v>
      </c>
      <c r="R4074">
        <f t="shared" si="319"/>
        <v>2014</v>
      </c>
      <c r="S4074" s="15">
        <f t="shared" si="320"/>
        <v>41812.77443287037</v>
      </c>
      <c r="T4074" s="16">
        <f t="shared" si="320"/>
        <v>41812.77443287037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6"/>
        <v>42078.34520833334</v>
      </c>
      <c r="P4075" t="str">
        <f t="shared" si="317"/>
        <v>theater</v>
      </c>
      <c r="Q4075" t="str">
        <f t="shared" si="318"/>
        <v>plays</v>
      </c>
      <c r="R4075">
        <f t="shared" si="319"/>
        <v>2015</v>
      </c>
      <c r="S4075" s="15">
        <f t="shared" si="320"/>
        <v>42078.34520833334</v>
      </c>
      <c r="T4075" s="16">
        <f t="shared" si="320"/>
        <v>42078.34520833334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6"/>
        <v>42283.552951388891</v>
      </c>
      <c r="P4076" t="str">
        <f t="shared" si="317"/>
        <v>theater</v>
      </c>
      <c r="Q4076" t="str">
        <f t="shared" si="318"/>
        <v>plays</v>
      </c>
      <c r="R4076">
        <f t="shared" si="319"/>
        <v>2015</v>
      </c>
      <c r="S4076" s="15">
        <f t="shared" si="320"/>
        <v>42283.552951388891</v>
      </c>
      <c r="T4076" s="16">
        <f t="shared" si="320"/>
        <v>42283.552951388891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6"/>
        <v>41779.045937499999</v>
      </c>
      <c r="P4077" t="str">
        <f t="shared" si="317"/>
        <v>theater</v>
      </c>
      <c r="Q4077" t="str">
        <f t="shared" si="318"/>
        <v>plays</v>
      </c>
      <c r="R4077">
        <f t="shared" si="319"/>
        <v>2014</v>
      </c>
      <c r="S4077" s="15">
        <f t="shared" si="320"/>
        <v>41779.045937499999</v>
      </c>
      <c r="T4077" s="16">
        <f t="shared" si="320"/>
        <v>41779.045937499999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6"/>
        <v>41905.795706018522</v>
      </c>
      <c r="P4078" t="str">
        <f t="shared" si="317"/>
        <v>theater</v>
      </c>
      <c r="Q4078" t="str">
        <f t="shared" si="318"/>
        <v>plays</v>
      </c>
      <c r="R4078">
        <f t="shared" si="319"/>
        <v>2014</v>
      </c>
      <c r="S4078" s="15">
        <f t="shared" si="320"/>
        <v>41905.795706018522</v>
      </c>
      <c r="T4078" s="16">
        <f t="shared" si="320"/>
        <v>41905.795706018522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6"/>
        <v>42695.7105787037</v>
      </c>
      <c r="P4079" t="str">
        <f t="shared" si="317"/>
        <v>theater</v>
      </c>
      <c r="Q4079" t="str">
        <f t="shared" si="318"/>
        <v>plays</v>
      </c>
      <c r="R4079">
        <f t="shared" si="319"/>
        <v>2016</v>
      </c>
      <c r="S4079" s="15">
        <f t="shared" si="320"/>
        <v>42695.7105787037</v>
      </c>
      <c r="T4079" s="16">
        <f t="shared" si="320"/>
        <v>42695.7105787037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6"/>
        <v>42732.787523148145</v>
      </c>
      <c r="P4080" t="str">
        <f t="shared" si="317"/>
        <v>theater</v>
      </c>
      <c r="Q4080" t="str">
        <f t="shared" si="318"/>
        <v>plays</v>
      </c>
      <c r="R4080">
        <f t="shared" si="319"/>
        <v>2016</v>
      </c>
      <c r="S4080" s="15">
        <f t="shared" si="320"/>
        <v>42732.787523148145</v>
      </c>
      <c r="T4080" s="16">
        <f t="shared" si="320"/>
        <v>42732.787523148145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6"/>
        <v>42510.938900462963</v>
      </c>
      <c r="P4081" t="str">
        <f t="shared" si="317"/>
        <v>theater</v>
      </c>
      <c r="Q4081" t="str">
        <f t="shared" si="318"/>
        <v>plays</v>
      </c>
      <c r="R4081">
        <f t="shared" si="319"/>
        <v>2016</v>
      </c>
      <c r="S4081" s="15">
        <f t="shared" si="320"/>
        <v>42510.938900462963</v>
      </c>
      <c r="T4081" s="16">
        <f t="shared" si="320"/>
        <v>42510.938900462963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6"/>
        <v>42511.698101851856</v>
      </c>
      <c r="P4082" t="str">
        <f t="shared" si="317"/>
        <v>theater</v>
      </c>
      <c r="Q4082" t="str">
        <f t="shared" si="318"/>
        <v>plays</v>
      </c>
      <c r="R4082">
        <f t="shared" si="319"/>
        <v>2016</v>
      </c>
      <c r="S4082" s="15">
        <f t="shared" si="320"/>
        <v>42511.698101851856</v>
      </c>
      <c r="T4082" s="16">
        <f t="shared" si="320"/>
        <v>42511.698101851856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6"/>
        <v>42041.581307870365</v>
      </c>
      <c r="P4083" t="str">
        <f t="shared" si="317"/>
        <v>theater</v>
      </c>
      <c r="Q4083" t="str">
        <f t="shared" si="318"/>
        <v>plays</v>
      </c>
      <c r="R4083">
        <f t="shared" si="319"/>
        <v>2015</v>
      </c>
      <c r="S4083" s="15">
        <f t="shared" si="320"/>
        <v>42041.581307870365</v>
      </c>
      <c r="T4083" s="16">
        <f t="shared" si="320"/>
        <v>42041.581307870365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6"/>
        <v>42307.189270833333</v>
      </c>
      <c r="P4084" t="str">
        <f t="shared" si="317"/>
        <v>theater</v>
      </c>
      <c r="Q4084" t="str">
        <f t="shared" si="318"/>
        <v>plays</v>
      </c>
      <c r="R4084">
        <f t="shared" si="319"/>
        <v>2015</v>
      </c>
      <c r="S4084" s="15">
        <f t="shared" si="320"/>
        <v>42307.189270833333</v>
      </c>
      <c r="T4084" s="16">
        <f t="shared" si="320"/>
        <v>42307.189270833333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6"/>
        <v>42353.761759259258</v>
      </c>
      <c r="P4085" t="str">
        <f t="shared" si="317"/>
        <v>theater</v>
      </c>
      <c r="Q4085" t="str">
        <f t="shared" si="318"/>
        <v>plays</v>
      </c>
      <c r="R4085">
        <f t="shared" si="319"/>
        <v>2015</v>
      </c>
      <c r="S4085" s="15">
        <f t="shared" si="320"/>
        <v>42353.761759259258</v>
      </c>
      <c r="T4085" s="16">
        <f t="shared" si="320"/>
        <v>42353.761759259258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6"/>
        <v>42622.436412037037</v>
      </c>
      <c r="P4086" t="str">
        <f t="shared" si="317"/>
        <v>theater</v>
      </c>
      <c r="Q4086" t="str">
        <f t="shared" si="318"/>
        <v>plays</v>
      </c>
      <c r="R4086">
        <f t="shared" si="319"/>
        <v>2016</v>
      </c>
      <c r="S4086" s="15">
        <f t="shared" si="320"/>
        <v>42622.436412037037</v>
      </c>
      <c r="T4086" s="16">
        <f t="shared" si="320"/>
        <v>42622.436412037037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6"/>
        <v>42058.603877314818</v>
      </c>
      <c r="P4087" t="str">
        <f t="shared" si="317"/>
        <v>theater</v>
      </c>
      <c r="Q4087" t="str">
        <f t="shared" si="318"/>
        <v>plays</v>
      </c>
      <c r="R4087">
        <f t="shared" si="319"/>
        <v>2015</v>
      </c>
      <c r="S4087" s="15">
        <f t="shared" si="320"/>
        <v>42058.603877314818</v>
      </c>
      <c r="T4087" s="16">
        <f t="shared" si="320"/>
        <v>42058.603877314818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6"/>
        <v>42304.940960648149</v>
      </c>
      <c r="P4088" t="str">
        <f t="shared" si="317"/>
        <v>theater</v>
      </c>
      <c r="Q4088" t="str">
        <f t="shared" si="318"/>
        <v>plays</v>
      </c>
      <c r="R4088">
        <f t="shared" si="319"/>
        <v>2015</v>
      </c>
      <c r="S4088" s="15">
        <f t="shared" si="320"/>
        <v>42304.940960648149</v>
      </c>
      <c r="T4088" s="16">
        <f t="shared" si="320"/>
        <v>42304.940960648149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6"/>
        <v>42538.742893518516</v>
      </c>
      <c r="P4089" t="str">
        <f t="shared" si="317"/>
        <v>theater</v>
      </c>
      <c r="Q4089" t="str">
        <f t="shared" si="318"/>
        <v>plays</v>
      </c>
      <c r="R4089">
        <f t="shared" si="319"/>
        <v>2016</v>
      </c>
      <c r="S4089" s="15">
        <f t="shared" si="320"/>
        <v>42538.742893518516</v>
      </c>
      <c r="T4089" s="16">
        <f t="shared" si="320"/>
        <v>42538.742893518516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6"/>
        <v>41990.612546296295</v>
      </c>
      <c r="P4090" t="str">
        <f t="shared" si="317"/>
        <v>theater</v>
      </c>
      <c r="Q4090" t="str">
        <f t="shared" si="318"/>
        <v>plays</v>
      </c>
      <c r="R4090">
        <f t="shared" si="319"/>
        <v>2014</v>
      </c>
      <c r="S4090" s="15">
        <f t="shared" si="320"/>
        <v>41990.612546296295</v>
      </c>
      <c r="T4090" s="16">
        <f t="shared" si="320"/>
        <v>41990.612546296295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6"/>
        <v>42122.732499999998</v>
      </c>
      <c r="P4091" t="str">
        <f t="shared" si="317"/>
        <v>theater</v>
      </c>
      <c r="Q4091" t="str">
        <f t="shared" si="318"/>
        <v>plays</v>
      </c>
      <c r="R4091">
        <f t="shared" si="319"/>
        <v>2015</v>
      </c>
      <c r="S4091" s="15">
        <f t="shared" si="320"/>
        <v>42122.732499999998</v>
      </c>
      <c r="T4091" s="16">
        <f t="shared" si="320"/>
        <v>42122.732499999998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6"/>
        <v>42209.67288194444</v>
      </c>
      <c r="P4092" t="str">
        <f t="shared" si="317"/>
        <v>theater</v>
      </c>
      <c r="Q4092" t="str">
        <f t="shared" si="318"/>
        <v>plays</v>
      </c>
      <c r="R4092">
        <f t="shared" si="319"/>
        <v>2015</v>
      </c>
      <c r="S4092" s="15">
        <f t="shared" si="320"/>
        <v>42209.67288194444</v>
      </c>
      <c r="T4092" s="16">
        <f t="shared" si="320"/>
        <v>42209.67288194444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6"/>
        <v>41990.506377314814</v>
      </c>
      <c r="P4093" t="str">
        <f t="shared" si="317"/>
        <v>theater</v>
      </c>
      <c r="Q4093" t="str">
        <f t="shared" si="318"/>
        <v>plays</v>
      </c>
      <c r="R4093">
        <f t="shared" si="319"/>
        <v>2014</v>
      </c>
      <c r="S4093" s="15">
        <f t="shared" si="320"/>
        <v>41990.506377314814</v>
      </c>
      <c r="T4093" s="16">
        <f t="shared" si="320"/>
        <v>41990.506377314814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6"/>
        <v>42039.194988425923</v>
      </c>
      <c r="P4094" t="str">
        <f t="shared" si="317"/>
        <v>theater</v>
      </c>
      <c r="Q4094" t="str">
        <f t="shared" si="318"/>
        <v>plays</v>
      </c>
      <c r="R4094">
        <f t="shared" si="319"/>
        <v>2015</v>
      </c>
      <c r="S4094" s="15">
        <f t="shared" si="320"/>
        <v>42039.194988425923</v>
      </c>
      <c r="T4094" s="16">
        <f t="shared" si="320"/>
        <v>42039.194988425923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6"/>
        <v>42178.815891203703</v>
      </c>
      <c r="P4095" t="str">
        <f t="shared" si="317"/>
        <v>theater</v>
      </c>
      <c r="Q4095" t="str">
        <f t="shared" si="318"/>
        <v>plays</v>
      </c>
      <c r="R4095">
        <f t="shared" si="319"/>
        <v>2015</v>
      </c>
      <c r="S4095" s="15">
        <f t="shared" si="320"/>
        <v>42178.815891203703</v>
      </c>
      <c r="T4095" s="16">
        <f t="shared" si="320"/>
        <v>42178.815891203703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6"/>
        <v>41890.086805555555</v>
      </c>
      <c r="P4096" t="str">
        <f t="shared" si="317"/>
        <v>theater</v>
      </c>
      <c r="Q4096" t="str">
        <f t="shared" si="318"/>
        <v>plays</v>
      </c>
      <c r="R4096">
        <f t="shared" si="319"/>
        <v>2014</v>
      </c>
      <c r="S4096" s="15">
        <f t="shared" si="320"/>
        <v>41890.086805555555</v>
      </c>
      <c r="T4096" s="16">
        <f t="shared" si="320"/>
        <v>41890.086805555555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6"/>
        <v>42693.031828703708</v>
      </c>
      <c r="P4097" t="str">
        <f t="shared" si="317"/>
        <v>theater</v>
      </c>
      <c r="Q4097" t="str">
        <f t="shared" si="318"/>
        <v>plays</v>
      </c>
      <c r="R4097">
        <f t="shared" si="319"/>
        <v>2016</v>
      </c>
      <c r="S4097" s="15">
        <f t="shared" si="320"/>
        <v>42693.031828703708</v>
      </c>
      <c r="T4097" s="16">
        <f t="shared" si="320"/>
        <v>42693.031828703708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321">(((J4098/60)/60)/24)+DATE(1970,1,1)</f>
        <v>42750.530312499999</v>
      </c>
      <c r="P4098" t="str">
        <f t="shared" ref="P4098:P4115" si="322">LEFT(N4098,SEARCH("/",N4098)-1)</f>
        <v>theater</v>
      </c>
      <c r="Q4098" t="str">
        <f t="shared" ref="Q4098:Q4115" si="323">RIGHT(N4098,LEN(N4098)-SEARCH("/",N4098))</f>
        <v>plays</v>
      </c>
      <c r="R4098">
        <f t="shared" si="319"/>
        <v>2017</v>
      </c>
      <c r="S4098" s="15">
        <f t="shared" si="320"/>
        <v>42750.530312499999</v>
      </c>
      <c r="T4098" s="16">
        <f t="shared" si="320"/>
        <v>42750.530312499999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321"/>
        <v>42344.824502314819</v>
      </c>
      <c r="P4099" t="str">
        <f t="shared" si="322"/>
        <v>theater</v>
      </c>
      <c r="Q4099" t="str">
        <f t="shared" si="323"/>
        <v>plays</v>
      </c>
      <c r="R4099">
        <f t="shared" ref="R4099:S4162" si="324">YEAR($O4099)</f>
        <v>2015</v>
      </c>
      <c r="S4099" s="15">
        <f t="shared" ref="S4099:T4115" si="325">$O4099</f>
        <v>42344.824502314819</v>
      </c>
      <c r="T4099" s="16">
        <f t="shared" si="325"/>
        <v>42344.824502314819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1"/>
        <v>42495.722187499996</v>
      </c>
      <c r="P4100" t="str">
        <f t="shared" si="322"/>
        <v>theater</v>
      </c>
      <c r="Q4100" t="str">
        <f t="shared" si="323"/>
        <v>plays</v>
      </c>
      <c r="R4100">
        <f t="shared" si="324"/>
        <v>2016</v>
      </c>
      <c r="S4100" s="15">
        <f t="shared" si="325"/>
        <v>42495.722187499996</v>
      </c>
      <c r="T4100" s="16">
        <f t="shared" si="325"/>
        <v>42495.722187499996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1"/>
        <v>42570.850381944445</v>
      </c>
      <c r="P4101" t="str">
        <f t="shared" si="322"/>
        <v>theater</v>
      </c>
      <c r="Q4101" t="str">
        <f t="shared" si="323"/>
        <v>plays</v>
      </c>
      <c r="R4101">
        <f t="shared" si="324"/>
        <v>2016</v>
      </c>
      <c r="S4101" s="15">
        <f t="shared" si="325"/>
        <v>42570.850381944445</v>
      </c>
      <c r="T4101" s="16">
        <f t="shared" si="325"/>
        <v>42570.850381944445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1"/>
        <v>41927.124884259261</v>
      </c>
      <c r="P4102" t="str">
        <f t="shared" si="322"/>
        <v>theater</v>
      </c>
      <c r="Q4102" t="str">
        <f t="shared" si="323"/>
        <v>plays</v>
      </c>
      <c r="R4102">
        <f t="shared" si="324"/>
        <v>2014</v>
      </c>
      <c r="S4102" s="15">
        <f t="shared" si="325"/>
        <v>41927.124884259261</v>
      </c>
      <c r="T4102" s="16">
        <f t="shared" si="325"/>
        <v>41927.124884259261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1"/>
        <v>42730.903726851851</v>
      </c>
      <c r="P4103" t="str">
        <f t="shared" si="322"/>
        <v>theater</v>
      </c>
      <c r="Q4103" t="str">
        <f t="shared" si="323"/>
        <v>plays</v>
      </c>
      <c r="R4103">
        <f t="shared" si="324"/>
        <v>2016</v>
      </c>
      <c r="S4103" s="15">
        <f t="shared" si="325"/>
        <v>42730.903726851851</v>
      </c>
      <c r="T4103" s="16">
        <f t="shared" si="325"/>
        <v>42730.903726851851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1"/>
        <v>42475.848067129627</v>
      </c>
      <c r="P4104" t="str">
        <f t="shared" si="322"/>
        <v>theater</v>
      </c>
      <c r="Q4104" t="str">
        <f t="shared" si="323"/>
        <v>plays</v>
      </c>
      <c r="R4104">
        <f t="shared" si="324"/>
        <v>2016</v>
      </c>
      <c r="S4104" s="15">
        <f t="shared" si="325"/>
        <v>42475.848067129627</v>
      </c>
      <c r="T4104" s="16">
        <f t="shared" si="325"/>
        <v>42475.848067129627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1"/>
        <v>42188.83293981482</v>
      </c>
      <c r="P4105" t="str">
        <f t="shared" si="322"/>
        <v>theater</v>
      </c>
      <c r="Q4105" t="str">
        <f t="shared" si="323"/>
        <v>plays</v>
      </c>
      <c r="R4105">
        <f t="shared" si="324"/>
        <v>2015</v>
      </c>
      <c r="S4105" s="15">
        <f t="shared" si="325"/>
        <v>42188.83293981482</v>
      </c>
      <c r="T4105" s="16">
        <f t="shared" si="325"/>
        <v>42188.83293981482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1"/>
        <v>42640.278171296297</v>
      </c>
      <c r="P4106" t="str">
        <f t="shared" si="322"/>
        <v>theater</v>
      </c>
      <c r="Q4106" t="str">
        <f t="shared" si="323"/>
        <v>plays</v>
      </c>
      <c r="R4106">
        <f t="shared" si="324"/>
        <v>2016</v>
      </c>
      <c r="S4106" s="15">
        <f t="shared" si="325"/>
        <v>42640.278171296297</v>
      </c>
      <c r="T4106" s="16">
        <f t="shared" si="325"/>
        <v>42640.278171296297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1"/>
        <v>42697.010520833333</v>
      </c>
      <c r="P4107" t="str">
        <f t="shared" si="322"/>
        <v>theater</v>
      </c>
      <c r="Q4107" t="str">
        <f t="shared" si="323"/>
        <v>plays</v>
      </c>
      <c r="R4107">
        <f t="shared" si="324"/>
        <v>2016</v>
      </c>
      <c r="S4107" s="15">
        <f t="shared" si="325"/>
        <v>42697.010520833333</v>
      </c>
      <c r="T4107" s="16">
        <f t="shared" si="325"/>
        <v>42697.010520833333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1"/>
        <v>42053.049375000002</v>
      </c>
      <c r="P4108" t="str">
        <f t="shared" si="322"/>
        <v>theater</v>
      </c>
      <c r="Q4108" t="str">
        <f t="shared" si="323"/>
        <v>plays</v>
      </c>
      <c r="R4108">
        <f t="shared" si="324"/>
        <v>2015</v>
      </c>
      <c r="S4108" s="15">
        <f t="shared" si="325"/>
        <v>42053.049375000002</v>
      </c>
      <c r="T4108" s="16">
        <f t="shared" si="325"/>
        <v>42053.049375000002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1"/>
        <v>41883.916678240741</v>
      </c>
      <c r="P4109" t="str">
        <f t="shared" si="322"/>
        <v>theater</v>
      </c>
      <c r="Q4109" t="str">
        <f t="shared" si="323"/>
        <v>plays</v>
      </c>
      <c r="R4109">
        <f t="shared" si="324"/>
        <v>2014</v>
      </c>
      <c r="S4109" s="15">
        <f t="shared" si="325"/>
        <v>41883.916678240741</v>
      </c>
      <c r="T4109" s="16">
        <f t="shared" si="325"/>
        <v>41883.916678240741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1"/>
        <v>42767.031678240746</v>
      </c>
      <c r="P4110" t="str">
        <f t="shared" si="322"/>
        <v>theater</v>
      </c>
      <c r="Q4110" t="str">
        <f t="shared" si="323"/>
        <v>plays</v>
      </c>
      <c r="R4110">
        <f t="shared" si="324"/>
        <v>2017</v>
      </c>
      <c r="S4110" s="15">
        <f t="shared" si="325"/>
        <v>42767.031678240746</v>
      </c>
      <c r="T4110" s="16">
        <f t="shared" si="325"/>
        <v>42767.031678240746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1"/>
        <v>42307.539398148147</v>
      </c>
      <c r="P4111" t="str">
        <f t="shared" si="322"/>
        <v>theater</v>
      </c>
      <c r="Q4111" t="str">
        <f t="shared" si="323"/>
        <v>plays</v>
      </c>
      <c r="R4111">
        <f t="shared" si="324"/>
        <v>2015</v>
      </c>
      <c r="S4111" s="15">
        <f t="shared" si="325"/>
        <v>42307.539398148147</v>
      </c>
      <c r="T4111" s="16">
        <f t="shared" si="325"/>
        <v>42307.539398148147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1"/>
        <v>42512.626747685179</v>
      </c>
      <c r="P4112" t="str">
        <f t="shared" si="322"/>
        <v>theater</v>
      </c>
      <c r="Q4112" t="str">
        <f t="shared" si="323"/>
        <v>plays</v>
      </c>
      <c r="R4112">
        <f t="shared" si="324"/>
        <v>2016</v>
      </c>
      <c r="S4112" s="15">
        <f t="shared" si="325"/>
        <v>42512.626747685179</v>
      </c>
      <c r="T4112" s="16">
        <f t="shared" si="325"/>
        <v>42512.626747685179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1"/>
        <v>42029.135879629626</v>
      </c>
      <c r="P4113" t="str">
        <f t="shared" si="322"/>
        <v>theater</v>
      </c>
      <c r="Q4113" t="str">
        <f t="shared" si="323"/>
        <v>plays</v>
      </c>
      <c r="R4113">
        <f t="shared" si="324"/>
        <v>2015</v>
      </c>
      <c r="S4113" s="15">
        <f t="shared" si="325"/>
        <v>42029.135879629626</v>
      </c>
      <c r="T4113" s="16">
        <f t="shared" si="325"/>
        <v>42029.135879629626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1"/>
        <v>42400.946597222224</v>
      </c>
      <c r="P4114" t="str">
        <f t="shared" si="322"/>
        <v>theater</v>
      </c>
      <c r="Q4114" t="str">
        <f t="shared" si="323"/>
        <v>plays</v>
      </c>
      <c r="R4114">
        <f t="shared" si="324"/>
        <v>2016</v>
      </c>
      <c r="S4114" s="15">
        <f t="shared" si="325"/>
        <v>42400.946597222224</v>
      </c>
      <c r="T4114" s="16">
        <f t="shared" si="325"/>
        <v>42400.946597222224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1"/>
        <v>42358.573182870372</v>
      </c>
      <c r="P4115" t="str">
        <f t="shared" si="322"/>
        <v>theater</v>
      </c>
      <c r="Q4115" t="str">
        <f t="shared" si="323"/>
        <v>plays</v>
      </c>
      <c r="R4115">
        <f t="shared" si="324"/>
        <v>2015</v>
      </c>
      <c r="S4115" s="15">
        <f t="shared" si="325"/>
        <v>42358.573182870372</v>
      </c>
      <c r="T4115" s="16">
        <f t="shared" si="325"/>
        <v>42358.573182870372</v>
      </c>
    </row>
  </sheetData>
  <autoFilter ref="A1:T4115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87CCE-9A58-3D40-A893-397C34FE614A}">
  <dimension ref="A1:E18"/>
  <sheetViews>
    <sheetView zoomScaleNormal="100" workbookViewId="0">
      <selection activeCell="E18" sqref="A4:E18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8306</v>
      </c>
      <c r="B1" t="s">
        <v>8329</v>
      </c>
    </row>
    <row r="2" spans="1:5" x14ac:dyDescent="0.2">
      <c r="A2" s="11" t="s">
        <v>8308</v>
      </c>
      <c r="B2" t="s">
        <v>8310</v>
      </c>
    </row>
    <row r="4" spans="1:5" x14ac:dyDescent="0.2">
      <c r="A4" s="11" t="s">
        <v>8328</v>
      </c>
      <c r="B4" s="11" t="s">
        <v>8313</v>
      </c>
    </row>
    <row r="5" spans="1:5" x14ac:dyDescent="0.2">
      <c r="A5" s="11" t="s">
        <v>8311</v>
      </c>
      <c r="B5" t="s">
        <v>8218</v>
      </c>
      <c r="C5" t="s">
        <v>8220</v>
      </c>
      <c r="D5" t="s">
        <v>8219</v>
      </c>
      <c r="E5" t="s">
        <v>8312</v>
      </c>
    </row>
    <row r="6" spans="1:5" x14ac:dyDescent="0.2">
      <c r="A6" s="17" t="s">
        <v>8320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">
      <c r="A7" s="17" t="s">
        <v>8321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">
      <c r="A8" s="17" t="s">
        <v>8322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">
      <c r="A9" s="17" t="s">
        <v>8323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">
      <c r="A10" s="17" t="s">
        <v>8314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">
      <c r="A11" s="17" t="s">
        <v>8324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">
      <c r="A12" s="17" t="s">
        <v>8315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">
      <c r="A13" s="17" t="s">
        <v>8316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">
      <c r="A14" s="17" t="s">
        <v>8317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">
      <c r="A15" s="17" t="s">
        <v>8318</v>
      </c>
      <c r="B15" s="10">
        <v>65</v>
      </c>
      <c r="C15" s="10">
        <v>50</v>
      </c>
      <c r="D15" s="10"/>
      <c r="E15" s="10">
        <v>115</v>
      </c>
    </row>
    <row r="16" spans="1:5" x14ac:dyDescent="0.2">
      <c r="A16" s="17" t="s">
        <v>8319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">
      <c r="A17" s="17" t="s">
        <v>8325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">
      <c r="A18" s="17" t="s">
        <v>8312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CBA4A-1110-7F4A-94CE-47A02756484F}">
  <dimension ref="A1:I15"/>
  <sheetViews>
    <sheetView workbookViewId="0">
      <selection activeCell="B1" sqref="B1:I14"/>
    </sheetView>
  </sheetViews>
  <sheetFormatPr baseColWidth="10" defaultRowHeight="15" x14ac:dyDescent="0.2"/>
  <cols>
    <col min="2" max="2" width="18.33203125" style="23" customWidth="1"/>
    <col min="3" max="10" width="18.33203125" customWidth="1"/>
  </cols>
  <sheetData>
    <row r="1" spans="1:9" x14ac:dyDescent="0.2">
      <c r="A1" s="24" t="s">
        <v>8351</v>
      </c>
      <c r="B1" s="21" t="s">
        <v>8330</v>
      </c>
      <c r="C1" s="1" t="s">
        <v>8331</v>
      </c>
      <c r="D1" s="1" t="s">
        <v>8332</v>
      </c>
      <c r="E1" s="1" t="s">
        <v>8333</v>
      </c>
      <c r="F1" s="1" t="s">
        <v>8334</v>
      </c>
      <c r="G1" s="1" t="s">
        <v>8335</v>
      </c>
      <c r="H1" s="1" t="s">
        <v>8336</v>
      </c>
      <c r="I1" s="1" t="s">
        <v>8337</v>
      </c>
    </row>
    <row r="2" spans="1:9" x14ac:dyDescent="0.2">
      <c r="A2">
        <v>1</v>
      </c>
      <c r="B2" s="22" t="s">
        <v>8341</v>
      </c>
      <c r="C2">
        <f>COUNTIFS(Kickstarter!$E:$E,"&lt;1000",Kickstarter!$F:$F,"Successful",Kickstarter!$Q:$Q, "plays")</f>
        <v>116</v>
      </c>
      <c r="D2">
        <f>COUNTIFS(Kickstarter!$E:$E, "&lt;1000", Kickstarter!$F:$F, "failed", Kickstarter!$Q:$Q, "plays")</f>
        <v>305</v>
      </c>
      <c r="E2">
        <f>COUNTIFS(Kickstarter!$E:$E,"&lt;1000",Kickstarter!$F:$F,"canceled",Kickstarter!$Q:$Q, "plays")</f>
        <v>0</v>
      </c>
      <c r="F2">
        <f>SUM(C2:E2)</f>
        <v>421</v>
      </c>
      <c r="G2" s="18">
        <f>C2/$F2</f>
        <v>0.27553444180522563</v>
      </c>
      <c r="H2" s="18">
        <f>D2/$F2</f>
        <v>0.72446555819477432</v>
      </c>
      <c r="I2" s="18">
        <f>E2/$F2</f>
        <v>0</v>
      </c>
    </row>
    <row r="3" spans="1:9" x14ac:dyDescent="0.2">
      <c r="A3">
        <v>2</v>
      </c>
      <c r="B3" s="22" t="s">
        <v>8340</v>
      </c>
      <c r="C3">
        <f>COUNTIFS(Kickstarter!$E:$E,"&gt;=1000",Kickstarter!$F:$F,"Successful",Kickstarter!$Q:$Q, "plays",Kickstarter!$E:$E,"&lt;5000")</f>
        <v>402</v>
      </c>
      <c r="D3">
        <f>COUNTIFS(Kickstarter!$E:$E, "&gt;=1000", Kickstarter!$F:$F, "failed", Kickstarter!$Q:$Q, "plays", Kickstarter!$E:$E, "&lt;5000")</f>
        <v>43</v>
      </c>
      <c r="E3">
        <f>COUNTIFS(Kickstarter!$E:$E,"&gt;=1000",Kickstarter!$F:$F,"canceled",Kickstarter!$Q:$Q, "plays",Kickstarter!$E:$E,"&lt;5000")</f>
        <v>0</v>
      </c>
      <c r="F3">
        <f t="shared" ref="F3:F13" si="0">SUM(C3:E3)</f>
        <v>445</v>
      </c>
      <c r="G3" s="18">
        <f t="shared" ref="G3:I13" si="1">C3/$F3</f>
        <v>0.90337078651685399</v>
      </c>
      <c r="H3" s="18">
        <f t="shared" si="1"/>
        <v>9.662921348314607E-2</v>
      </c>
      <c r="I3" s="18">
        <f t="shared" si="1"/>
        <v>0</v>
      </c>
    </row>
    <row r="4" spans="1:9" x14ac:dyDescent="0.2">
      <c r="A4">
        <v>3</v>
      </c>
      <c r="B4" s="22" t="s">
        <v>8339</v>
      </c>
      <c r="C4">
        <f>COUNTIFS(Kickstarter!$E:$E,"&gt;=5000",Kickstarter!$F:$F,"Successful",Kickstarter!$Q:$Q, "plays",Kickstarter!$E:$E,"&lt;10000")</f>
        <v>100</v>
      </c>
      <c r="D4">
        <f>COUNTIFS(Kickstarter!$E:$E,"&gt;=5000",Kickstarter!$F:$F,"failed",Kickstarter!$Q:$Q, "plays",Kickstarter!$E:$E,"&lt;10000")</f>
        <v>3</v>
      </c>
      <c r="E4">
        <f>COUNTIFS(Kickstarter!$E:$E,"&gt;=5000",Kickstarter!$F:$F,"canceled",Kickstarter!$Q:$Q, "plays",Kickstarter!$E:$E,"&lt;10000")</f>
        <v>0</v>
      </c>
      <c r="F4">
        <f t="shared" si="0"/>
        <v>103</v>
      </c>
      <c r="G4" s="18">
        <f t="shared" si="1"/>
        <v>0.970873786407767</v>
      </c>
      <c r="H4" s="18">
        <f t="shared" si="1"/>
        <v>2.9126213592233011E-2</v>
      </c>
      <c r="I4" s="18">
        <f t="shared" si="1"/>
        <v>0</v>
      </c>
    </row>
    <row r="5" spans="1:9" x14ac:dyDescent="0.2">
      <c r="A5">
        <v>4</v>
      </c>
      <c r="B5" s="22" t="s">
        <v>8338</v>
      </c>
      <c r="C5">
        <f>COUNTIFS(Kickstarter!$E:$E,"&gt;=10000",Kickstarter!$F:$F,"Successful",Kickstarter!$Q:$Q, "plays",Kickstarter!$E:$E,"&lt;15000")</f>
        <v>41</v>
      </c>
      <c r="D5">
        <f>COUNTIFS(Kickstarter!$E:$E,"&gt;=10000",Kickstarter!$F:$F,"failed",Kickstarter!$Q:$Q, "plays",Kickstarter!$E:$E,"&lt;15000")</f>
        <v>2</v>
      </c>
      <c r="E5">
        <f>COUNTIFS(Kickstarter!$E:$E,"&gt;=10000",Kickstarter!$F:$F,"canceled",Kickstarter!$Q:$Q, "plays",Kickstarter!$E:$E,"&lt;15000")</f>
        <v>0</v>
      </c>
      <c r="F5">
        <f t="shared" si="0"/>
        <v>43</v>
      </c>
      <c r="G5" s="18">
        <f t="shared" si="1"/>
        <v>0.95348837209302328</v>
      </c>
      <c r="H5" s="18">
        <f t="shared" si="1"/>
        <v>4.6511627906976744E-2</v>
      </c>
      <c r="I5" s="18">
        <f t="shared" si="1"/>
        <v>0</v>
      </c>
    </row>
    <row r="6" spans="1:9" x14ac:dyDescent="0.2">
      <c r="A6">
        <v>5</v>
      </c>
      <c r="B6" s="22" t="s">
        <v>8343</v>
      </c>
      <c r="C6">
        <f>COUNTIFS(Kickstarter!$E:$E,"&gt;=15000",Kickstarter!$F:$F,"Successful",Kickstarter!$Q:$Q, "plays",Kickstarter!E:E,"&lt;20000")</f>
        <v>14</v>
      </c>
      <c r="D6">
        <f>COUNTIFS(Kickstarter!$E:$E,"&gt;=15000",Kickstarter!$F:$F,"failed",Kickstarter!$Q:$Q, "plays",Kickstarter!F:F,"&lt;20000")</f>
        <v>0</v>
      </c>
      <c r="E6">
        <f>COUNTIFS(Kickstarter!$E:$E,"&gt;=15000",Kickstarter!$F:$F,"canceled",Kickstarter!$Q:$Q, "plays",Kickstarter!$E:$E,"&lt;20000")</f>
        <v>0</v>
      </c>
      <c r="F6">
        <f t="shared" si="0"/>
        <v>14</v>
      </c>
      <c r="G6" s="18">
        <f t="shared" si="1"/>
        <v>1</v>
      </c>
      <c r="H6" s="18">
        <f t="shared" si="1"/>
        <v>0</v>
      </c>
      <c r="I6" s="18">
        <f t="shared" si="1"/>
        <v>0</v>
      </c>
    </row>
    <row r="7" spans="1:9" x14ac:dyDescent="0.2">
      <c r="A7">
        <v>6</v>
      </c>
      <c r="B7" s="22" t="s">
        <v>8342</v>
      </c>
      <c r="C7">
        <f>COUNTIFS(Kickstarter!$E:$E,"&gt;=20000",Kickstarter!$F:$F,"Successful",Kickstarter!$Q:$Q, "plays",Kickstarter!$E:$E,"&lt;25000")</f>
        <v>8</v>
      </c>
      <c r="D7">
        <f>COUNTIFS(Kickstarter!$E:$E,"&gt;=20000",Kickstarter!$F:$F,"failed",Kickstarter!$Q:$Q, "plays",Kickstarter!$E:$E,"&lt;25000")</f>
        <v>0</v>
      </c>
      <c r="E7">
        <f>COUNTIFS(Kickstarter!$E:$E,"&gt;=20000",Kickstarter!$F:$F,"canceled",Kickstarter!$Q:$Q, "plays",Kickstarter!$E:$E,"&lt;25000")</f>
        <v>0</v>
      </c>
      <c r="F7">
        <f t="shared" si="0"/>
        <v>8</v>
      </c>
      <c r="G7" s="18">
        <f t="shared" si="1"/>
        <v>1</v>
      </c>
      <c r="H7" s="18">
        <f t="shared" si="1"/>
        <v>0</v>
      </c>
      <c r="I7" s="18">
        <f t="shared" si="1"/>
        <v>0</v>
      </c>
    </row>
    <row r="8" spans="1:9" x14ac:dyDescent="0.2">
      <c r="A8">
        <v>7</v>
      </c>
      <c r="B8" s="22" t="s">
        <v>8344</v>
      </c>
      <c r="C8">
        <f>COUNTIFS(Kickstarter!$E:$E,"&gt;=25000",Kickstarter!$F:$F,"Successful",Kickstarter!$Q:$Q, "plays",Kickstarter!$E:$E,"&lt;30000")</f>
        <v>2</v>
      </c>
      <c r="D8">
        <f>COUNTIFS(Kickstarter!$E:$E,"&gt;=25000",Kickstarter!$F:$F,"failed",Kickstarter!$Q:$Q, "plays",Kickstarter!$E:$E,"&lt;30000")</f>
        <v>0</v>
      </c>
      <c r="E8">
        <f>COUNTIFS(Kickstarter!$E:$E,"&gt;=25000",Kickstarter!$F:$F,"canceled",Kickstarter!$Q:$Q, "plays",Kickstarter!$E:$E,"&lt;30000")</f>
        <v>0</v>
      </c>
      <c r="F8">
        <f t="shared" si="0"/>
        <v>2</v>
      </c>
      <c r="G8" s="18">
        <f t="shared" si="1"/>
        <v>1</v>
      </c>
      <c r="H8" s="18">
        <f t="shared" si="1"/>
        <v>0</v>
      </c>
      <c r="I8" s="18">
        <f t="shared" si="1"/>
        <v>0</v>
      </c>
    </row>
    <row r="9" spans="1:9" x14ac:dyDescent="0.2">
      <c r="A9">
        <v>8</v>
      </c>
      <c r="B9" s="22" t="s">
        <v>8345</v>
      </c>
      <c r="C9">
        <f>COUNTIFS(Kickstarter!E:E,"&gt;=30000",Kickstarter!$F:$F,"Successful",Kickstarter!$Q:$Q, "plays",Kickstarter!E:E,"&lt;35000")</f>
        <v>3</v>
      </c>
      <c r="D9">
        <f>COUNTIFS(Kickstarter!$E:$E,"&gt;=30000",Kickstarter!$F:$F,"failed",Kickstarter!$Q:$Q, "plays",Kickstarter!$E:$E,"&lt;35000")</f>
        <v>0</v>
      </c>
      <c r="E9">
        <f>COUNTIFS(Kickstarter!$E:$E,"&gt;=30000",Kickstarter!$F:$F,"canceled",Kickstarter!$Q:$Q, "plays",Kickstarter!$E:$E,"&lt;35000")</f>
        <v>0</v>
      </c>
      <c r="F9">
        <f t="shared" si="0"/>
        <v>3</v>
      </c>
      <c r="G9" s="18">
        <f t="shared" si="1"/>
        <v>1</v>
      </c>
      <c r="H9" s="18">
        <f t="shared" si="1"/>
        <v>0</v>
      </c>
      <c r="I9" s="18">
        <f t="shared" si="1"/>
        <v>0</v>
      </c>
    </row>
    <row r="10" spans="1:9" x14ac:dyDescent="0.2">
      <c r="A10">
        <v>9</v>
      </c>
      <c r="B10" s="22" t="s">
        <v>8346</v>
      </c>
      <c r="C10">
        <f>COUNTIFS(Kickstarter!$E:$E,"&gt;=35000",Kickstarter!$F:$F,"Successful",Kickstarter!$Q:$Q, "plays",Kickstarter!$E:$E,"&lt;40000")</f>
        <v>2</v>
      </c>
      <c r="D10">
        <f>COUNTIFS(Kickstarter!$E:$E,"&gt;=35000",Kickstarter!$F:$F,"failed",Kickstarter!$Q:$Q, "plays",Kickstarter!$E:$E,"&lt;40000")</f>
        <v>0</v>
      </c>
      <c r="E10">
        <f>COUNTIFS(Kickstarter!$E:$E,"&gt;=35000",Kickstarter!$F:$F,"canceled",Kickstarter!$Q:$Q, "plays",Kickstarter!$E:$E,"&lt;40000")</f>
        <v>0</v>
      </c>
      <c r="F10">
        <f t="shared" si="0"/>
        <v>2</v>
      </c>
      <c r="G10" s="18">
        <f t="shared" si="1"/>
        <v>1</v>
      </c>
      <c r="H10" s="18">
        <f t="shared" si="1"/>
        <v>0</v>
      </c>
      <c r="I10" s="18">
        <f t="shared" si="1"/>
        <v>0</v>
      </c>
    </row>
    <row r="11" spans="1:9" x14ac:dyDescent="0.2">
      <c r="A11">
        <v>10</v>
      </c>
      <c r="B11" s="22" t="s">
        <v>8347</v>
      </c>
      <c r="C11">
        <f>COUNTIFS(Kickstarter!$E:$E,"&gt;=40000",Kickstarter!$F:$F,"Successful",Kickstarter!$Q:$Q, "plays",Kickstarter!$E:$E,"&lt;45000")</f>
        <v>2</v>
      </c>
      <c r="D11">
        <f>COUNTIFS(Kickstarter!$E:$E,"&gt;=40000",Kickstarter!$F:$F,"failed",Kickstarter!$Q:$Q, "plays",Kickstarter!$E:$E,"&lt;45000")</f>
        <v>0</v>
      </c>
      <c r="E11">
        <f>COUNTIFS(Kickstarter!$E:$E,"&gt;=40000",Kickstarter!$F:$F,"canceled",Kickstarter!$Q:$Q, "plays",Kickstarter!$E:$E,"&lt;45000")</f>
        <v>0</v>
      </c>
      <c r="F11">
        <f t="shared" si="0"/>
        <v>2</v>
      </c>
      <c r="G11" s="18">
        <f t="shared" si="1"/>
        <v>1</v>
      </c>
      <c r="H11" s="18">
        <f t="shared" si="1"/>
        <v>0</v>
      </c>
      <c r="I11" s="18">
        <f t="shared" si="1"/>
        <v>0</v>
      </c>
    </row>
    <row r="12" spans="1:9" x14ac:dyDescent="0.2">
      <c r="A12">
        <v>11</v>
      </c>
      <c r="B12" s="22" t="s">
        <v>8348</v>
      </c>
      <c r="C12">
        <f>COUNTIFS(Kickstarter!$E:$E,"&gt;=45000",Kickstarter!$F:$F,"Successful",Kickstarter!$Q:$Q, "plays",Kickstarter!$E:$E,"&lt;50000")</f>
        <v>0</v>
      </c>
      <c r="D12">
        <f>COUNTIFS(Kickstarter!$E:$E,"&gt;=45000",Kickstarter!$F:$F,"failed",Kickstarter!$Q:$Q, "plays",Kickstarter!$E:$E,"&lt;50000")</f>
        <v>0</v>
      </c>
      <c r="E12">
        <f>COUNTIFS(Kickstarter!$E:$E,"&gt;=45000",Kickstarter!$F:$F,"canceled",Kickstarter!$Q:$Q, "plays",Kickstarter!$E:$E,"&lt;50000")</f>
        <v>0</v>
      </c>
      <c r="F12">
        <f t="shared" si="0"/>
        <v>0</v>
      </c>
      <c r="G12" s="18" t="e">
        <f t="shared" si="1"/>
        <v>#DIV/0!</v>
      </c>
      <c r="H12" s="18" t="e">
        <f t="shared" si="1"/>
        <v>#DIV/0!</v>
      </c>
      <c r="I12" s="18" t="e">
        <f t="shared" si="1"/>
        <v>#DIV/0!</v>
      </c>
    </row>
    <row r="13" spans="1:9" x14ac:dyDescent="0.2">
      <c r="A13">
        <v>12</v>
      </c>
      <c r="B13" s="22" t="s">
        <v>8349</v>
      </c>
      <c r="C13">
        <f>COUNTIFS(Kickstarter!$E:$E,"&gt;=50000",Kickstarter!$F:$F,"Successful",Kickstarter!$Q:$Q, "plays")</f>
        <v>4</v>
      </c>
      <c r="D13">
        <f>COUNTIFS(Kickstarter!$E:$E,"&gt;=50000",Kickstarter!$F:$F,"failed",Kickstarter!$Q:$Q, "plays")</f>
        <v>0</v>
      </c>
      <c r="E13">
        <f>COUNTIFS(Kickstarter!$E:$E,"&gt;=50000",Kickstarter!$F:$F,"canceled",Kickstarter!$Q:$Q, "plays")</f>
        <v>0</v>
      </c>
      <c r="F13">
        <f t="shared" si="0"/>
        <v>4</v>
      </c>
      <c r="G13" s="18">
        <f t="shared" si="1"/>
        <v>1</v>
      </c>
      <c r="H13" s="18">
        <f t="shared" si="1"/>
        <v>0</v>
      </c>
      <c r="I13" s="18">
        <f t="shared" si="1"/>
        <v>0</v>
      </c>
    </row>
    <row r="14" spans="1:9" x14ac:dyDescent="0.2">
      <c r="A14">
        <v>13</v>
      </c>
      <c r="B14" s="21" t="s">
        <v>8350</v>
      </c>
      <c r="C14" s="12">
        <f>SUM(C2:C13)</f>
        <v>694</v>
      </c>
      <c r="D14" s="12">
        <f t="shared" ref="D14:E14" si="2">SUM(D2:D13)</f>
        <v>353</v>
      </c>
      <c r="E14" s="12">
        <f t="shared" si="2"/>
        <v>0</v>
      </c>
      <c r="F14" s="12">
        <f>SUM(C14:E14)</f>
        <v>1047</v>
      </c>
      <c r="G14" s="19">
        <f t="shared" ref="G14" si="3">C14/$F14</f>
        <v>0.6628462273161414</v>
      </c>
      <c r="H14" s="19">
        <f t="shared" ref="H14" si="4">D14/$F14</f>
        <v>0.33715377268385865</v>
      </c>
      <c r="I14" s="19">
        <f t="shared" ref="I14" si="5">E14/$F14</f>
        <v>0</v>
      </c>
    </row>
    <row r="15" spans="1:9" x14ac:dyDescent="0.2">
      <c r="B15" s="25" t="s">
        <v>8352</v>
      </c>
      <c r="C15">
        <f>COUNTIFS(Kickstarter!$E:$E,"&gt;=0",Kickstarter!$F:$F,"Successful",Kickstarter!$Q:$Q, "plays")</f>
        <v>694</v>
      </c>
      <c r="D15">
        <f>COUNTIFS(Kickstarter!$E:$E, "&gt;=0", Kickstarter!$F:$F, "failed", Kickstarter!$Q:$Q, "plays")</f>
        <v>353</v>
      </c>
      <c r="E15">
        <f>COUNTIFS(Kickstarter!$E:$E,"&gt;=0",Kickstarter!$F:$F,"canceled",Kickstarter!$Q:$Q, "plays")</f>
        <v>0</v>
      </c>
      <c r="F15" s="20">
        <f>SUM(C15:E15)</f>
        <v>1047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2023-04-01T23:11:15Z</dcterms:modified>
</cp:coreProperties>
</file>