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outlooks\steo\realprices\"/>
    </mc:Choice>
  </mc:AlternateContent>
  <bookViews>
    <workbookView xWindow="960" yWindow="705" windowWidth="10455" windowHeight="7905" tabRatio="952" firstSheet="9" activeTab="20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CIQ_LinkingNames" sheetId="26" state="hidden" r:id="rId20"/>
    <sheet name="Notes and Sources" sheetId="5" r:id="rId21"/>
  </sheets>
  <definedNames>
    <definedName name="CIQANR_8c7c9f0b6be24fbfb7e9cbee13b7d50e" hidden="1">'Notes and Sources'!$B$32:$O$32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A641" i="11" l="1"/>
  <c r="C1" i="11" l="1"/>
  <c r="C1" i="8"/>
  <c r="A617" i="8"/>
  <c r="C1" i="17"/>
  <c r="A581" i="17"/>
  <c r="C1" i="14"/>
  <c r="C1" i="21"/>
  <c r="C1" i="22"/>
  <c r="C1" i="24"/>
  <c r="C1" i="23"/>
  <c r="C1" i="19"/>
  <c r="C1" i="20"/>
  <c r="C1" i="12"/>
  <c r="C1" i="13"/>
  <c r="C1" i="15"/>
  <c r="C1" i="16"/>
  <c r="C1" i="6"/>
  <c r="C1" i="7"/>
  <c r="C1" i="10"/>
  <c r="C1" i="9"/>
  <c r="B6" i="25"/>
  <c r="A617" i="24"/>
  <c r="A233" i="23"/>
  <c r="A105" i="22"/>
  <c r="A557" i="21"/>
  <c r="A213" i="20"/>
  <c r="A98" i="19"/>
  <c r="A221" i="16"/>
  <c r="A86" i="15"/>
  <c r="A583" i="14"/>
  <c r="A221" i="13"/>
  <c r="A86" i="12"/>
  <c r="A241" i="10"/>
  <c r="A97" i="9"/>
  <c r="A233" i="7"/>
  <c r="A89" i="6"/>
  <c r="A12" i="5"/>
  <c r="E580" i="17" l="1"/>
  <c r="E639" i="11"/>
  <c r="E630" i="11"/>
  <c r="E621" i="11"/>
  <c r="E634" i="11"/>
  <c r="E625" i="11"/>
  <c r="E620" i="11"/>
  <c r="E629" i="11"/>
  <c r="E633" i="11"/>
  <c r="E628" i="11"/>
  <c r="E619" i="11"/>
  <c r="E637" i="11"/>
  <c r="E632" i="11"/>
  <c r="E623" i="11"/>
  <c r="E624" i="11"/>
  <c r="E636" i="11"/>
  <c r="E627" i="11"/>
  <c r="E618" i="11"/>
  <c r="E638" i="11"/>
  <c r="E640" i="11"/>
  <c r="E631" i="11"/>
  <c r="E622" i="11"/>
  <c r="E635" i="11"/>
  <c r="E626" i="11"/>
  <c r="E617" i="11"/>
  <c r="E554" i="21"/>
  <c r="E546" i="21"/>
  <c r="E538" i="21"/>
  <c r="E553" i="21"/>
  <c r="E545" i="21"/>
  <c r="E537" i="21"/>
  <c r="E551" i="21"/>
  <c r="E543" i="21"/>
  <c r="E535" i="21"/>
  <c r="E550" i="21"/>
  <c r="E542" i="21"/>
  <c r="E534" i="21"/>
  <c r="E549" i="21"/>
  <c r="E541" i="21"/>
  <c r="E533" i="21"/>
  <c r="E544" i="21"/>
  <c r="E556" i="21"/>
  <c r="E548" i="21"/>
  <c r="E540" i="21"/>
  <c r="E552" i="21"/>
  <c r="E555" i="21"/>
  <c r="E547" i="21"/>
  <c r="E539" i="21"/>
  <c r="E536" i="21"/>
  <c r="E612" i="8"/>
  <c r="E604" i="8"/>
  <c r="E596" i="8"/>
  <c r="E602" i="8"/>
  <c r="E611" i="8"/>
  <c r="E603" i="8"/>
  <c r="E595" i="8"/>
  <c r="E609" i="8"/>
  <c r="E601" i="8"/>
  <c r="E593" i="8"/>
  <c r="E608" i="8"/>
  <c r="E600" i="8"/>
  <c r="E594" i="8"/>
  <c r="E615" i="8"/>
  <c r="E607" i="8"/>
  <c r="E599" i="8"/>
  <c r="E610" i="8"/>
  <c r="E614" i="8"/>
  <c r="E606" i="8"/>
  <c r="E598" i="8"/>
  <c r="E613" i="8"/>
  <c r="E605" i="8"/>
  <c r="E597" i="8"/>
  <c r="E609" i="24"/>
  <c r="E601" i="24"/>
  <c r="E593" i="24"/>
  <c r="E616" i="24"/>
  <c r="E608" i="24"/>
  <c r="E600" i="24"/>
  <c r="E614" i="24"/>
  <c r="E606" i="24"/>
  <c r="E598" i="24"/>
  <c r="E613" i="24"/>
  <c r="E605" i="24"/>
  <c r="E597" i="24"/>
  <c r="E599" i="24"/>
  <c r="E612" i="24"/>
  <c r="E604" i="24"/>
  <c r="E596" i="24"/>
  <c r="E615" i="24"/>
  <c r="E611" i="24"/>
  <c r="E603" i="24"/>
  <c r="E595" i="24"/>
  <c r="E610" i="24"/>
  <c r="E602" i="24"/>
  <c r="E228" i="23" s="1"/>
  <c r="E594" i="24"/>
  <c r="E607" i="24"/>
  <c r="E578" i="14"/>
  <c r="E570" i="14"/>
  <c r="E562" i="14"/>
  <c r="E568" i="14"/>
  <c r="E577" i="14"/>
  <c r="E569" i="14"/>
  <c r="E561" i="14"/>
  <c r="E575" i="14"/>
  <c r="E567" i="14"/>
  <c r="E559" i="14"/>
  <c r="E582" i="14"/>
  <c r="E574" i="14"/>
  <c r="E566" i="14"/>
  <c r="E581" i="14"/>
  <c r="E573" i="14"/>
  <c r="E565" i="14"/>
  <c r="E580" i="14"/>
  <c r="E572" i="14"/>
  <c r="E564" i="14"/>
  <c r="E576" i="14"/>
  <c r="E579" i="14"/>
  <c r="E571" i="14"/>
  <c r="E563" i="14"/>
  <c r="E560" i="14"/>
  <c r="E573" i="17"/>
  <c r="E565" i="17"/>
  <c r="E557" i="17"/>
  <c r="E578" i="17"/>
  <c r="E570" i="17"/>
  <c r="E562" i="17"/>
  <c r="E567" i="17"/>
  <c r="E572" i="17"/>
  <c r="E564" i="17"/>
  <c r="E577" i="17"/>
  <c r="E569" i="17"/>
  <c r="E561" i="17"/>
  <c r="E574" i="17"/>
  <c r="E566" i="17"/>
  <c r="E558" i="17"/>
  <c r="E575" i="17"/>
  <c r="E579" i="17"/>
  <c r="E571" i="17"/>
  <c r="E563" i="17"/>
  <c r="E559" i="17"/>
  <c r="E576" i="17"/>
  <c r="E568" i="17"/>
  <c r="E560" i="17"/>
  <c r="E616" i="8"/>
  <c r="D226" i="7"/>
  <c r="D227" i="7"/>
  <c r="D228" i="7"/>
  <c r="D225" i="7"/>
  <c r="D228" i="23"/>
  <c r="D227" i="23"/>
  <c r="D225" i="23"/>
  <c r="D226" i="23"/>
  <c r="D86" i="6"/>
  <c r="D87" i="6"/>
  <c r="D215" i="16"/>
  <c r="D213" i="16"/>
  <c r="D214" i="16"/>
  <c r="D216" i="16"/>
  <c r="D215" i="13"/>
  <c r="D213" i="13"/>
  <c r="D214" i="13"/>
  <c r="D216" i="13"/>
  <c r="D205" i="20"/>
  <c r="D207" i="20"/>
  <c r="D206" i="20"/>
  <c r="D208" i="20"/>
  <c r="D233" i="10"/>
  <c r="D236" i="10"/>
  <c r="D234" i="10"/>
  <c r="D235" i="10"/>
  <c r="D95" i="19"/>
  <c r="D96" i="19"/>
  <c r="D212" i="16"/>
  <c r="D210" i="16"/>
  <c r="D209" i="16"/>
  <c r="D211" i="16"/>
  <c r="D237" i="10"/>
  <c r="D230" i="10"/>
  <c r="D240" i="10"/>
  <c r="D231" i="10"/>
  <c r="D239" i="10"/>
  <c r="D229" i="10"/>
  <c r="D238" i="10"/>
  <c r="D232" i="10"/>
  <c r="D202" i="20"/>
  <c r="D201" i="20"/>
  <c r="D204" i="20"/>
  <c r="D203" i="20"/>
  <c r="D224" i="23"/>
  <c r="D223" i="23"/>
  <c r="D222" i="23"/>
  <c r="D221" i="23"/>
  <c r="D210" i="13"/>
  <c r="D209" i="13"/>
  <c r="D212" i="13"/>
  <c r="D211" i="13"/>
  <c r="D221" i="7"/>
  <c r="D223" i="7"/>
  <c r="D224" i="7"/>
  <c r="D222" i="7"/>
  <c r="D220" i="23"/>
  <c r="D218" i="23"/>
  <c r="D219" i="23"/>
  <c r="D217" i="23"/>
  <c r="D93" i="19"/>
  <c r="D94" i="19"/>
  <c r="D198" i="20"/>
  <c r="D197" i="20"/>
  <c r="D200" i="20"/>
  <c r="D199" i="20"/>
  <c r="D206" i="13"/>
  <c r="D207" i="13"/>
  <c r="D205" i="13"/>
  <c r="D208" i="13"/>
  <c r="D207" i="16"/>
  <c r="D206" i="16"/>
  <c r="D205" i="16"/>
  <c r="D208" i="16"/>
  <c r="D84" i="6"/>
  <c r="D85" i="6"/>
  <c r="D219" i="7"/>
  <c r="D217" i="7"/>
  <c r="D218" i="7"/>
  <c r="D220" i="7"/>
  <c r="D227" i="10"/>
  <c r="D225" i="10"/>
  <c r="D228" i="10"/>
  <c r="D226" i="10"/>
  <c r="D215" i="23"/>
  <c r="D213" i="23"/>
  <c r="D216" i="23"/>
  <c r="D214" i="23"/>
  <c r="D193" i="20"/>
  <c r="D194" i="20"/>
  <c r="D195" i="20"/>
  <c r="D196" i="20"/>
  <c r="D204" i="13"/>
  <c r="D201" i="13"/>
  <c r="D202" i="13"/>
  <c r="D203" i="13"/>
  <c r="D204" i="16"/>
  <c r="D201" i="16"/>
  <c r="D202" i="16"/>
  <c r="D203" i="16"/>
  <c r="D215" i="7"/>
  <c r="D213" i="7"/>
  <c r="D216" i="7"/>
  <c r="D214" i="7"/>
  <c r="D222" i="10"/>
  <c r="D221" i="10"/>
  <c r="D223" i="10"/>
  <c r="D224" i="10"/>
  <c r="D199" i="13"/>
  <c r="D198" i="13"/>
  <c r="D197" i="13"/>
  <c r="D200" i="13"/>
  <c r="D91" i="19"/>
  <c r="D92" i="19"/>
  <c r="D210" i="23"/>
  <c r="D211" i="23"/>
  <c r="D212" i="23"/>
  <c r="D209" i="23"/>
  <c r="D199" i="16"/>
  <c r="D200" i="16"/>
  <c r="D198" i="16"/>
  <c r="D197" i="16"/>
  <c r="D190" i="20"/>
  <c r="D189" i="20"/>
  <c r="D191" i="20"/>
  <c r="D192" i="20"/>
  <c r="D219" i="10"/>
  <c r="D218" i="10"/>
  <c r="D220" i="10"/>
  <c r="D217" i="10"/>
  <c r="D210" i="7"/>
  <c r="D211" i="7"/>
  <c r="D212" i="7"/>
  <c r="D209" i="7"/>
  <c r="D82" i="6"/>
  <c r="D83" i="6"/>
  <c r="D213" i="10"/>
  <c r="D214" i="10"/>
  <c r="D215" i="10"/>
  <c r="D212" i="10"/>
  <c r="D216" i="10"/>
  <c r="D208" i="23"/>
  <c r="D207" i="23"/>
  <c r="D206" i="23"/>
  <c r="D205" i="23"/>
  <c r="D90" i="19"/>
  <c r="D187" i="20"/>
  <c r="D188" i="20"/>
  <c r="D185" i="20"/>
  <c r="D186" i="20"/>
  <c r="D196" i="13"/>
  <c r="D195" i="13"/>
  <c r="D194" i="13"/>
  <c r="D193" i="13"/>
  <c r="D194" i="16"/>
  <c r="D193" i="16"/>
  <c r="D196" i="16"/>
  <c r="D195" i="16"/>
  <c r="D88" i="6"/>
  <c r="D206" i="7"/>
  <c r="D205" i="7"/>
  <c r="D208" i="7"/>
  <c r="D207" i="7"/>
  <c r="A587" i="14"/>
  <c r="D217" i="16"/>
  <c r="D219" i="16"/>
  <c r="D218" i="16"/>
  <c r="D220" i="16"/>
  <c r="D218" i="13"/>
  <c r="D220" i="13"/>
  <c r="D217" i="13"/>
  <c r="D219" i="13"/>
  <c r="D182" i="20"/>
  <c r="D181" i="20"/>
  <c r="D184" i="20"/>
  <c r="D183" i="20"/>
  <c r="D201" i="23"/>
  <c r="D203" i="23"/>
  <c r="D202" i="23"/>
  <c r="D204" i="23"/>
  <c r="D229" i="7"/>
  <c r="D231" i="7"/>
  <c r="D230" i="7"/>
  <c r="D232" i="7"/>
  <c r="A582" i="17"/>
  <c r="A584" i="17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101" i="19"/>
  <c r="A558" i="21"/>
  <c r="A222" i="13"/>
  <c r="A618" i="24"/>
  <c r="A99" i="19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A642" i="11"/>
  <c r="A644" i="11"/>
  <c r="A234" i="23"/>
  <c r="A222" i="16"/>
  <c r="A98" i="9"/>
  <c r="A108" i="22"/>
  <c r="A620" i="8"/>
  <c r="A561" i="21"/>
  <c r="A618" i="8"/>
  <c r="A89" i="12"/>
  <c r="A87" i="12"/>
  <c r="A621" i="24"/>
  <c r="A100" i="9"/>
  <c r="A584" i="14"/>
  <c r="D48" i="19"/>
  <c r="A225" i="13"/>
  <c r="D146" i="10"/>
  <c r="A89" i="15"/>
  <c r="A234" i="7"/>
  <c r="D58" i="19"/>
  <c r="D79" i="19"/>
  <c r="D53" i="19"/>
  <c r="D67" i="20"/>
  <c r="D112" i="20"/>
  <c r="D58" i="20"/>
  <c r="D145" i="20"/>
  <c r="D46" i="19"/>
  <c r="A236" i="7"/>
  <c r="D161" i="20"/>
  <c r="D87" i="20"/>
  <c r="D176" i="20"/>
  <c r="D54" i="20"/>
  <c r="D47" i="19"/>
  <c r="D41" i="20"/>
  <c r="A242" i="10"/>
  <c r="A244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209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7" i="15"/>
  <c r="A237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29" i="23"/>
  <c r="D181" i="23"/>
  <c r="D52" i="23"/>
  <c r="D148" i="20"/>
  <c r="D81" i="7"/>
  <c r="D84" i="7"/>
  <c r="D157" i="7"/>
  <c r="D162" i="16"/>
  <c r="D170" i="20"/>
  <c r="A217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24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D204" i="7"/>
  <c r="D63" i="6"/>
  <c r="D58" i="6"/>
  <c r="D86" i="19"/>
  <c r="D60" i="19"/>
  <c r="D61" i="19"/>
  <c r="D70" i="19"/>
  <c r="D45" i="6"/>
  <c r="D71" i="19"/>
  <c r="D72" i="7"/>
  <c r="D109" i="7"/>
  <c r="D162" i="7"/>
  <c r="D95" i="7"/>
  <c r="D143" i="7"/>
  <c r="D63" i="19"/>
  <c r="D122" i="16"/>
  <c r="D100" i="16"/>
  <c r="D132" i="16"/>
  <c r="A90" i="6"/>
  <c r="A92" i="6"/>
  <c r="D75" i="19"/>
  <c r="D97" i="19"/>
  <c r="D74" i="19"/>
  <c r="D72" i="19"/>
  <c r="D146" i="7"/>
  <c r="D87" i="7"/>
  <c r="D41" i="19"/>
  <c r="D110" i="7"/>
  <c r="D166" i="7"/>
  <c r="D158" i="7"/>
  <c r="D104" i="16"/>
  <c r="D43" i="16"/>
  <c r="D106" i="10"/>
  <c r="A106" i="22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210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31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32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30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211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D212" i="20"/>
  <c r="D192" i="13"/>
  <c r="D192" i="16"/>
  <c r="D210" i="10"/>
  <c r="D211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214" i="20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E233" i="10" l="1"/>
  <c r="E225" i="7"/>
  <c r="E205" i="20"/>
  <c r="E236" i="10"/>
  <c r="E227" i="23"/>
  <c r="E215" i="16"/>
  <c r="E216" i="13"/>
  <c r="E226" i="7"/>
  <c r="E208" i="20"/>
  <c r="E214" i="16"/>
  <c r="E215" i="13"/>
  <c r="E207" i="20"/>
  <c r="E216" i="16"/>
  <c r="E226" i="23"/>
  <c r="D635" i="11"/>
  <c r="D626" i="11"/>
  <c r="D634" i="11"/>
  <c r="D639" i="11"/>
  <c r="D630" i="11"/>
  <c r="D638" i="11"/>
  <c r="D624" i="11"/>
  <c r="D628" i="11"/>
  <c r="D619" i="11"/>
  <c r="D632" i="11"/>
  <c r="D623" i="11"/>
  <c r="D636" i="11"/>
  <c r="D627" i="11"/>
  <c r="D618" i="11"/>
  <c r="D640" i="11"/>
  <c r="D631" i="11"/>
  <c r="D622" i="11"/>
  <c r="D620" i="11"/>
  <c r="D637" i="11"/>
  <c r="D621" i="11"/>
  <c r="D617" i="11"/>
  <c r="D633" i="11"/>
  <c r="D625" i="11"/>
  <c r="D629" i="11"/>
  <c r="E228" i="7"/>
  <c r="E234" i="10"/>
  <c r="E235" i="10"/>
  <c r="E227" i="7"/>
  <c r="E213" i="16"/>
  <c r="E214" i="13"/>
  <c r="E213" i="13"/>
  <c r="E225" i="23"/>
  <c r="D602" i="24"/>
  <c r="D603" i="24"/>
  <c r="D599" i="24"/>
  <c r="D598" i="24"/>
  <c r="D596" i="24"/>
  <c r="D595" i="24"/>
  <c r="D594" i="24"/>
  <c r="D592" i="24"/>
  <c r="D600" i="24"/>
  <c r="D593" i="24"/>
  <c r="D604" i="24"/>
  <c r="D597" i="24"/>
  <c r="D601" i="24"/>
  <c r="E206" i="20"/>
  <c r="D561" i="17"/>
  <c r="D558" i="17"/>
  <c r="D572" i="17"/>
  <c r="D569" i="17"/>
  <c r="D580" i="17"/>
  <c r="D562" i="17"/>
  <c r="D560" i="17"/>
  <c r="D574" i="17"/>
  <c r="D577" i="17"/>
  <c r="D570" i="17"/>
  <c r="D568" i="17"/>
  <c r="D559" i="17"/>
  <c r="D578" i="17"/>
  <c r="D566" i="17"/>
  <c r="D576" i="17"/>
  <c r="D563" i="17"/>
  <c r="D567" i="17"/>
  <c r="D571" i="17"/>
  <c r="D575" i="17"/>
  <c r="D557" i="17"/>
  <c r="D579" i="17"/>
  <c r="D565" i="17"/>
  <c r="D564" i="17"/>
  <c r="D573" i="17"/>
  <c r="D565" i="14"/>
  <c r="D562" i="14"/>
  <c r="D559" i="14"/>
  <c r="D563" i="14"/>
  <c r="D569" i="14"/>
  <c r="D567" i="14"/>
  <c r="D561" i="14"/>
  <c r="D566" i="14"/>
  <c r="D570" i="14"/>
  <c r="D560" i="14"/>
  <c r="D568" i="14"/>
  <c r="D558" i="14"/>
  <c r="D564" i="14"/>
  <c r="D83" i="15"/>
  <c r="D84" i="15"/>
  <c r="D102" i="22"/>
  <c r="D103" i="22"/>
  <c r="D539" i="21"/>
  <c r="D537" i="21"/>
  <c r="D544" i="21"/>
  <c r="D543" i="21"/>
  <c r="D540" i="21"/>
  <c r="D536" i="21"/>
  <c r="D542" i="21"/>
  <c r="D533" i="21"/>
  <c r="D541" i="21"/>
  <c r="D534" i="21"/>
  <c r="D538" i="21"/>
  <c r="D535" i="21"/>
  <c r="D95" i="9"/>
  <c r="D94" i="9"/>
  <c r="D600" i="8"/>
  <c r="D604" i="8"/>
  <c r="D593" i="8"/>
  <c r="D596" i="8"/>
  <c r="D597" i="8"/>
  <c r="D601" i="8"/>
  <c r="D594" i="8"/>
  <c r="D595" i="8"/>
  <c r="D598" i="8"/>
  <c r="D599" i="8"/>
  <c r="D602" i="8"/>
  <c r="D603" i="8"/>
  <c r="D83" i="12"/>
  <c r="D84" i="12"/>
  <c r="D611" i="11"/>
  <c r="D616" i="11"/>
  <c r="D612" i="11"/>
  <c r="D608" i="11"/>
  <c r="D605" i="11"/>
  <c r="D613" i="11"/>
  <c r="D610" i="11"/>
  <c r="D609" i="11"/>
  <c r="D615" i="11"/>
  <c r="D614" i="11"/>
  <c r="D607" i="11"/>
  <c r="D606" i="11"/>
  <c r="D588" i="24"/>
  <c r="D589" i="24"/>
  <c r="D583" i="24"/>
  <c r="D584" i="24"/>
  <c r="D590" i="24"/>
  <c r="D585" i="24"/>
  <c r="D591" i="24"/>
  <c r="D581" i="24"/>
  <c r="D586" i="24"/>
  <c r="D582" i="24"/>
  <c r="D587" i="24"/>
  <c r="D521" i="21"/>
  <c r="D529" i="21"/>
  <c r="D526" i="21"/>
  <c r="D530" i="21"/>
  <c r="D531" i="21"/>
  <c r="D525" i="21"/>
  <c r="D520" i="21"/>
  <c r="D528" i="21"/>
  <c r="D523" i="21"/>
  <c r="D524" i="21"/>
  <c r="D532" i="21"/>
  <c r="D527" i="21"/>
  <c r="D522" i="21"/>
  <c r="D588" i="8"/>
  <c r="D592" i="8"/>
  <c r="D590" i="8"/>
  <c r="D581" i="8"/>
  <c r="D585" i="8"/>
  <c r="D587" i="8"/>
  <c r="D582" i="8"/>
  <c r="D589" i="8"/>
  <c r="D583" i="8"/>
  <c r="D586" i="8"/>
  <c r="D591" i="8"/>
  <c r="D584" i="8"/>
  <c r="D548" i="14"/>
  <c r="D553" i="14"/>
  <c r="D556" i="14"/>
  <c r="D550" i="14"/>
  <c r="D552" i="14"/>
  <c r="D547" i="14"/>
  <c r="D554" i="14"/>
  <c r="D551" i="14"/>
  <c r="D549" i="14"/>
  <c r="D555" i="14"/>
  <c r="D557" i="14"/>
  <c r="D556" i="17"/>
  <c r="D548" i="17"/>
  <c r="D545" i="17"/>
  <c r="D547" i="17"/>
  <c r="D549" i="17"/>
  <c r="D551" i="17"/>
  <c r="D553" i="17"/>
  <c r="D555" i="17"/>
  <c r="D554" i="17"/>
  <c r="D552" i="17"/>
  <c r="D546" i="17"/>
  <c r="D550" i="17"/>
  <c r="D100" i="22"/>
  <c r="D101" i="22"/>
  <c r="D577" i="24"/>
  <c r="D575" i="24"/>
  <c r="D570" i="24"/>
  <c r="D572" i="24"/>
  <c r="D580" i="24"/>
  <c r="D579" i="24"/>
  <c r="D574" i="24"/>
  <c r="D576" i="24"/>
  <c r="D578" i="24"/>
  <c r="D573" i="24"/>
  <c r="D571" i="24"/>
  <c r="D569" i="24"/>
  <c r="D509" i="21"/>
  <c r="D515" i="21"/>
  <c r="D512" i="21"/>
  <c r="D517" i="21"/>
  <c r="D516" i="21"/>
  <c r="D511" i="21"/>
  <c r="D513" i="21"/>
  <c r="D510" i="21"/>
  <c r="D519" i="21"/>
  <c r="D518" i="21"/>
  <c r="D514" i="21"/>
  <c r="D81" i="12"/>
  <c r="D82" i="12"/>
  <c r="D535" i="14"/>
  <c r="D545" i="14"/>
  <c r="D539" i="14"/>
  <c r="D538" i="14"/>
  <c r="D543" i="14"/>
  <c r="D542" i="14"/>
  <c r="D540" i="14"/>
  <c r="D546" i="14"/>
  <c r="D544" i="14"/>
  <c r="D536" i="14"/>
  <c r="D537" i="14"/>
  <c r="D541" i="14"/>
  <c r="D81" i="15"/>
  <c r="D82" i="15"/>
  <c r="D536" i="17"/>
  <c r="D535" i="17"/>
  <c r="D537" i="17"/>
  <c r="D539" i="17"/>
  <c r="D534" i="17"/>
  <c r="D543" i="17"/>
  <c r="D538" i="17"/>
  <c r="D542" i="17"/>
  <c r="D540" i="17"/>
  <c r="D544" i="17"/>
  <c r="D541" i="17"/>
  <c r="D533" i="17"/>
  <c r="D573" i="8"/>
  <c r="D571" i="8"/>
  <c r="D572" i="8"/>
  <c r="D575" i="8"/>
  <c r="D577" i="8"/>
  <c r="D574" i="8"/>
  <c r="D569" i="8"/>
  <c r="D579" i="8"/>
  <c r="D580" i="8"/>
  <c r="D578" i="8"/>
  <c r="D576" i="8"/>
  <c r="D570" i="8"/>
  <c r="D91" i="9"/>
  <c r="D93" i="9"/>
  <c r="D597" i="11"/>
  <c r="D598" i="11"/>
  <c r="D599" i="11"/>
  <c r="D593" i="11"/>
  <c r="D602" i="11"/>
  <c r="D601" i="11"/>
  <c r="D596" i="11"/>
  <c r="D603" i="11"/>
  <c r="D595" i="11"/>
  <c r="D604" i="11"/>
  <c r="D600" i="11"/>
  <c r="D594" i="11"/>
  <c r="D560" i="24"/>
  <c r="D566" i="24"/>
  <c r="D564" i="24"/>
  <c r="D568" i="24"/>
  <c r="D557" i="24"/>
  <c r="D561" i="24"/>
  <c r="D559" i="24"/>
  <c r="D565" i="24"/>
  <c r="D563" i="24"/>
  <c r="D558" i="24"/>
  <c r="D567" i="24"/>
  <c r="D562" i="24"/>
  <c r="D508" i="21"/>
  <c r="D502" i="21"/>
  <c r="D505" i="21"/>
  <c r="D506" i="21"/>
  <c r="D499" i="21"/>
  <c r="D500" i="21"/>
  <c r="D507" i="21"/>
  <c r="D504" i="21"/>
  <c r="D497" i="21"/>
  <c r="D498" i="21"/>
  <c r="D503" i="21"/>
  <c r="D501" i="21"/>
  <c r="D530" i="14"/>
  <c r="D525" i="14"/>
  <c r="D534" i="14"/>
  <c r="D529" i="14"/>
  <c r="D523" i="14"/>
  <c r="D533" i="14"/>
  <c r="D527" i="14"/>
  <c r="D531" i="14"/>
  <c r="D524" i="14"/>
  <c r="D528" i="14"/>
  <c r="D526" i="14"/>
  <c r="D532" i="14"/>
  <c r="D528" i="17"/>
  <c r="D532" i="17"/>
  <c r="D521" i="17"/>
  <c r="D525" i="17"/>
  <c r="D523" i="17"/>
  <c r="D529" i="17"/>
  <c r="D527" i="17"/>
  <c r="D522" i="17"/>
  <c r="D531" i="17"/>
  <c r="D526" i="17"/>
  <c r="D524" i="17"/>
  <c r="D530" i="17"/>
  <c r="D557" i="8"/>
  <c r="D563" i="8"/>
  <c r="D567" i="8"/>
  <c r="D568" i="8"/>
  <c r="D558" i="8"/>
  <c r="D566" i="8"/>
  <c r="D559" i="8"/>
  <c r="D565" i="8"/>
  <c r="D560" i="8"/>
  <c r="D564" i="8"/>
  <c r="D561" i="8"/>
  <c r="D562" i="8"/>
  <c r="D90" i="9"/>
  <c r="D92" i="9"/>
  <c r="D588" i="11"/>
  <c r="D583" i="11"/>
  <c r="D591" i="11"/>
  <c r="D585" i="11"/>
  <c r="D582" i="11"/>
  <c r="D586" i="11"/>
  <c r="D590" i="11"/>
  <c r="D592" i="11"/>
  <c r="D587" i="11"/>
  <c r="D581" i="11"/>
  <c r="D589" i="11"/>
  <c r="D584" i="11"/>
  <c r="D522" i="14"/>
  <c r="D512" i="14"/>
  <c r="D520" i="14"/>
  <c r="D511" i="14"/>
  <c r="D517" i="14"/>
  <c r="D515" i="14"/>
  <c r="D518" i="14"/>
  <c r="D521" i="14"/>
  <c r="D519" i="14"/>
  <c r="D513" i="14"/>
  <c r="D514" i="14"/>
  <c r="D516" i="14"/>
  <c r="D79" i="15"/>
  <c r="D80" i="15"/>
  <c r="D99" i="22"/>
  <c r="D98" i="22"/>
  <c r="D553" i="24"/>
  <c r="D545" i="24"/>
  <c r="D552" i="24"/>
  <c r="D554" i="24"/>
  <c r="D546" i="24"/>
  <c r="D548" i="24"/>
  <c r="D547" i="24"/>
  <c r="D555" i="24"/>
  <c r="D549" i="24"/>
  <c r="D556" i="24"/>
  <c r="D550" i="24"/>
  <c r="D551" i="24"/>
  <c r="D79" i="12"/>
  <c r="D80" i="12"/>
  <c r="D512" i="17"/>
  <c r="D514" i="17"/>
  <c r="D518" i="17"/>
  <c r="D519" i="17"/>
  <c r="D517" i="17"/>
  <c r="D520" i="17"/>
  <c r="D516" i="17"/>
  <c r="D515" i="17"/>
  <c r="D510" i="17"/>
  <c r="D511" i="17"/>
  <c r="D509" i="17"/>
  <c r="D513" i="17"/>
  <c r="D486" i="21"/>
  <c r="D492" i="21"/>
  <c r="D495" i="21"/>
  <c r="D488" i="21"/>
  <c r="D494" i="21"/>
  <c r="D489" i="21"/>
  <c r="D487" i="21"/>
  <c r="D490" i="21"/>
  <c r="D496" i="21"/>
  <c r="D485" i="21"/>
  <c r="D491" i="21"/>
  <c r="D493" i="21"/>
  <c r="D575" i="11"/>
  <c r="D578" i="11"/>
  <c r="D573" i="11"/>
  <c r="D576" i="11"/>
  <c r="D570" i="11"/>
  <c r="D569" i="11"/>
  <c r="D580" i="11"/>
  <c r="D577" i="11"/>
  <c r="D571" i="11"/>
  <c r="D574" i="11"/>
  <c r="D572" i="11"/>
  <c r="D579" i="11"/>
  <c r="D544" i="8"/>
  <c r="D556" i="8"/>
  <c r="D546" i="8"/>
  <c r="D547" i="8"/>
  <c r="D555" i="8"/>
  <c r="D553" i="8"/>
  <c r="D549" i="8"/>
  <c r="D551" i="8"/>
  <c r="D554" i="8"/>
  <c r="D550" i="8"/>
  <c r="D552" i="8"/>
  <c r="D545" i="8"/>
  <c r="D548" i="8"/>
  <c r="E220" i="13"/>
  <c r="D62" i="9"/>
  <c r="D54" i="22"/>
  <c r="D532" i="24"/>
  <c r="D533" i="24"/>
  <c r="D535" i="24"/>
  <c r="D537" i="24"/>
  <c r="D539" i="24"/>
  <c r="D541" i="24"/>
  <c r="D543" i="24"/>
  <c r="D534" i="24"/>
  <c r="D536" i="24"/>
  <c r="D538" i="24"/>
  <c r="D540" i="24"/>
  <c r="D542" i="24"/>
  <c r="D544" i="24"/>
  <c r="D474" i="21"/>
  <c r="D476" i="21"/>
  <c r="D478" i="21"/>
  <c r="D480" i="21"/>
  <c r="D482" i="21"/>
  <c r="D484" i="21"/>
  <c r="D473" i="21"/>
  <c r="D475" i="21"/>
  <c r="D477" i="21"/>
  <c r="D479" i="21"/>
  <c r="D481" i="21"/>
  <c r="D483" i="21"/>
  <c r="D75" i="12"/>
  <c r="D499" i="14"/>
  <c r="D501" i="14"/>
  <c r="D503" i="14"/>
  <c r="D505" i="14"/>
  <c r="D507" i="14"/>
  <c r="D509" i="14"/>
  <c r="D500" i="14"/>
  <c r="D502" i="14"/>
  <c r="D504" i="14"/>
  <c r="D506" i="14"/>
  <c r="D508" i="14"/>
  <c r="D510" i="14"/>
  <c r="D43" i="15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543" i="8"/>
  <c r="D542" i="8"/>
  <c r="D541" i="8"/>
  <c r="D540" i="8"/>
  <c r="D539" i="8"/>
  <c r="D538" i="8"/>
  <c r="D537" i="8"/>
  <c r="D536" i="8"/>
  <c r="D535" i="8"/>
  <c r="D534" i="8"/>
  <c r="D533" i="8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71" i="12"/>
  <c r="E219" i="13"/>
  <c r="D141" i="11"/>
  <c r="E238" i="10"/>
  <c r="D523" i="24"/>
  <c r="D528" i="24"/>
  <c r="D530" i="24"/>
  <c r="D524" i="24"/>
  <c r="E240" i="10"/>
  <c r="E218" i="13"/>
  <c r="D526" i="24"/>
  <c r="E239" i="10"/>
  <c r="D66" i="9"/>
  <c r="D529" i="24"/>
  <c r="E237" i="10"/>
  <c r="E220" i="16"/>
  <c r="D525" i="24"/>
  <c r="E218" i="16"/>
  <c r="E229" i="7"/>
  <c r="D522" i="24"/>
  <c r="D531" i="24"/>
  <c r="D521" i="24"/>
  <c r="E217" i="16"/>
  <c r="E217" i="13"/>
  <c r="D527" i="24"/>
  <c r="E219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85" i="15"/>
  <c r="D43" i="9"/>
  <c r="D89" i="9"/>
  <c r="D154" i="17"/>
  <c r="D217" i="14"/>
  <c r="D571" i="14"/>
  <c r="D575" i="14"/>
  <c r="D579" i="14"/>
  <c r="D574" i="14"/>
  <c r="D578" i="14"/>
  <c r="D582" i="14"/>
  <c r="D573" i="14"/>
  <c r="D577" i="14"/>
  <c r="D581" i="14"/>
  <c r="D572" i="14"/>
  <c r="D576" i="14"/>
  <c r="D580" i="14"/>
  <c r="D53" i="22"/>
  <c r="D97" i="22"/>
  <c r="D77" i="12"/>
  <c r="D85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31" i="7"/>
  <c r="E232" i="7"/>
  <c r="D332" i="8"/>
  <c r="D607" i="8"/>
  <c r="D611" i="8"/>
  <c r="D615" i="8"/>
  <c r="D605" i="8"/>
  <c r="D616" i="8"/>
  <c r="D606" i="8"/>
  <c r="D612" i="8"/>
  <c r="D609" i="8"/>
  <c r="D614" i="8"/>
  <c r="D610" i="8"/>
  <c r="D613" i="8"/>
  <c r="D608" i="8"/>
  <c r="E230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6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104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209" i="20"/>
  <c r="D318" i="17"/>
  <c r="D389" i="17"/>
  <c r="D158" i="17"/>
  <c r="E210" i="20"/>
  <c r="D175" i="21"/>
  <c r="D428" i="21"/>
  <c r="E211" i="20"/>
  <c r="D431" i="21"/>
  <c r="D326" i="21"/>
  <c r="E229" i="23"/>
  <c r="D263" i="21"/>
  <c r="D442" i="21"/>
  <c r="D388" i="17"/>
  <c r="D449" i="17"/>
  <c r="D234" i="17"/>
  <c r="D120" i="21"/>
  <c r="D71" i="11"/>
  <c r="D96" i="17"/>
  <c r="D556" i="21"/>
  <c r="D193" i="17"/>
  <c r="D325" i="21"/>
  <c r="D385" i="21"/>
  <c r="D206" i="17"/>
  <c r="D145" i="21"/>
  <c r="D75" i="17"/>
  <c r="E231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616" i="24"/>
  <c r="D135" i="24"/>
  <c r="D328" i="24"/>
  <c r="D466" i="24"/>
  <c r="D221" i="24"/>
  <c r="D614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611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612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608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610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605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615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546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550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552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232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30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D162" i="17"/>
  <c r="D307" i="17"/>
  <c r="D81" i="17"/>
  <c r="D165" i="17"/>
  <c r="D407" i="17"/>
  <c r="D157" i="17"/>
  <c r="D43" i="17"/>
  <c r="D71" i="17"/>
  <c r="D444" i="17"/>
  <c r="D437" i="21"/>
  <c r="D184" i="21"/>
  <c r="D112" i="21"/>
  <c r="D397" i="21"/>
  <c r="D545" i="21"/>
  <c r="D239" i="21"/>
  <c r="D178" i="21"/>
  <c r="D323" i="21"/>
  <c r="D201" i="21"/>
  <c r="D322" i="17"/>
  <c r="D235" i="17"/>
  <c r="D372" i="17"/>
  <c r="D283" i="17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554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549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609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547" i="21"/>
  <c r="D220" i="21"/>
  <c r="D216" i="21"/>
  <c r="D79" i="21"/>
  <c r="D66" i="21"/>
  <c r="D81" i="21"/>
  <c r="D553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551" i="21"/>
  <c r="D286" i="21"/>
  <c r="D555" i="21"/>
  <c r="D454" i="17"/>
  <c r="D607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613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D420" i="17"/>
  <c r="D380" i="17"/>
  <c r="D228" i="17"/>
  <c r="D246" i="17"/>
  <c r="D238" i="17"/>
  <c r="D197" i="17"/>
  <c r="D436" i="17"/>
  <c r="D196" i="17"/>
  <c r="D237" i="17"/>
  <c r="D347" i="17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606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548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212" i="20"/>
</calcChain>
</file>

<file path=xl/sharedStrings.xml><?xml version="1.0" encoding="utf-8"?>
<sst xmlns="http://schemas.openxmlformats.org/spreadsheetml/2006/main" count="1410" uniqueCount="292">
  <si>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</si>
  <si>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</si>
  <si>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</si>
  <si>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</si>
  <si>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</si>
  <si>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</si>
  <si>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</si>
  <si>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</si>
  <si>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</si>
  <si>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</si>
  <si>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</si>
  <si>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</si>
  <si>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</si>
  <si>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</si>
  <si>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</si>
  <si>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</si>
  <si>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</si>
  <si>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</si>
  <si>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</si>
  <si>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</si>
  <si>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</si>
  <si>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</si>
  <si>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</si>
  <si>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</si>
  <si>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</si>
  <si>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</si>
  <si>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</si>
  <si>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</si>
  <si>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</si>
  <si>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</si>
  <si>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</si>
  <si>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</si>
  <si>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</si>
  <si>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</si>
  <si>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</si>
  <si>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</si>
  <si>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</si>
  <si>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</si>
  <si>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</si>
  <si>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</si>
  <si>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</si>
  <si>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</si>
  <si>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</si>
  <si>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</si>
  <si>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</si>
  <si>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</si>
  <si>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</si>
  <si>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</si>
  <si>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</si>
  <si>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</si>
  <si>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</si>
  <si>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</si>
  <si>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</si>
  <si>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</si>
  <si>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</si>
  <si>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</si>
  <si>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</si>
  <si>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</si>
  <si>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</si>
  <si>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</si>
  <si>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</si>
  <si>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</si>
  <si>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</si>
  <si>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</si>
  <si>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</si>
  <si>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</si>
  <si>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</si>
  <si>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</si>
  <si>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</si>
  <si>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</si>
  <si>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</si>
  <si>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</si>
  <si>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</si>
  <si>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</si>
  <si>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</si>
  <si>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</si>
  <si>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</si>
  <si>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</si>
  <si>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</si>
  <si>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</si>
  <si>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</si>
  <si>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</si>
  <si>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</si>
  <si>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</si>
  <si>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</si>
  <si>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</si>
  <si>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</si>
  <si>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</si>
  <si>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</si>
  <si>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</si>
  <si>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</si>
  <si>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</si>
  <si>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</si>
  <si>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</si>
  <si>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</si>
  <si>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</si>
  <si>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</si>
  <si>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</si>
  <si>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</si>
  <si>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</si>
  <si>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</si>
  <si>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</si>
  <si>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</si>
  <si>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</si>
  <si>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</si>
  <si>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</si>
  <si>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</si>
  <si>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</si>
  <si>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</si>
  <si>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</si>
  <si>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</si>
  <si>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</si>
  <si>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</si>
  <si>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</si>
  <si>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</si>
  <si>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</si>
  <si>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</si>
  <si>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</si>
  <si>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</si>
  <si>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</si>
  <si>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</si>
  <si>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</si>
  <si>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</si>
  <si>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</si>
  <si>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</si>
  <si>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</si>
  <si>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</si>
  <si>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</si>
  <si>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</si>
  <si>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</si>
  <si>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</si>
  <si>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</si>
  <si>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</si>
  <si>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</si>
  <si>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</si>
  <si>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</si>
  <si>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</si>
  <si>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</si>
  <si>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</si>
  <si>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</si>
  <si>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</si>
  <si>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</si>
  <si>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</si>
  <si>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</si>
  <si>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</si>
  <si>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</si>
  <si>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</si>
  <si>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</si>
  <si>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</si>
  <si>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</si>
  <si>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</si>
  <si>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</si>
  <si>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</si>
  <si>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</si>
  <si>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</si>
  <si>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</si>
  <si>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</si>
  <si>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</si>
  <si>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</si>
  <si>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</si>
  <si>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</si>
  <si>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</si>
  <si>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</si>
  <si>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</si>
  <si>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</si>
  <si>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</si>
  <si>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</si>
  <si>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</si>
  <si>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</si>
  <si>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</si>
  <si>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</si>
  <si>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</si>
  <si>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</si>
  <si>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</si>
  <si>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</si>
  <si>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</si>
  <si>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</si>
  <si>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</si>
  <si>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</si>
  <si>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</si>
  <si>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</si>
  <si>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</si>
  <si>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</si>
  <si>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</si>
  <si>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</si>
  <si>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</si>
  <si>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</si>
  <si>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</si>
  <si>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</si>
  <si>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</si>
  <si>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</si>
  <si>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</si>
  <si>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</si>
  <si>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</si>
  <si>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</si>
  <si>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</si>
  <si>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</si>
  <si>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</si>
  <si>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</si>
  <si>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</si>
  <si>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</si>
  <si>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</si>
  <si>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</si>
  <si>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</si>
  <si>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</si>
  <si>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</si>
  <si>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</si>
  <si>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</si>
  <si>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</si>
  <si>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</si>
  <si>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</si>
  <si>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</si>
  <si>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</si>
  <si>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</si>
  <si>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</si>
  <si>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</si>
  <si>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</si>
  <si>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</si>
  <si>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</si>
  <si>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</si>
  <si>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</si>
  <si>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</si>
  <si>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</si>
  <si>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</si>
  <si>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</si>
  <si>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</si>
  <si>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</si>
  <si>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</si>
  <si>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</si>
  <si>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</si>
  <si>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</si>
  <si>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</si>
  <si>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</si>
  <si>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</si>
  <si>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</si>
  <si>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</si>
  <si>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</si>
  <si>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</si>
  <si>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</si>
  <si>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</si>
  <si>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</si>
  <si>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</si>
  <si>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</si>
  <si>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</si>
  <si>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</si>
  <si>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</si>
  <si>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</si>
  <si>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</si>
  <si>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</si>
  <si>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</si>
  <si>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</si>
  <si>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</si>
  <si>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</si>
  <si>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</si>
  <si>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</si>
  <si>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</si>
  <si>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</si>
  <si>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</si>
  <si>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</si>
  <si>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</si>
  <si>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</si>
  <si>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</si>
  <si>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</si>
  <si>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</si>
  <si>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</si>
  <si>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</si>
  <si>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</si>
  <si>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</si>
  <si>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</si>
  <si>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</si>
  <si>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</si>
  <si>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</si>
  <si>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</si>
  <si>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</si>
  <si>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</si>
  <si>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</si>
  <si>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</si>
  <si>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</si>
  <si>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</si>
  <si>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</si>
  <si>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</si>
  <si>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</si>
  <si>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</si>
  <si>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CIQANR_8c7c9f0b6be24fbfb7e9cbee13b7d50e</t>
  </si>
  <si>
    <t>2022Q1</t>
  </si>
  <si>
    <t>2022Q2</t>
  </si>
  <si>
    <t>2022Q3</t>
  </si>
  <si>
    <t>2022Q4</t>
  </si>
  <si>
    <t>2023Q1</t>
  </si>
  <si>
    <t>2023Q2</t>
  </si>
  <si>
    <t>2023Q3</t>
  </si>
  <si>
    <t>2023Q4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</si>
</sst>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0" fillId="0" borderId="0" xfId="0" applyNumberFormat="1"/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1" applyAlignment="1" applyProtection="1">
      <alignment horizontal="left"/>
    </xf>
    <xf numFmtId="0" fontId="9" fillId="0" borderId="0" xfId="1" applyFont="1" applyAlignment="1" applyProtection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154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Oil-A'!$E$41:$E$96</c:f>
              <c:numCache>
                <c:formatCode>General</c:formatCode>
                <c:ptCount val="56"/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37696"/>
        <c:axId val="185251321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Oil-A'!$A$41:$A$96</c:f>
              <c:numCache>
                <c:formatCode>General</c:formatCode>
                <c:ptCount val="5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</c:numCache>
            </c:numRef>
          </c:cat>
          <c:val>
            <c:numRef>
              <c:f>'Crude Oil-A'!$C$41:$C$96</c:f>
              <c:numCache>
                <c:formatCode>0.00</c:formatCode>
                <c:ptCount val="56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67.185930995000007</c:v>
                </c:pt>
                <c:pt idx="40">
                  <c:v>92.573664398000005</c:v>
                </c:pt>
                <c:pt idx="41">
                  <c:v>59.036944044999998</c:v>
                </c:pt>
                <c:pt idx="42">
                  <c:v>75.825637925999999</c:v>
                </c:pt>
                <c:pt idx="43">
                  <c:v>102.58033188</c:v>
                </c:pt>
                <c:pt idx="44">
                  <c:v>101.08643607</c:v>
                </c:pt>
                <c:pt idx="45">
                  <c:v>98.121134243</c:v>
                </c:pt>
                <c:pt idx="46">
                  <c:v>89.634869330000001</c:v>
                </c:pt>
                <c:pt idx="47">
                  <c:v>46.342751346</c:v>
                </c:pt>
                <c:pt idx="48">
                  <c:v>38.702707109999999</c:v>
                </c:pt>
                <c:pt idx="49">
                  <c:v>48.982184339</c:v>
                </c:pt>
                <c:pt idx="50">
                  <c:v>61.340983965</c:v>
                </c:pt>
                <c:pt idx="51">
                  <c:v>57.952591071999997</c:v>
                </c:pt>
                <c:pt idx="52">
                  <c:v>37.219147436999997</c:v>
                </c:pt>
                <c:pt idx="53">
                  <c:v>65.876671180000002</c:v>
                </c:pt>
                <c:pt idx="54">
                  <c:v>98.693055868000002</c:v>
                </c:pt>
                <c:pt idx="55">
                  <c:v>90.483743531000002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Oil-A'!$A$100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Oil-A'!$A$41:$A$96</c:f>
              <c:numCache>
                <c:formatCode>General</c:formatCode>
                <c:ptCount val="5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</c:numCache>
            </c:numRef>
          </c:cat>
          <c:val>
            <c:numRef>
              <c:f>'Crude Oil-A'!$D$41:$D$96</c:f>
              <c:numCache>
                <c:formatCode>0.00</c:formatCode>
                <c:ptCount val="56"/>
                <c:pt idx="0">
                  <c:v>24.18664166666667</c:v>
                </c:pt>
                <c:pt idx="1">
                  <c:v>22.143628337874659</c:v>
                </c:pt>
                <c:pt idx="2">
                  <c:v>22.141997731958764</c:v>
                </c:pt>
                <c:pt idx="3">
                  <c:v>22.71752713580247</c:v>
                </c:pt>
                <c:pt idx="4">
                  <c:v>22.358177846889955</c:v>
                </c:pt>
                <c:pt idx="5">
                  <c:v>26.670675135135138</c:v>
                </c:pt>
                <c:pt idx="6">
                  <c:v>73.707931926977679</c:v>
                </c:pt>
                <c:pt idx="7">
                  <c:v>75.204668968383828</c:v>
                </c:pt>
                <c:pt idx="8">
                  <c:v>68.737730848918261</c:v>
                </c:pt>
                <c:pt idx="9">
                  <c:v>69.551540647261788</c:v>
                </c:pt>
                <c:pt idx="10">
                  <c:v>64.814243636777789</c:v>
                </c:pt>
                <c:pt idx="11">
                  <c:v>86.264714059386023</c:v>
                </c:pt>
                <c:pt idx="12">
                  <c:v>119.28584543011051</c:v>
                </c:pt>
                <c:pt idx="13">
                  <c:v>118.41436706612542</c:v>
                </c:pt>
                <c:pt idx="14">
                  <c:v>100.92915278310535</c:v>
                </c:pt>
                <c:pt idx="15">
                  <c:v>85.438065849782276</c:v>
                </c:pt>
                <c:pt idx="16">
                  <c:v>80.640160041898127</c:v>
                </c:pt>
                <c:pt idx="17">
                  <c:v>72.80624265876412</c:v>
                </c:pt>
                <c:pt idx="18">
                  <c:v>36.869676634215203</c:v>
                </c:pt>
                <c:pt idx="19">
                  <c:v>46.334500396191771</c:v>
                </c:pt>
                <c:pt idx="20">
                  <c:v>35.832872117754825</c:v>
                </c:pt>
                <c:pt idx="21">
                  <c:v>42.31909718165776</c:v>
                </c:pt>
                <c:pt idx="22">
                  <c:v>48.278160853420019</c:v>
                </c:pt>
                <c:pt idx="23">
                  <c:v>39.913758574488725</c:v>
                </c:pt>
                <c:pt idx="24">
                  <c:v>37.665047740068026</c:v>
                </c:pt>
                <c:pt idx="25">
                  <c:v>32.411038798355442</c:v>
                </c:pt>
                <c:pt idx="26">
                  <c:v>30.425210216473786</c:v>
                </c:pt>
                <c:pt idx="27">
                  <c:v>32.649498509171828</c:v>
                </c:pt>
                <c:pt idx="28">
                  <c:v>38.151817858452219</c:v>
                </c:pt>
                <c:pt idx="29">
                  <c:v>33.429099278657226</c:v>
                </c:pt>
                <c:pt idx="30">
                  <c:v>21.484944315832141</c:v>
                </c:pt>
                <c:pt idx="31">
                  <c:v>30.092290348694853</c:v>
                </c:pt>
                <c:pt idx="32">
                  <c:v>46.72648637113334</c:v>
                </c:pt>
                <c:pt idx="33">
                  <c:v>36.055104914704877</c:v>
                </c:pt>
                <c:pt idx="34">
                  <c:v>38.26289744241371</c:v>
                </c:pt>
                <c:pt idx="35">
                  <c:v>43.73678170238329</c:v>
                </c:pt>
                <c:pt idx="36">
                  <c:v>55.145932035096834</c:v>
                </c:pt>
                <c:pt idx="37">
                  <c:v>72.664468754553781</c:v>
                </c:pt>
                <c:pt idx="38">
                  <c:v>85.028360893282169</c:v>
                </c:pt>
                <c:pt idx="39">
                  <c:v>94.046650886710978</c:v>
                </c:pt>
                <c:pt idx="40">
                  <c:v>124.82240226511766</c:v>
                </c:pt>
                <c:pt idx="41">
                  <c:v>79.858744659440944</c:v>
                </c:pt>
                <c:pt idx="42">
                  <c:v>100.91708204525395</c:v>
                </c:pt>
                <c:pt idx="43">
                  <c:v>132.36923191826375</c:v>
                </c:pt>
                <c:pt idx="44">
                  <c:v>127.7921398957557</c:v>
                </c:pt>
                <c:pt idx="45">
                  <c:v>122.25127549523903</c:v>
                </c:pt>
                <c:pt idx="46">
                  <c:v>109.90261531326024</c:v>
                </c:pt>
                <c:pt idx="47">
                  <c:v>56.752771858594457</c:v>
                </c:pt>
                <c:pt idx="48">
                  <c:v>46.8033690932875</c:v>
                </c:pt>
                <c:pt idx="49">
                  <c:v>57.998190640116754</c:v>
                </c:pt>
                <c:pt idx="50">
                  <c:v>70.902690540494447</c:v>
                </c:pt>
                <c:pt idx="51">
                  <c:v>65.794535215463384</c:v>
                </c:pt>
                <c:pt idx="52">
                  <c:v>41.73445843638121</c:v>
                </c:pt>
                <c:pt idx="53">
                  <c:v>70.562603579657207</c:v>
                </c:pt>
                <c:pt idx="54">
                  <c:v>98.72184755112437</c:v>
                </c:pt>
                <c:pt idx="55">
                  <c:v>87.734957379215061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08864"/>
        <c:axId val="1852527360"/>
      </c:lineChart>
      <c:catAx>
        <c:axId val="18525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273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52527360"/>
        <c:scaling>
          <c:orientation val="minMax"/>
          <c:max val="15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08864"/>
        <c:crosses val="autoZero"/>
        <c:crossBetween val="between"/>
        <c:majorUnit val="10"/>
      </c:valAx>
      <c:catAx>
        <c:axId val="185253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2513216"/>
        <c:crosses val="autoZero"/>
        <c:auto val="1"/>
        <c:lblAlgn val="ctr"/>
        <c:lblOffset val="100"/>
        <c:noMultiLvlLbl val="0"/>
      </c:catAx>
      <c:valAx>
        <c:axId val="18525132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37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'Heat Oil-A'!$E$41:$E$85</c:f>
              <c:numCache>
                <c:formatCode>General</c:formatCode>
                <c:ptCount val="45"/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9264624"/>
        <c:axId val="184926516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'Heat Oil-A'!$C$41:$C$85</c:f>
              <c:numCache>
                <c:formatCode>0.00</c:formatCode>
                <c:ptCount val="45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3.7135107226000001</c:v>
                </c:pt>
                <c:pt idx="36">
                  <c:v>2.6491567696999998</c:v>
                </c:pt>
                <c:pt idx="37">
                  <c:v>2.1028071550999998</c:v>
                </c:pt>
                <c:pt idx="38">
                  <c:v>2.5069915018</c:v>
                </c:pt>
                <c:pt idx="39">
                  <c:v>3.0115356571</c:v>
                </c:pt>
                <c:pt idx="40">
                  <c:v>2.9991486833000001</c:v>
                </c:pt>
                <c:pt idx="41">
                  <c:v>2.4433543380999998</c:v>
                </c:pt>
                <c:pt idx="42">
                  <c:v>2.9973804214999999</c:v>
                </c:pt>
                <c:pt idx="43">
                  <c:v>4.3999172058999996</c:v>
                </c:pt>
                <c:pt idx="44">
                  <c:v>3.8922130282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Oil-A'!$A$89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'Heat Oil-A'!$D$41:$D$85</c:f>
              <c:numCache>
                <c:formatCode>0.00</c:formatCode>
                <c:ptCount val="45"/>
                <c:pt idx="0">
                  <c:v>2.8208018440409171</c:v>
                </c:pt>
                <c:pt idx="1">
                  <c:v>3.5396497384264096</c:v>
                </c:pt>
                <c:pt idx="2">
                  <c:v>3.9421305969955611</c:v>
                </c:pt>
                <c:pt idx="3">
                  <c:v>3.6440262034762747</c:v>
                </c:pt>
                <c:pt idx="4">
                  <c:v>3.2239865357450741</c:v>
                </c:pt>
                <c:pt idx="5">
                  <c:v>3.1343876239884252</c:v>
                </c:pt>
                <c:pt idx="6">
                  <c:v>2.9192263324036833</c:v>
                </c:pt>
                <c:pt idx="7">
                  <c:v>2.2541045341781212</c:v>
                </c:pt>
                <c:pt idx="8">
                  <c:v>2.177886787219232</c:v>
                </c:pt>
                <c:pt idx="9">
                  <c:v>2.0842372573127546</c:v>
                </c:pt>
                <c:pt idx="10">
                  <c:v>2.0951799847637371</c:v>
                </c:pt>
                <c:pt idx="11">
                  <c:v>2.4474297341836642</c:v>
                </c:pt>
                <c:pt idx="12">
                  <c:v>2.2109556190176924</c:v>
                </c:pt>
                <c:pt idx="13">
                  <c:v>1.9929653864415935</c:v>
                </c:pt>
                <c:pt idx="14">
                  <c:v>1.9036485540662029</c:v>
                </c:pt>
                <c:pt idx="15">
                  <c:v>1.8051712254214234</c:v>
                </c:pt>
                <c:pt idx="16">
                  <c:v>1.7079164802970335</c:v>
                </c:pt>
                <c:pt idx="17">
                  <c:v>1.9011487322945633</c:v>
                </c:pt>
                <c:pt idx="18">
                  <c:v>1.8589371015123013</c:v>
                </c:pt>
                <c:pt idx="19">
                  <c:v>1.5803867238033262</c:v>
                </c:pt>
                <c:pt idx="20">
                  <c:v>1.5729996979126408</c:v>
                </c:pt>
                <c:pt idx="21">
                  <c:v>2.3291584943719723</c:v>
                </c:pt>
                <c:pt idx="22">
                  <c:v>2.1824974561213928</c:v>
                </c:pt>
                <c:pt idx="23">
                  <c:v>1.8816882457851749</c:v>
                </c:pt>
                <c:pt idx="24">
                  <c:v>2.2523379989933656</c:v>
                </c:pt>
                <c:pt idx="25">
                  <c:v>2.5314716065924592</c:v>
                </c:pt>
                <c:pt idx="26">
                  <c:v>3.2630351987010315</c:v>
                </c:pt>
                <c:pt idx="27">
                  <c:v>3.5614258465780972</c:v>
                </c:pt>
                <c:pt idx="28">
                  <c:v>3.7296630609700054</c:v>
                </c:pt>
                <c:pt idx="29">
                  <c:v>4.7311957143445076</c:v>
                </c:pt>
                <c:pt idx="30">
                  <c:v>3.4142115024613262</c:v>
                </c:pt>
                <c:pt idx="31">
                  <c:v>3.9537226498479607</c:v>
                </c:pt>
                <c:pt idx="32">
                  <c:v>4.7186541929680983</c:v>
                </c:pt>
                <c:pt idx="33">
                  <c:v>4.7861844036276873</c:v>
                </c:pt>
                <c:pt idx="34">
                  <c:v>4.7130758859962185</c:v>
                </c:pt>
                <c:pt idx="35">
                  <c:v>4.553189439090076</c:v>
                </c:pt>
                <c:pt idx="36">
                  <c:v>3.2442396146471371</c:v>
                </c:pt>
                <c:pt idx="37">
                  <c:v>2.5429347650650982</c:v>
                </c:pt>
                <c:pt idx="38">
                  <c:v>2.9684460384258444</c:v>
                </c:pt>
                <c:pt idx="39">
                  <c:v>3.4809676491146564</c:v>
                </c:pt>
                <c:pt idx="40">
                  <c:v>3.4049831079102861</c:v>
                </c:pt>
                <c:pt idx="41">
                  <c:v>2.7397744733780365</c:v>
                </c:pt>
                <c:pt idx="42">
                  <c:v>3.2105897682933024</c:v>
                </c:pt>
                <c:pt idx="43">
                  <c:v>4.4012007918711866</c:v>
                </c:pt>
                <c:pt idx="44">
                  <c:v>3.773972327117074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11040"/>
        <c:axId val="1852512128"/>
      </c:lineChart>
      <c:catAx>
        <c:axId val="18525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121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52512128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11040"/>
        <c:crosses val="autoZero"/>
        <c:crossBetween val="between"/>
        <c:majorUnit val="0.5"/>
      </c:valAx>
      <c:catAx>
        <c:axId val="184926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49265168"/>
        <c:crosses val="autoZero"/>
        <c:auto val="1"/>
        <c:lblAlgn val="ctr"/>
        <c:lblOffset val="100"/>
        <c:noMultiLvlLbl val="0"/>
      </c:catAx>
      <c:valAx>
        <c:axId val="18492651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492646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'Heat Oil-Q'!$E$41:$E$220</c:f>
              <c:numCache>
                <c:formatCode>General</c:formatCode>
                <c:ptCount val="180"/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395104"/>
        <c:axId val="212839673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'Heat Oil-Q'!$C$41:$C$220</c:f>
              <c:numCache>
                <c:formatCode>0.00</c:formatCode>
                <c:ptCount val="180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3.3008682162</c:v>
                </c:pt>
                <c:pt idx="144">
                  <c:v>2.8837372457999999</c:v>
                </c:pt>
                <c:pt idx="145">
                  <c:v>2.7621032578000002</c:v>
                </c:pt>
                <c:pt idx="146">
                  <c:v>2.4658228816999999</c:v>
                </c:pt>
                <c:pt idx="147">
                  <c:v>2.2364910935000002</c:v>
                </c:pt>
                <c:pt idx="148">
                  <c:v>1.9473783646</c:v>
                </c:pt>
                <c:pt idx="149">
                  <c:v>2.0537647182000001</c:v>
                </c:pt>
                <c:pt idx="150">
                  <c:v>2.1082954562</c:v>
                </c:pt>
                <c:pt idx="151">
                  <c:v>2.3323153690999998</c:v>
                </c:pt>
                <c:pt idx="152">
                  <c:v>2.4693392717</c:v>
                </c:pt>
                <c:pt idx="153">
                  <c:v>2.3827767662000001</c:v>
                </c:pt>
                <c:pt idx="154">
                  <c:v>2.3429711941</c:v>
                </c:pt>
                <c:pt idx="155">
                  <c:v>2.6506500969000002</c:v>
                </c:pt>
                <c:pt idx="156">
                  <c:v>2.8711684479000001</c:v>
                </c:pt>
                <c:pt idx="157">
                  <c:v>2.9844783415</c:v>
                </c:pt>
                <c:pt idx="158">
                  <c:v>3.2485527089000001</c:v>
                </c:pt>
                <c:pt idx="159">
                  <c:v>3.1633818758999999</c:v>
                </c:pt>
                <c:pt idx="160">
                  <c:v>2.9968802392999998</c:v>
                </c:pt>
                <c:pt idx="161">
                  <c:v>3.0473737737</c:v>
                </c:pt>
                <c:pt idx="162">
                  <c:v>2.8966770475999999</c:v>
                </c:pt>
                <c:pt idx="163">
                  <c:v>3.0117777613999999</c:v>
                </c:pt>
                <c:pt idx="164">
                  <c:v>2.7983256745</c:v>
                </c:pt>
                <c:pt idx="165">
                  <c:v>2.0012272494999999</c:v>
                </c:pt>
                <c:pt idx="166">
                  <c:v>2.1358726001999999</c:v>
                </c:pt>
                <c:pt idx="167">
                  <c:v>2.2976681171000002</c:v>
                </c:pt>
                <c:pt idx="168">
                  <c:v>2.7249681665000001</c:v>
                </c:pt>
                <c:pt idx="169">
                  <c:v>2.8343979017000001</c:v>
                </c:pt>
                <c:pt idx="170">
                  <c:v>2.9733291809</c:v>
                </c:pt>
                <c:pt idx="171">
                  <c:v>3.4600162831999999</c:v>
                </c:pt>
                <c:pt idx="172">
                  <c:v>4.1530213201999997</c:v>
                </c:pt>
                <c:pt idx="173">
                  <c:v>5.2471614753000004</c:v>
                </c:pt>
                <c:pt idx="174">
                  <c:v>4.7137507992999996</c:v>
                </c:pt>
                <c:pt idx="175">
                  <c:v>4.2997936837999999</c:v>
                </c:pt>
                <c:pt idx="176">
                  <c:v>4.0426548390999999</c:v>
                </c:pt>
                <c:pt idx="177">
                  <c:v>3.8153289252999998</c:v>
                </c:pt>
                <c:pt idx="178">
                  <c:v>3.6901369110000002</c:v>
                </c:pt>
                <c:pt idx="179">
                  <c:v>3.7799499784999999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Oil-Q'!$A$225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'Heat Oil-Q'!$D$41:$D$220</c:f>
              <c:numCache>
                <c:formatCode>0.00</c:formatCode>
                <c:ptCount val="180"/>
                <c:pt idx="0">
                  <c:v>2.4168703408858718</c:v>
                </c:pt>
                <c:pt idx="1">
                  <c:v>2.6825453653898821</c:v>
                </c:pt>
                <c:pt idx="2">
                  <c:v>3.1611908956308103</c:v>
                </c:pt>
                <c:pt idx="3">
                  <c:v>3.3221319409986174</c:v>
                </c:pt>
                <c:pt idx="4">
                  <c:v>3.5441547752761924</c:v>
                </c:pt>
                <c:pt idx="5">
                  <c:v>3.5971426366407435</c:v>
                </c:pt>
                <c:pt idx="6">
                  <c:v>3.5586197380895364</c:v>
                </c:pt>
                <c:pt idx="7">
                  <c:v>3.5235160783466952</c:v>
                </c:pt>
                <c:pt idx="8">
                  <c:v>4.0074829536246641</c:v>
                </c:pt>
                <c:pt idx="9">
                  <c:v>4.1017790491352963</c:v>
                </c:pt>
                <c:pt idx="10">
                  <c:v>3.9164757652162105</c:v>
                </c:pt>
                <c:pt idx="11">
                  <c:v>3.833897398104031</c:v>
                </c:pt>
                <c:pt idx="12">
                  <c:v>3.797246255580331</c:v>
                </c:pt>
                <c:pt idx="13">
                  <c:v>3.5459992960686364</c:v>
                </c:pt>
                <c:pt idx="14">
                  <c:v>3.5502601561147631</c:v>
                </c:pt>
                <c:pt idx="15">
                  <c:v>3.6346527761211864</c:v>
                </c:pt>
                <c:pt idx="16">
                  <c:v>3.4147801219901659</c:v>
                </c:pt>
                <c:pt idx="17">
                  <c:v>3.1630831725511692</c:v>
                </c:pt>
                <c:pt idx="18">
                  <c:v>3.1438792231959947</c:v>
                </c:pt>
                <c:pt idx="19">
                  <c:v>3.1185749157488831</c:v>
                </c:pt>
                <c:pt idx="20">
                  <c:v>3.2854583434843976</c:v>
                </c:pt>
                <c:pt idx="21">
                  <c:v>3.1778782605526752</c:v>
                </c:pt>
                <c:pt idx="22">
                  <c:v>3.035743993550521</c:v>
                </c:pt>
                <c:pt idx="23">
                  <c:v>2.9984710542699053</c:v>
                </c:pt>
                <c:pt idx="24">
                  <c:v>2.9526753970272859</c:v>
                </c:pt>
                <c:pt idx="25">
                  <c:v>2.9193164985013582</c:v>
                </c:pt>
                <c:pt idx="26">
                  <c:v>2.7880697398607275</c:v>
                </c:pt>
                <c:pt idx="27">
                  <c:v>2.9696616670302469</c:v>
                </c:pt>
                <c:pt idx="28">
                  <c:v>2.7271193734074104</c:v>
                </c:pt>
                <c:pt idx="29">
                  <c:v>2.2351169258647898</c:v>
                </c:pt>
                <c:pt idx="30">
                  <c:v>1.9497632989156763</c:v>
                </c:pt>
                <c:pt idx="31">
                  <c:v>1.9438964854636027</c:v>
                </c:pt>
                <c:pt idx="32">
                  <c:v>2.1695504743483496</c:v>
                </c:pt>
                <c:pt idx="33">
                  <c:v>2.1590310716257477</c:v>
                </c:pt>
                <c:pt idx="34">
                  <c:v>2.1539140217047352</c:v>
                </c:pt>
                <c:pt idx="35">
                  <c:v>2.2168377693371575</c:v>
                </c:pt>
                <c:pt idx="36">
                  <c:v>2.214000341587349</c:v>
                </c:pt>
                <c:pt idx="37">
                  <c:v>2.1504812857862614</c:v>
                </c:pt>
                <c:pt idx="38">
                  <c:v>2.0087343023269195</c:v>
                </c:pt>
                <c:pt idx="39">
                  <c:v>1.9467147353705849</c:v>
                </c:pt>
                <c:pt idx="40">
                  <c:v>2.1164817148929442</c:v>
                </c:pt>
                <c:pt idx="41">
                  <c:v>2.0827982913537086</c:v>
                </c:pt>
                <c:pt idx="42">
                  <c:v>1.9812011631333162</c:v>
                </c:pt>
                <c:pt idx="43">
                  <c:v>2.156721534365722</c:v>
                </c:pt>
                <c:pt idx="44">
                  <c:v>2.4905332032655756</c:v>
                </c:pt>
                <c:pt idx="45">
                  <c:v>2.1194193123358325</c:v>
                </c:pt>
                <c:pt idx="46">
                  <c:v>2.249596501802468</c:v>
                </c:pt>
                <c:pt idx="47">
                  <c:v>2.8215512195429073</c:v>
                </c:pt>
                <c:pt idx="48">
                  <c:v>2.5244817502996733</c:v>
                </c:pt>
                <c:pt idx="49">
                  <c:v>2.09626721911722</c:v>
                </c:pt>
                <c:pt idx="50">
                  <c:v>1.9796607938257202</c:v>
                </c:pt>
                <c:pt idx="51">
                  <c:v>2.1133657763756561</c:v>
                </c:pt>
                <c:pt idx="52">
                  <c:v>2.0398531511197859</c:v>
                </c:pt>
                <c:pt idx="53">
                  <c:v>1.9778742276318737</c:v>
                </c:pt>
                <c:pt idx="54">
                  <c:v>1.9479378742670244</c:v>
                </c:pt>
                <c:pt idx="55">
                  <c:v>1.9874137260376639</c:v>
                </c:pt>
                <c:pt idx="56">
                  <c:v>1.9739215265674335</c:v>
                </c:pt>
                <c:pt idx="57">
                  <c:v>1.9420278328205929</c:v>
                </c:pt>
                <c:pt idx="58">
                  <c:v>1.8371137722361728</c:v>
                </c:pt>
                <c:pt idx="59">
                  <c:v>1.8306213290786331</c:v>
                </c:pt>
                <c:pt idx="60">
                  <c:v>1.8819882166049655</c:v>
                </c:pt>
                <c:pt idx="61">
                  <c:v>1.8121828299458107</c:v>
                </c:pt>
                <c:pt idx="62">
                  <c:v>1.7448000945324966</c:v>
                </c:pt>
                <c:pt idx="63">
                  <c:v>1.7351463851982405</c:v>
                </c:pt>
                <c:pt idx="64">
                  <c:v>1.7538918995964663</c:v>
                </c:pt>
                <c:pt idx="65">
                  <c:v>1.7152202640993039</c:v>
                </c:pt>
                <c:pt idx="66">
                  <c:v>1.6661799404273532</c:v>
                </c:pt>
                <c:pt idx="67">
                  <c:v>1.6789895396942869</c:v>
                </c:pt>
                <c:pt idx="68">
                  <c:v>1.8875971050906895</c:v>
                </c:pt>
                <c:pt idx="69">
                  <c:v>1.9110283307641118</c:v>
                </c:pt>
                <c:pt idx="70">
                  <c:v>1.7550514274349345</c:v>
                </c:pt>
                <c:pt idx="71">
                  <c:v>2.0071606800085702</c:v>
                </c:pt>
                <c:pt idx="72">
                  <c:v>2.0308928606230512</c:v>
                </c:pt>
                <c:pt idx="73">
                  <c:v>1.8651612197815717</c:v>
                </c:pt>
                <c:pt idx="74">
                  <c:v>1.7125858134654324</c:v>
                </c:pt>
                <c:pt idx="75">
                  <c:v>1.7413014898483026</c:v>
                </c:pt>
                <c:pt idx="76">
                  <c:v>1.7019356366862806</c:v>
                </c:pt>
                <c:pt idx="77">
                  <c:v>1.6043683941256686</c:v>
                </c:pt>
                <c:pt idx="78">
                  <c:v>1.4911217011184525</c:v>
                </c:pt>
                <c:pt idx="79">
                  <c:v>1.4737787356288532</c:v>
                </c:pt>
                <c:pt idx="80">
                  <c:v>1.4628088286341598</c:v>
                </c:pt>
                <c:pt idx="81">
                  <c:v>1.4869504396842579</c:v>
                </c:pt>
                <c:pt idx="82">
                  <c:v>1.5475554176416999</c:v>
                </c:pt>
                <c:pt idx="83">
                  <c:v>1.7852675656600567</c:v>
                </c:pt>
                <c:pt idx="84">
                  <c:v>2.361725479289706</c:v>
                </c:pt>
                <c:pt idx="85">
                  <c:v>2.1456446524835351</c:v>
                </c:pt>
                <c:pt idx="86">
                  <c:v>2.191488048876638</c:v>
                </c:pt>
                <c:pt idx="87">
                  <c:v>2.4877059663033121</c:v>
                </c:pt>
                <c:pt idx="88">
                  <c:v>2.4099374462254164</c:v>
                </c:pt>
                <c:pt idx="89">
                  <c:v>2.2073952119731008</c:v>
                </c:pt>
                <c:pt idx="90">
                  <c:v>2.0588527779090007</c:v>
                </c:pt>
                <c:pt idx="91">
                  <c:v>1.9180416583815916</c:v>
                </c:pt>
                <c:pt idx="92">
                  <c:v>1.8228474691445293</c:v>
                </c:pt>
                <c:pt idx="93">
                  <c:v>1.8654164107082936</c:v>
                </c:pt>
                <c:pt idx="94">
                  <c:v>1.8429370208611131</c:v>
                </c:pt>
                <c:pt idx="95">
                  <c:v>1.9761414680887721</c:v>
                </c:pt>
                <c:pt idx="96">
                  <c:v>2.4998943755559542</c:v>
                </c:pt>
                <c:pt idx="97">
                  <c:v>2.2222699755951218</c:v>
                </c:pt>
                <c:pt idx="98">
                  <c:v>2.0176480955009333</c:v>
                </c:pt>
                <c:pt idx="99">
                  <c:v>2.090505059635126</c:v>
                </c:pt>
                <c:pt idx="100">
                  <c:v>2.383383717975605</c:v>
                </c:pt>
                <c:pt idx="101">
                  <c:v>2.3574196208820117</c:v>
                </c:pt>
                <c:pt idx="102">
                  <c:v>2.4647963801296355</c:v>
                </c:pt>
                <c:pt idx="103">
                  <c:v>2.8980088635494536</c:v>
                </c:pt>
                <c:pt idx="104">
                  <c:v>2.9557070572285964</c:v>
                </c:pt>
                <c:pt idx="105">
                  <c:v>3.107302057037356</c:v>
                </c:pt>
                <c:pt idx="106">
                  <c:v>3.4824578381833593</c:v>
                </c:pt>
                <c:pt idx="107">
                  <c:v>3.6233287968673373</c:v>
                </c:pt>
                <c:pt idx="108">
                  <c:v>3.5259261216196518</c:v>
                </c:pt>
                <c:pt idx="109">
                  <c:v>3.6806118473559608</c:v>
                </c:pt>
                <c:pt idx="110">
                  <c:v>3.7037538176192921</c:v>
                </c:pt>
                <c:pt idx="111">
                  <c:v>3.4622712522794417</c:v>
                </c:pt>
                <c:pt idx="112">
                  <c:v>3.4516874728456011</c:v>
                </c:pt>
                <c:pt idx="113">
                  <c:v>3.5961509834147423</c:v>
                </c:pt>
                <c:pt idx="114">
                  <c:v>3.7039655347290199</c:v>
                </c:pt>
                <c:pt idx="115">
                  <c:v>4.31549820607444</c:v>
                </c:pt>
                <c:pt idx="116">
                  <c:v>4.688885281944513</c:v>
                </c:pt>
                <c:pt idx="117">
                  <c:v>5.5863911329143345</c:v>
                </c:pt>
                <c:pt idx="118">
                  <c:v>5.6258151508348266</c:v>
                </c:pt>
                <c:pt idx="119">
                  <c:v>4.0194707905584952</c:v>
                </c:pt>
                <c:pt idx="120">
                  <c:v>3.3349711068376404</c:v>
                </c:pt>
                <c:pt idx="121">
                  <c:v>3.2273608177347541</c:v>
                </c:pt>
                <c:pt idx="122">
                  <c:v>3.4021020080228417</c:v>
                </c:pt>
                <c:pt idx="123">
                  <c:v>3.6680830215736613</c:v>
                </c:pt>
                <c:pt idx="124">
                  <c:v>3.9070260758784889</c:v>
                </c:pt>
                <c:pt idx="125">
                  <c:v>3.8960684056271604</c:v>
                </c:pt>
                <c:pt idx="126">
                  <c:v>3.7514864375650752</c:v>
                </c:pt>
                <c:pt idx="127">
                  <c:v>4.0940621037932523</c:v>
                </c:pt>
                <c:pt idx="128">
                  <c:v>4.6828316122790516</c:v>
                </c:pt>
                <c:pt idx="129">
                  <c:v>5.0755522123082262</c:v>
                </c:pt>
                <c:pt idx="130">
                  <c:v>4.7098391634179277</c:v>
                </c:pt>
                <c:pt idx="131">
                  <c:v>4.6749969347970231</c:v>
                </c:pt>
                <c:pt idx="132">
                  <c:v>4.8060436208205326</c:v>
                </c:pt>
                <c:pt idx="133">
                  <c:v>4.7450198516509827</c:v>
                </c:pt>
                <c:pt idx="134">
                  <c:v>4.6353435048519875</c:v>
                </c:pt>
                <c:pt idx="135">
                  <c:v>4.8241551024283904</c:v>
                </c:pt>
                <c:pt idx="136">
                  <c:v>4.8636252149890487</c:v>
                </c:pt>
                <c:pt idx="137">
                  <c:v>4.5623781774669601</c:v>
                </c:pt>
                <c:pt idx="138">
                  <c:v>4.5473007150359939</c:v>
                </c:pt>
                <c:pt idx="139">
                  <c:v>4.6185342759593047</c:v>
                </c:pt>
                <c:pt idx="140">
                  <c:v>4.8928737895567815</c:v>
                </c:pt>
                <c:pt idx="141">
                  <c:v>4.6750770320749524</c:v>
                </c:pt>
                <c:pt idx="142">
                  <c:v>4.5096056450243021</c:v>
                </c:pt>
                <c:pt idx="143">
                  <c:v>4.0442810641704776</c:v>
                </c:pt>
                <c:pt idx="144">
                  <c:v>3.5562237177872507</c:v>
                </c:pt>
                <c:pt idx="145">
                  <c:v>3.3831533630692725</c:v>
                </c:pt>
                <c:pt idx="146">
                  <c:v>3.0088906831378086</c:v>
                </c:pt>
                <c:pt idx="147">
                  <c:v>2.7292578700122863</c:v>
                </c:pt>
                <c:pt idx="148">
                  <c:v>2.3779212319270577</c:v>
                </c:pt>
                <c:pt idx="149">
                  <c:v>2.4879303242169439</c:v>
                </c:pt>
                <c:pt idx="150">
                  <c:v>2.5431936435603033</c:v>
                </c:pt>
                <c:pt idx="151">
                  <c:v>2.7956778033586862</c:v>
                </c:pt>
                <c:pt idx="152">
                  <c:v>2.9392396997740136</c:v>
                </c:pt>
                <c:pt idx="153">
                  <c:v>2.8329363173392519</c:v>
                </c:pt>
                <c:pt idx="154">
                  <c:v>2.7723575097099551</c:v>
                </c:pt>
                <c:pt idx="155">
                  <c:v>3.1116691273855834</c:v>
                </c:pt>
                <c:pt idx="156">
                  <c:v>3.3432801662255525</c:v>
                </c:pt>
                <c:pt idx="157">
                  <c:v>3.4554437651575407</c:v>
                </c:pt>
                <c:pt idx="158">
                  <c:v>3.7449168501894174</c:v>
                </c:pt>
                <c:pt idx="159">
                  <c:v>3.6334599970186918</c:v>
                </c:pt>
                <c:pt idx="160">
                  <c:v>3.4340260735759434</c:v>
                </c:pt>
                <c:pt idx="161">
                  <c:v>3.4646602001173434</c:v>
                </c:pt>
                <c:pt idx="162">
                  <c:v>3.2812203231234642</c:v>
                </c:pt>
                <c:pt idx="163">
                  <c:v>3.3909511555352667</c:v>
                </c:pt>
                <c:pt idx="164">
                  <c:v>3.1404821175215094</c:v>
                </c:pt>
                <c:pt idx="165">
                  <c:v>2.2651874730781953</c:v>
                </c:pt>
                <c:pt idx="166">
                  <c:v>2.3894565144574345</c:v>
                </c:pt>
                <c:pt idx="167">
                  <c:v>2.5562598177954876</c:v>
                </c:pt>
                <c:pt idx="168">
                  <c:v>3.0012140918288712</c:v>
                </c:pt>
                <c:pt idx="169">
                  <c:v>3.0609234126076665</c:v>
                </c:pt>
                <c:pt idx="170">
                  <c:v>3.1592020749839258</c:v>
                </c:pt>
                <c:pt idx="171">
                  <c:v>3.6069899240090502</c:v>
                </c:pt>
                <c:pt idx="172">
                  <c:v>4.2352044699697755</c:v>
                </c:pt>
                <c:pt idx="173">
                  <c:v>5.2629933976030188</c:v>
                </c:pt>
                <c:pt idx="174">
                  <c:v>4.6924790892694563</c:v>
                </c:pt>
                <c:pt idx="175">
                  <c:v>4.2291117060417518</c:v>
                </c:pt>
                <c:pt idx="176">
                  <c:v>3.9523514673672588</c:v>
                </c:pt>
                <c:pt idx="177">
                  <c:v>3.7137035478668721</c:v>
                </c:pt>
                <c:pt idx="178">
                  <c:v>3.5677225021179892</c:v>
                </c:pt>
                <c:pt idx="179">
                  <c:v>3.6317817874384812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265712"/>
        <c:axId val="1849268432"/>
      </c:lineChart>
      <c:catAx>
        <c:axId val="184926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26843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49268432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265712"/>
        <c:crosses val="autoZero"/>
        <c:crossBetween val="between"/>
        <c:majorUnit val="0.5"/>
      </c:valAx>
      <c:catAx>
        <c:axId val="21283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28396736"/>
        <c:crosses val="autoZero"/>
        <c:auto val="1"/>
        <c:lblAlgn val="ctr"/>
        <c:lblOffset val="100"/>
        <c:noMultiLvlLbl val="0"/>
      </c:catAx>
      <c:valAx>
        <c:axId val="21283967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283951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Oil-M'!$A$41:$A$582</c:f>
              <c:numCache>
                <c:formatCode>mmmm\ yyyy</c:formatCode>
                <c:ptCount val="54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</c:numCache>
            </c:numRef>
          </c:cat>
          <c:val>
            <c:numRef>
              <c:f>'Heat Oil-M'!$E$41:$E$582</c:f>
              <c:numCache>
                <c:formatCode>General</c:formatCode>
                <c:ptCount val="542"/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422848"/>
        <c:axId val="21284016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Oil-M'!$A$41:$A$582</c:f>
              <c:numCache>
                <c:formatCode>mmmm\ yyyy</c:formatCode>
                <c:ptCount val="54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</c:numCache>
            </c:numRef>
          </c:cat>
          <c:val>
            <c:numRef>
              <c:f>'Heat Oil-M'!$C$41:$C$582</c:f>
              <c:numCache>
                <c:formatCode>0.00</c:formatCode>
                <c:ptCount val="542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2.3759999999999999</c:v>
                </c:pt>
                <c:pt idx="443">
                  <c:v>2.35</c:v>
                </c:pt>
                <c:pt idx="444">
                  <c:v>2.302</c:v>
                </c:pt>
                <c:pt idx="445">
                  <c:v>2.1139999999999999</c:v>
                </c:pt>
                <c:pt idx="446">
                  <c:v>1.97</c:v>
                </c:pt>
                <c:pt idx="447">
                  <c:v>1.923</c:v>
                </c:pt>
                <c:pt idx="448">
                  <c:v>1.9470000000000001</c:v>
                </c:pt>
                <c:pt idx="449">
                  <c:v>1.9890000000000001</c:v>
                </c:pt>
                <c:pt idx="450">
                  <c:v>2.097</c:v>
                </c:pt>
                <c:pt idx="451">
                  <c:v>2.1549999999999998</c:v>
                </c:pt>
                <c:pt idx="452">
                  <c:v>2.13</c:v>
                </c:pt>
                <c:pt idx="453">
                  <c:v>2.073</c:v>
                </c:pt>
                <c:pt idx="454">
                  <c:v>2.1219999999999999</c:v>
                </c:pt>
                <c:pt idx="455">
                  <c:v>2.2879999999999998</c:v>
                </c:pt>
                <c:pt idx="456">
                  <c:v>2.2559999999999998</c:v>
                </c:pt>
                <c:pt idx="457">
                  <c:v>2.3940000000000001</c:v>
                </c:pt>
                <c:pt idx="458">
                  <c:v>2.4820000000000002</c:v>
                </c:pt>
                <c:pt idx="459">
                  <c:v>2.4740000000000002</c:v>
                </c:pt>
                <c:pt idx="460">
                  <c:v>2.4489999999999998</c:v>
                </c:pt>
                <c:pt idx="461">
                  <c:v>2.4380000000000002</c:v>
                </c:pt>
                <c:pt idx="462">
                  <c:v>2.3780000000000001</c:v>
                </c:pt>
                <c:pt idx="463">
                  <c:v>2.2839999999999998</c:v>
                </c:pt>
                <c:pt idx="464">
                  <c:v>2.2149999999999999</c:v>
                </c:pt>
                <c:pt idx="465">
                  <c:v>2.2919999999999998</c:v>
                </c:pt>
                <c:pt idx="466">
                  <c:v>2.4809999999999999</c:v>
                </c:pt>
                <c:pt idx="467">
                  <c:v>2.52</c:v>
                </c:pt>
                <c:pt idx="468">
                  <c:v>2.633</c:v>
                </c:pt>
                <c:pt idx="469">
                  <c:v>2.7029999999999998</c:v>
                </c:pt>
                <c:pt idx="470">
                  <c:v>2.9020000000000001</c:v>
                </c:pt>
                <c:pt idx="471">
                  <c:v>2.8559999999999999</c:v>
                </c:pt>
                <c:pt idx="472">
                  <c:v>2.827</c:v>
                </c:pt>
                <c:pt idx="473">
                  <c:v>2.875</c:v>
                </c:pt>
                <c:pt idx="474">
                  <c:v>3.1320000000000001</c:v>
                </c:pt>
                <c:pt idx="475">
                  <c:v>3.1320000000000001</c:v>
                </c:pt>
                <c:pt idx="476">
                  <c:v>3.22</c:v>
                </c:pt>
                <c:pt idx="477">
                  <c:v>3.2290000000000001</c:v>
                </c:pt>
                <c:pt idx="478">
                  <c:v>3.2789999999999999</c:v>
                </c:pt>
                <c:pt idx="479">
                  <c:v>3.3809999999999998</c:v>
                </c:pt>
                <c:pt idx="480">
                  <c:v>3.286</c:v>
                </c:pt>
                <c:pt idx="481">
                  <c:v>2.9510000000000001</c:v>
                </c:pt>
                <c:pt idx="482">
                  <c:v>2.9340000000000002</c:v>
                </c:pt>
                <c:pt idx="483">
                  <c:v>3.03</c:v>
                </c:pt>
                <c:pt idx="484">
                  <c:v>3.05</c:v>
                </c:pt>
                <c:pt idx="485">
                  <c:v>3.1030000000000002</c:v>
                </c:pt>
                <c:pt idx="486">
                  <c:v>3.03</c:v>
                </c:pt>
                <c:pt idx="487">
                  <c:v>2.9460000000000002</c:v>
                </c:pt>
                <c:pt idx="488">
                  <c:v>2.9319999999999999</c:v>
                </c:pt>
                <c:pt idx="489">
                  <c:v>2.87</c:v>
                </c:pt>
                <c:pt idx="490">
                  <c:v>2.8940000000000001</c:v>
                </c:pt>
                <c:pt idx="491">
                  <c:v>3.008</c:v>
                </c:pt>
                <c:pt idx="492">
                  <c:v>2.984</c:v>
                </c:pt>
                <c:pt idx="493">
                  <c:v>3.0350000000000001</c:v>
                </c:pt>
                <c:pt idx="494">
                  <c:v>3.052</c:v>
                </c:pt>
                <c:pt idx="495">
                  <c:v>2.8119999999999998</c:v>
                </c:pt>
                <c:pt idx="496">
                  <c:v>2.4049999999999998</c:v>
                </c:pt>
                <c:pt idx="497">
                  <c:v>2.044</c:v>
                </c:pt>
                <c:pt idx="498">
                  <c:v>1.905</c:v>
                </c:pt>
                <c:pt idx="499">
                  <c:v>2.0569999999999999</c:v>
                </c:pt>
                <c:pt idx="500">
                  <c:v>2.1339999999999999</c:v>
                </c:pt>
                <c:pt idx="501">
                  <c:v>2.161</c:v>
                </c:pt>
                <c:pt idx="502">
                  <c:v>2.1230000000000002</c:v>
                </c:pt>
                <c:pt idx="503">
                  <c:v>2.1389999999999998</c:v>
                </c:pt>
                <c:pt idx="504">
                  <c:v>2.2080000000000002</c:v>
                </c:pt>
                <c:pt idx="505">
                  <c:v>2.419</c:v>
                </c:pt>
                <c:pt idx="506">
                  <c:v>2.5489999999999999</c:v>
                </c:pt>
                <c:pt idx="507">
                  <c:v>2.79</c:v>
                </c:pt>
                <c:pt idx="508">
                  <c:v>2.8730000000000002</c:v>
                </c:pt>
                <c:pt idx="509">
                  <c:v>2.7850000000000001</c:v>
                </c:pt>
                <c:pt idx="510">
                  <c:v>2.8250000000000002</c:v>
                </c:pt>
                <c:pt idx="511">
                  <c:v>2.952</c:v>
                </c:pt>
                <c:pt idx="512">
                  <c:v>2.98</c:v>
                </c:pt>
                <c:pt idx="513">
                  <c:v>2.9319999999999999</c:v>
                </c:pt>
                <c:pt idx="514">
                  <c:v>2.9990000000000001</c:v>
                </c:pt>
                <c:pt idx="515">
                  <c:v>3.4220000000000002</c:v>
                </c:pt>
                <c:pt idx="516">
                  <c:v>3.512</c:v>
                </c:pt>
                <c:pt idx="517">
                  <c:v>3.4430000000000001</c:v>
                </c:pt>
                <c:pt idx="518">
                  <c:v>3.7759999999999998</c:v>
                </c:pt>
                <c:pt idx="519">
                  <c:v>4.0579999999999998</c:v>
                </c:pt>
                <c:pt idx="520">
                  <c:v>4.9279999999999999</c:v>
                </c:pt>
                <c:pt idx="521">
                  <c:v>5.1429999999999998</c:v>
                </c:pt>
                <c:pt idx="522">
                  <c:v>5.5263559999999998</c:v>
                </c:pt>
                <c:pt idx="523">
                  <c:v>5.0788979999999997</c:v>
                </c:pt>
                <c:pt idx="524">
                  <c:v>4.9205779999999999</c:v>
                </c:pt>
                <c:pt idx="525">
                  <c:v>4.7446679999999999</c:v>
                </c:pt>
                <c:pt idx="526">
                  <c:v>4.5653600000000001</c:v>
                </c:pt>
                <c:pt idx="527">
                  <c:v>4.4464069999999998</c:v>
                </c:pt>
                <c:pt idx="528">
                  <c:v>4.3076359999999996</c:v>
                </c:pt>
                <c:pt idx="529">
                  <c:v>4.2428699999999999</c:v>
                </c:pt>
                <c:pt idx="530">
                  <c:v>4.091653</c:v>
                </c:pt>
                <c:pt idx="531">
                  <c:v>4.0479750000000001</c:v>
                </c:pt>
                <c:pt idx="532">
                  <c:v>3.9670109999999998</c:v>
                </c:pt>
                <c:pt idx="533">
                  <c:v>3.8674330000000001</c:v>
                </c:pt>
                <c:pt idx="534">
                  <c:v>3.7802069999999999</c:v>
                </c:pt>
                <c:pt idx="535">
                  <c:v>3.7425850000000001</c:v>
                </c:pt>
                <c:pt idx="536">
                  <c:v>3.6926239999999999</c:v>
                </c:pt>
                <c:pt idx="537">
                  <c:v>3.7068099999999999</c:v>
                </c:pt>
                <c:pt idx="538">
                  <c:v>3.6772879999999999</c:v>
                </c:pt>
                <c:pt idx="539">
                  <c:v>3.7725089999999999</c:v>
                </c:pt>
                <c:pt idx="540">
                  <c:v>3.7773249999999998</c:v>
                </c:pt>
                <c:pt idx="541">
                  <c:v>3.7839860000000001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Oil-M'!$A$587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Oil-M'!$A$41:$A$582</c:f>
              <c:numCache>
                <c:formatCode>mmmm\ yyyy</c:formatCode>
                <c:ptCount val="54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</c:numCache>
            </c:numRef>
          </c:cat>
          <c:val>
            <c:numRef>
              <c:f>'Heat Oil-M'!$D$41:$D$582</c:f>
              <c:numCache>
                <c:formatCode>0.00</c:formatCode>
                <c:ptCount val="542"/>
                <c:pt idx="0">
                  <c:v>2.2918186681481485</c:v>
                </c:pt>
                <c:pt idx="1">
                  <c:v>2.3296117304860089</c:v>
                </c:pt>
                <c:pt idx="2">
                  <c:v>2.3515771313868612</c:v>
                </c:pt>
                <c:pt idx="3">
                  <c:v>2.4200622384393062</c:v>
                </c:pt>
                <c:pt idx="4">
                  <c:v>2.5120889628040062</c:v>
                </c:pt>
                <c:pt idx="5">
                  <c:v>2.5776245311614732</c:v>
                </c:pt>
                <c:pt idx="6">
                  <c:v>2.6666280560224096</c:v>
                </c:pt>
                <c:pt idx="7">
                  <c:v>2.850137774238227</c:v>
                </c:pt>
                <c:pt idx="8">
                  <c:v>2.9898664986301373</c:v>
                </c:pt>
                <c:pt idx="9">
                  <c:v>3.1504987788331076</c:v>
                </c:pt>
                <c:pt idx="10">
                  <c:v>3.3081084086021506</c:v>
                </c:pt>
                <c:pt idx="11">
                  <c:v>3.303792329787234</c:v>
                </c:pt>
                <c:pt idx="12">
                  <c:v>3.3110239460526314</c:v>
                </c:pt>
                <c:pt idx="13">
                  <c:v>3.3326613146944082</c:v>
                </c:pt>
                <c:pt idx="14">
                  <c:v>3.4568292474358975</c:v>
                </c:pt>
                <c:pt idx="15">
                  <c:v>3.5894200873417725</c:v>
                </c:pt>
                <c:pt idx="16">
                  <c:v>3.645207717852684</c:v>
                </c:pt>
                <c:pt idx="17">
                  <c:v>3.6235117058096411</c:v>
                </c:pt>
                <c:pt idx="18">
                  <c:v>3.5915830685434518</c:v>
                </c:pt>
                <c:pt idx="19">
                  <c:v>3.5778639381818182</c:v>
                </c:pt>
                <c:pt idx="20">
                  <c:v>3.5911013728813566</c:v>
                </c:pt>
                <c:pt idx="21">
                  <c:v>3.5617155492788459</c:v>
                </c:pt>
                <c:pt idx="22">
                  <c:v>3.5250805041716329</c:v>
                </c:pt>
                <c:pt idx="23">
                  <c:v>3.4712256918536006</c:v>
                </c:pt>
                <c:pt idx="24">
                  <c:v>3.4754169684579437</c:v>
                </c:pt>
                <c:pt idx="25">
                  <c:v>3.5809666689814823</c:v>
                </c:pt>
                <c:pt idx="26">
                  <c:v>3.8277024655963303</c:v>
                </c:pt>
                <c:pt idx="27">
                  <c:v>4.1557047954545459</c:v>
                </c:pt>
                <c:pt idx="28">
                  <c:v>4.225837618510158</c:v>
                </c:pt>
                <c:pt idx="29">
                  <c:v>4.1695490011223351</c:v>
                </c:pt>
                <c:pt idx="30">
                  <c:v>4.0995953166109249</c:v>
                </c:pt>
                <c:pt idx="31">
                  <c:v>4.0376992519337014</c:v>
                </c:pt>
                <c:pt idx="32">
                  <c:v>3.9681952426229508</c:v>
                </c:pt>
                <c:pt idx="33">
                  <c:v>3.9223282668112796</c:v>
                </c:pt>
                <c:pt idx="34">
                  <c:v>3.8625884887218049</c:v>
                </c:pt>
                <c:pt idx="35">
                  <c:v>3.8284294475374727</c:v>
                </c:pt>
                <c:pt idx="36">
                  <c:v>3.821386242004265</c:v>
                </c:pt>
                <c:pt idx="37">
                  <c:v>3.8462157906482473</c:v>
                </c:pt>
                <c:pt idx="38">
                  <c:v>3.8555146588983051</c:v>
                </c:pt>
                <c:pt idx="39">
                  <c:v>3.8249117803590287</c:v>
                </c:pt>
                <c:pt idx="40">
                  <c:v>3.7023184540654701</c:v>
                </c:pt>
                <c:pt idx="41">
                  <c:v>3.550089804210526</c:v>
                </c:pt>
                <c:pt idx="42">
                  <c:v>3.5440113524504699</c:v>
                </c:pt>
                <c:pt idx="43">
                  <c:v>3.5726412556701033</c:v>
                </c:pt>
                <c:pt idx="44">
                  <c:v>3.5721809230769228</c:v>
                </c:pt>
                <c:pt idx="45">
                  <c:v>3.5500147543500518</c:v>
                </c:pt>
                <c:pt idx="46">
                  <c:v>3.538131859774821</c:v>
                </c:pt>
                <c:pt idx="47">
                  <c:v>3.5917532701325179</c:v>
                </c:pt>
                <c:pt idx="48">
                  <c:v>3.663535805102041</c:v>
                </c:pt>
                <c:pt idx="49">
                  <c:v>3.651019358239509</c:v>
                </c:pt>
                <c:pt idx="50">
                  <c:v>3.5397977711950972</c:v>
                </c:pt>
                <c:pt idx="51">
                  <c:v>3.435490326530612</c:v>
                </c:pt>
                <c:pt idx="52">
                  <c:v>3.2574302721712542</c:v>
                </c:pt>
                <c:pt idx="53">
                  <c:v>3.1432842004048585</c:v>
                </c:pt>
                <c:pt idx="54">
                  <c:v>3.1861999324596773</c:v>
                </c:pt>
                <c:pt idx="55">
                  <c:v>3.1739492344064386</c:v>
                </c:pt>
                <c:pt idx="56">
                  <c:v>3.1495951412825649</c:v>
                </c:pt>
                <c:pt idx="57">
                  <c:v>3.1401557952047954</c:v>
                </c:pt>
                <c:pt idx="58">
                  <c:v>3.1423361942231076</c:v>
                </c:pt>
                <c:pt idx="59">
                  <c:v>3.1356253303571426</c:v>
                </c:pt>
                <c:pt idx="60">
                  <c:v>3.1177083501483684</c:v>
                </c:pt>
                <c:pt idx="61">
                  <c:v>3.105622036489152</c:v>
                </c:pt>
                <c:pt idx="62">
                  <c:v>3.1895097296767885</c:v>
                </c:pt>
                <c:pt idx="63">
                  <c:v>3.451193313840156</c:v>
                </c:pt>
                <c:pt idx="64">
                  <c:v>3.2662543498542278</c:v>
                </c:pt>
                <c:pt idx="65">
                  <c:v>3.1946034743465637</c:v>
                </c:pt>
                <c:pt idx="66">
                  <c:v>3.1800175826086958</c:v>
                </c:pt>
                <c:pt idx="67">
                  <c:v>3.154292593056895</c:v>
                </c:pt>
                <c:pt idx="68">
                  <c:v>3.0919868136407302</c:v>
                </c:pt>
                <c:pt idx="69">
                  <c:v>3.024720245210728</c:v>
                </c:pt>
                <c:pt idx="70">
                  <c:v>2.9966486695319965</c:v>
                </c:pt>
                <c:pt idx="71">
                  <c:v>3.012859302568982</c:v>
                </c:pt>
                <c:pt idx="72">
                  <c:v>3.0016242478632478</c:v>
                </c:pt>
                <c:pt idx="73">
                  <c:v>2.9849296161137442</c:v>
                </c:pt>
                <c:pt idx="74">
                  <c:v>2.9600605165562919</c:v>
                </c:pt>
                <c:pt idx="75">
                  <c:v>2.9624654233301979</c:v>
                </c:pt>
                <c:pt idx="76">
                  <c:v>2.9377258024344566</c:v>
                </c:pt>
                <c:pt idx="77">
                  <c:v>2.94850984953271</c:v>
                </c:pt>
                <c:pt idx="78">
                  <c:v>2.9294715988805975</c:v>
                </c:pt>
                <c:pt idx="79">
                  <c:v>2.8699981497674418</c:v>
                </c:pt>
                <c:pt idx="80">
                  <c:v>2.8026860538532965</c:v>
                </c:pt>
                <c:pt idx="81">
                  <c:v>2.7544527599629287</c:v>
                </c:pt>
                <c:pt idx="82">
                  <c:v>2.8084248492136914</c:v>
                </c:pt>
                <c:pt idx="83">
                  <c:v>2.8569216552995398</c:v>
                </c:pt>
                <c:pt idx="84">
                  <c:v>2.9796167366972477</c:v>
                </c:pt>
                <c:pt idx="85">
                  <c:v>3.0296253616438356</c:v>
                </c:pt>
                <c:pt idx="86">
                  <c:v>2.9737024767970883</c:v>
                </c:pt>
                <c:pt idx="87">
                  <c:v>2.6748617748404739</c:v>
                </c:pt>
                <c:pt idx="88">
                  <c:v>2.4927094307974338</c:v>
                </c:pt>
                <c:pt idx="89">
                  <c:v>2.336336131554738</c:v>
                </c:pt>
                <c:pt idx="90">
                  <c:v>2.2100821192660551</c:v>
                </c:pt>
                <c:pt idx="91">
                  <c:v>2.1383290511882995</c:v>
                </c:pt>
                <c:pt idx="92">
                  <c:v>1.9905937415525117</c:v>
                </c:pt>
                <c:pt idx="93">
                  <c:v>1.9225731952554743</c:v>
                </c:pt>
                <c:pt idx="94">
                  <c:v>1.9419674472727271</c:v>
                </c:pt>
                <c:pt idx="95">
                  <c:v>1.9305417431941925</c:v>
                </c:pt>
                <c:pt idx="96">
                  <c:v>1.9270443849637682</c:v>
                </c:pt>
                <c:pt idx="97">
                  <c:v>1.964618907942238</c:v>
                </c:pt>
                <c:pt idx="98">
                  <c:v>2.1285981588868941</c:v>
                </c:pt>
                <c:pt idx="99">
                  <c:v>2.2092485214669049</c:v>
                </c:pt>
                <c:pt idx="100">
                  <c:v>2.1806779598930479</c:v>
                </c:pt>
                <c:pt idx="101">
                  <c:v>2.1710032573203195</c:v>
                </c:pt>
                <c:pt idx="102">
                  <c:v>2.1549655601769913</c:v>
                </c:pt>
                <c:pt idx="103">
                  <c:v>2.1505866757709251</c:v>
                </c:pt>
                <c:pt idx="104">
                  <c:v>2.1474677275922671</c:v>
                </c:pt>
                <c:pt idx="105">
                  <c:v>2.1583879702537181</c:v>
                </c:pt>
                <c:pt idx="106">
                  <c:v>2.1559217471665213</c:v>
                </c:pt>
                <c:pt idx="107">
                  <c:v>2.1780596617391308</c:v>
                </c:pt>
                <c:pt idx="108">
                  <c:v>2.2333869462738303</c:v>
                </c:pt>
                <c:pt idx="109">
                  <c:v>2.2320336790657445</c:v>
                </c:pt>
                <c:pt idx="110">
                  <c:v>2.2268390775862072</c:v>
                </c:pt>
                <c:pt idx="111">
                  <c:v>2.2180107882960414</c:v>
                </c:pt>
                <c:pt idx="112">
                  <c:v>2.1948598772532191</c:v>
                </c:pt>
                <c:pt idx="113">
                  <c:v>2.1693684061433451</c:v>
                </c:pt>
                <c:pt idx="114">
                  <c:v>2.158889342978723</c:v>
                </c:pt>
                <c:pt idx="115">
                  <c:v>2.1202256050847459</c:v>
                </c:pt>
                <c:pt idx="116">
                  <c:v>2.037801100421941</c:v>
                </c:pt>
                <c:pt idx="117">
                  <c:v>2.0048490201680673</c:v>
                </c:pt>
                <c:pt idx="118">
                  <c:v>1.984316610041841</c:v>
                </c:pt>
                <c:pt idx="119">
                  <c:v>1.9123383069224353</c:v>
                </c:pt>
                <c:pt idx="120">
                  <c:v>1.9252808029925186</c:v>
                </c:pt>
                <c:pt idx="121">
                  <c:v>1.986230258492129</c:v>
                </c:pt>
                <c:pt idx="122">
                  <c:v>2.1145351080858088</c:v>
                </c:pt>
                <c:pt idx="123">
                  <c:v>2.1195135986842106</c:v>
                </c:pt>
                <c:pt idx="124">
                  <c:v>2.116232182487725</c:v>
                </c:pt>
                <c:pt idx="125">
                  <c:v>2.1314109569455724</c:v>
                </c:pt>
                <c:pt idx="126">
                  <c:v>2.0811852376717868</c:v>
                </c:pt>
                <c:pt idx="127">
                  <c:v>2.0277020136986299</c:v>
                </c:pt>
                <c:pt idx="128">
                  <c:v>1.9978748827309236</c:v>
                </c:pt>
                <c:pt idx="129">
                  <c:v>1.9722312144578311</c:v>
                </c:pt>
                <c:pt idx="130">
                  <c:v>1.9767928285256409</c:v>
                </c:pt>
                <c:pt idx="131">
                  <c:v>2.0529714027113242</c:v>
                </c:pt>
                <c:pt idx="132">
                  <c:v>2.1047565218427327</c:v>
                </c:pt>
                <c:pt idx="133">
                  <c:v>2.2474618099762473</c:v>
                </c:pt>
                <c:pt idx="134">
                  <c:v>2.8659747631372552</c:v>
                </c:pt>
                <c:pt idx="135">
                  <c:v>2.3196501023437501</c:v>
                </c:pt>
                <c:pt idx="136">
                  <c:v>2.2275784129082425</c:v>
                </c:pt>
                <c:pt idx="137">
                  <c:v>2.1796123320403415</c:v>
                </c:pt>
                <c:pt idx="138">
                  <c:v>2.1402648675445395</c:v>
                </c:pt>
                <c:pt idx="139">
                  <c:v>2.0310076004618942</c:v>
                </c:pt>
                <c:pt idx="140">
                  <c:v>1.9571719233716476</c:v>
                </c:pt>
                <c:pt idx="141">
                  <c:v>2.2010579072948331</c:v>
                </c:pt>
                <c:pt idx="142">
                  <c:v>2.5519188716981134</c:v>
                </c:pt>
                <c:pt idx="143">
                  <c:v>2.8936941604197903</c:v>
                </c:pt>
                <c:pt idx="144">
                  <c:v>2.8329305048616309</c:v>
                </c:pt>
                <c:pt idx="145">
                  <c:v>2.7531679441132635</c:v>
                </c:pt>
                <c:pt idx="146">
                  <c:v>2.6610692613214555</c:v>
                </c:pt>
                <c:pt idx="147">
                  <c:v>2.5191427967359048</c:v>
                </c:pt>
                <c:pt idx="148">
                  <c:v>2.3382812626112761</c:v>
                </c:pt>
                <c:pt idx="149">
                  <c:v>2.1827056639526279</c:v>
                </c:pt>
                <c:pt idx="150">
                  <c:v>2.0719176224188791</c:v>
                </c:pt>
                <c:pt idx="151">
                  <c:v>2.0167390919117643</c:v>
                </c:pt>
                <c:pt idx="152">
                  <c:v>1.9732890029368575</c:v>
                </c:pt>
                <c:pt idx="153">
                  <c:v>1.9696354458272329</c:v>
                </c:pt>
                <c:pt idx="154">
                  <c:v>1.9956627547445256</c:v>
                </c:pt>
                <c:pt idx="155">
                  <c:v>2.0435244183673471</c:v>
                </c:pt>
                <c:pt idx="156">
                  <c:v>2.1483635268505084</c:v>
                </c:pt>
                <c:pt idx="157">
                  <c:v>2.135844970332851</c:v>
                </c:pt>
                <c:pt idx="158">
                  <c:v>2.0671446456977587</c:v>
                </c:pt>
                <c:pt idx="159">
                  <c:v>2.0417294913419912</c:v>
                </c:pt>
                <c:pt idx="160">
                  <c:v>2.0051786606757727</c:v>
                </c:pt>
                <c:pt idx="161">
                  <c:v>1.9800427166427548</c:v>
                </c:pt>
                <c:pt idx="162">
                  <c:v>1.9778682491052255</c:v>
                </c:pt>
                <c:pt idx="163">
                  <c:v>1.9763645524625266</c:v>
                </c:pt>
                <c:pt idx="164">
                  <c:v>1.9562775508896797</c:v>
                </c:pt>
                <c:pt idx="165">
                  <c:v>1.9438638998579545</c:v>
                </c:pt>
                <c:pt idx="166">
                  <c:v>1.943844907866761</c:v>
                </c:pt>
                <c:pt idx="167">
                  <c:v>1.9847725426958365</c:v>
                </c:pt>
                <c:pt idx="168">
                  <c:v>1.9975680971147078</c:v>
                </c:pt>
                <c:pt idx="169">
                  <c:v>1.9804831250878425</c:v>
                </c:pt>
                <c:pt idx="170">
                  <c:v>1.9694836785714289</c:v>
                </c:pt>
                <c:pt idx="171">
                  <c:v>1.9734677016072677</c:v>
                </c:pt>
                <c:pt idx="172">
                  <c:v>1.9788149818562457</c:v>
                </c:pt>
                <c:pt idx="173">
                  <c:v>1.9719345403337971</c:v>
                </c:pt>
                <c:pt idx="174">
                  <c:v>1.9382859299583912</c:v>
                </c:pt>
                <c:pt idx="175">
                  <c:v>1.9107949757449758</c:v>
                </c:pt>
                <c:pt idx="176">
                  <c:v>1.8820387467128028</c:v>
                </c:pt>
                <c:pt idx="177">
                  <c:v>1.8160025428176798</c:v>
                </c:pt>
                <c:pt idx="178">
                  <c:v>1.8154993648275863</c:v>
                </c:pt>
                <c:pt idx="179">
                  <c:v>1.8419057884615386</c:v>
                </c:pt>
                <c:pt idx="180">
                  <c:v>1.8428233006849317</c:v>
                </c:pt>
                <c:pt idx="181">
                  <c:v>1.8132541749829121</c:v>
                </c:pt>
                <c:pt idx="182">
                  <c:v>1.8231735085440877</c:v>
                </c:pt>
                <c:pt idx="183">
                  <c:v>1.9349313333333331</c:v>
                </c:pt>
                <c:pt idx="184">
                  <c:v>1.9059928633582597</c:v>
                </c:pt>
                <c:pt idx="185">
                  <c:v>1.8435741813858699</c:v>
                </c:pt>
                <c:pt idx="186">
                  <c:v>1.8083409105084747</c:v>
                </c:pt>
                <c:pt idx="187">
                  <c:v>1.7779389330628805</c:v>
                </c:pt>
                <c:pt idx="188">
                  <c:v>1.7563022277628035</c:v>
                </c:pt>
                <c:pt idx="189">
                  <c:v>1.7414382000000002</c:v>
                </c:pt>
                <c:pt idx="190">
                  <c:v>1.7379389939718686</c:v>
                </c:pt>
                <c:pt idx="191">
                  <c:v>1.7290049062918342</c:v>
                </c:pt>
                <c:pt idx="192">
                  <c:v>1.7321381295060081</c:v>
                </c:pt>
                <c:pt idx="193">
                  <c:v>1.7402780146568957</c:v>
                </c:pt>
                <c:pt idx="194">
                  <c:v>1.7607232299003326</c:v>
                </c:pt>
                <c:pt idx="195">
                  <c:v>1.7599027534791254</c:v>
                </c:pt>
                <c:pt idx="196">
                  <c:v>1.7391347103174606</c:v>
                </c:pt>
                <c:pt idx="197">
                  <c:v>1.7207887351778657</c:v>
                </c:pt>
                <c:pt idx="198">
                  <c:v>1.7193028908612755</c:v>
                </c:pt>
                <c:pt idx="199">
                  <c:v>1.7044916765091864</c:v>
                </c:pt>
                <c:pt idx="200">
                  <c:v>1.6832381028833552</c:v>
                </c:pt>
                <c:pt idx="201">
                  <c:v>1.6685460843688689</c:v>
                </c:pt>
                <c:pt idx="202">
                  <c:v>1.6493046309601569</c:v>
                </c:pt>
                <c:pt idx="203">
                  <c:v>1.6506792058631923</c:v>
                </c:pt>
                <c:pt idx="204">
                  <c:v>1.659861394274561</c:v>
                </c:pt>
                <c:pt idx="205">
                  <c:v>1.706737677063028</c:v>
                </c:pt>
                <c:pt idx="206">
                  <c:v>1.8892784608920492</c:v>
                </c:pt>
                <c:pt idx="207">
                  <c:v>1.8743867077419354</c:v>
                </c:pt>
                <c:pt idx="208">
                  <c:v>1.9038231125401932</c:v>
                </c:pt>
                <c:pt idx="209">
                  <c:v>1.9801747629724535</c:v>
                </c:pt>
                <c:pt idx="210">
                  <c:v>1.9262711547314579</c:v>
                </c:pt>
                <c:pt idx="211">
                  <c:v>1.7947815526483728</c:v>
                </c:pt>
                <c:pt idx="212">
                  <c:v>1.7284975764331212</c:v>
                </c:pt>
                <c:pt idx="213">
                  <c:v>1.7244521615776083</c:v>
                </c:pt>
                <c:pt idx="214">
                  <c:v>1.803645567533291</c:v>
                </c:pt>
                <c:pt idx="215">
                  <c:v>1.9502199816687735</c:v>
                </c:pt>
                <c:pt idx="216">
                  <c:v>2.0062567794580972</c:v>
                </c:pt>
                <c:pt idx="217">
                  <c:v>2.0449949949717161</c:v>
                </c:pt>
                <c:pt idx="218">
                  <c:v>2.0684585897114176</c:v>
                </c:pt>
                <c:pt idx="219">
                  <c:v>2.0482162924232936</c:v>
                </c:pt>
                <c:pt idx="220">
                  <c:v>1.9597536689612014</c:v>
                </c:pt>
                <c:pt idx="221">
                  <c:v>1.8986286816760478</c:v>
                </c:pt>
                <c:pt idx="222">
                  <c:v>1.8714016929330832</c:v>
                </c:pt>
                <c:pt idx="223">
                  <c:v>1.8135451916354555</c:v>
                </c:pt>
                <c:pt idx="224">
                  <c:v>1.7316670380299251</c:v>
                </c:pt>
                <c:pt idx="225">
                  <c:v>1.7056997294776117</c:v>
                </c:pt>
                <c:pt idx="226">
                  <c:v>1.7014672239454092</c:v>
                </c:pt>
                <c:pt idx="227">
                  <c:v>1.7180752520123839</c:v>
                </c:pt>
                <c:pt idx="228">
                  <c:v>1.741079214594929</c:v>
                </c:pt>
                <c:pt idx="229">
                  <c:v>1.7561475049443758</c:v>
                </c:pt>
                <c:pt idx="230">
                  <c:v>1.7306885814814814</c:v>
                </c:pt>
                <c:pt idx="231">
                  <c:v>1.6984397259259256</c:v>
                </c:pt>
                <c:pt idx="232">
                  <c:v>1.6715656796296299</c:v>
                </c:pt>
                <c:pt idx="233">
                  <c:v>1.6372954716399506</c:v>
                </c:pt>
                <c:pt idx="234">
                  <c:v>1.6118477804428046</c:v>
                </c:pt>
                <c:pt idx="235">
                  <c:v>1.5581664484029485</c:v>
                </c:pt>
                <c:pt idx="236">
                  <c:v>1.5170003927696079</c:v>
                </c:pt>
                <c:pt idx="237">
                  <c:v>1.4884998078335374</c:v>
                </c:pt>
                <c:pt idx="238">
                  <c:v>1.4680625804281346</c:v>
                </c:pt>
                <c:pt idx="239">
                  <c:v>1.4768755936546674</c:v>
                </c:pt>
                <c:pt idx="240">
                  <c:v>1.4874563540524071</c:v>
                </c:pt>
                <c:pt idx="241">
                  <c:v>1.4600257414841851</c:v>
                </c:pt>
                <c:pt idx="242">
                  <c:v>1.4697019417122039</c:v>
                </c:pt>
                <c:pt idx="243">
                  <c:v>1.4591285464480874</c:v>
                </c:pt>
                <c:pt idx="244">
                  <c:v>1.4582431529126216</c:v>
                </c:pt>
                <c:pt idx="245">
                  <c:v>1.4923114171187462</c:v>
                </c:pt>
                <c:pt idx="246">
                  <c:v>1.4896640024096388</c:v>
                </c:pt>
                <c:pt idx="247">
                  <c:v>1.4774249789156626</c:v>
                </c:pt>
                <c:pt idx="248">
                  <c:v>1.4921141145770846</c:v>
                </c:pt>
                <c:pt idx="249">
                  <c:v>1.5232807713943746</c:v>
                </c:pt>
                <c:pt idx="250">
                  <c:v>1.6241661400476759</c:v>
                </c:pt>
                <c:pt idx="251">
                  <c:v>1.6851513813206425</c:v>
                </c:pt>
                <c:pt idx="252">
                  <c:v>1.7545369038004752</c:v>
                </c:pt>
                <c:pt idx="253">
                  <c:v>1.8707392985781992</c:v>
                </c:pt>
                <c:pt idx="254">
                  <c:v>2.0383638706438276</c:v>
                </c:pt>
                <c:pt idx="255">
                  <c:v>2.7555698576470591</c:v>
                </c:pt>
                <c:pt idx="256">
                  <c:v>2.3066418263157895</c:v>
                </c:pt>
                <c:pt idx="257">
                  <c:v>2.1840155307197189</c:v>
                </c:pt>
                <c:pt idx="258">
                  <c:v>2.1411959176401867</c:v>
                </c:pt>
                <c:pt idx="259">
                  <c:v>2.1051648391405346</c:v>
                </c:pt>
                <c:pt idx="260">
                  <c:v>2.1007505790387957</c:v>
                </c:pt>
                <c:pt idx="261">
                  <c:v>2.0940281771858715</c:v>
                </c:pt>
                <c:pt idx="262">
                  <c:v>2.3523459556451614</c:v>
                </c:pt>
                <c:pt idx="263">
                  <c:v>2.4250620132259919</c:v>
                </c:pt>
                <c:pt idx="264">
                  <c:v>2.4608727721010335</c:v>
                </c:pt>
                <c:pt idx="265">
                  <c:v>2.54001295303551</c:v>
                </c:pt>
                <c:pt idx="266">
                  <c:v>2.4941441190205014</c:v>
                </c:pt>
                <c:pt idx="267">
                  <c:v>2.4126175062500002</c:v>
                </c:pt>
                <c:pt idx="268">
                  <c:v>2.2975249392390689</c:v>
                </c:pt>
                <c:pt idx="269">
                  <c:v>2.2491931400226761</c:v>
                </c:pt>
                <c:pt idx="270">
                  <c:v>2.1984879701071631</c:v>
                </c:pt>
                <c:pt idx="271">
                  <c:v>2.1592396364659541</c:v>
                </c:pt>
                <c:pt idx="272">
                  <c:v>2.0565462395715892</c:v>
                </c:pt>
                <c:pt idx="273">
                  <c:v>2.0254608151071025</c:v>
                </c:pt>
                <c:pt idx="274">
                  <c:v>2.0940932874789446</c:v>
                </c:pt>
                <c:pt idx="275">
                  <c:v>2.0052033327702703</c:v>
                </c:pt>
                <c:pt idx="276">
                  <c:v>1.9507378146478878</c:v>
                </c:pt>
                <c:pt idx="277">
                  <c:v>1.8274957435174748</c:v>
                </c:pt>
                <c:pt idx="278">
                  <c:v>1.8342103719752394</c:v>
                </c:pt>
                <c:pt idx="279">
                  <c:v>1.8131828449438203</c:v>
                </c:pt>
                <c:pt idx="280">
                  <c:v>1.8194858504201681</c:v>
                </c:pt>
                <c:pt idx="281">
                  <c:v>1.8744984528722812</c:v>
                </c:pt>
                <c:pt idx="282">
                  <c:v>1.8804945465181062</c:v>
                </c:pt>
                <c:pt idx="283">
                  <c:v>1.8358145835189308</c:v>
                </c:pt>
                <c:pt idx="284">
                  <c:v>1.8172230105555556</c:v>
                </c:pt>
                <c:pt idx="285">
                  <c:v>1.8250529612188366</c:v>
                </c:pt>
                <c:pt idx="286">
                  <c:v>1.8846316803097345</c:v>
                </c:pt>
                <c:pt idx="287">
                  <c:v>1.9269225115894042</c:v>
                </c:pt>
                <c:pt idx="288">
                  <c:v>1.9525216181818184</c:v>
                </c:pt>
                <c:pt idx="289">
                  <c:v>2.0227376232123211</c:v>
                </c:pt>
                <c:pt idx="290">
                  <c:v>2.2189190646221251</c:v>
                </c:pt>
                <c:pt idx="291">
                  <c:v>2.5941358807189543</c:v>
                </c:pt>
                <c:pt idx="292">
                  <c:v>2.7871849385535619</c:v>
                </c:pt>
                <c:pt idx="293">
                  <c:v>2.3621582570960702</c:v>
                </c:pt>
                <c:pt idx="294">
                  <c:v>2.177194469108803</c:v>
                </c:pt>
                <c:pt idx="295">
                  <c:v>2.0686117340251231</c:v>
                </c:pt>
                <c:pt idx="296">
                  <c:v>2.0207761366358192</c:v>
                </c:pt>
                <c:pt idx="297">
                  <c:v>2.0183064233062331</c:v>
                </c:pt>
                <c:pt idx="298">
                  <c:v>2.0133321166936793</c:v>
                </c:pt>
                <c:pt idx="299">
                  <c:v>2.0359161216873987</c:v>
                </c:pt>
                <c:pt idx="300">
                  <c:v>2.0881569767567565</c:v>
                </c:pt>
                <c:pt idx="301">
                  <c:v>2.1279029218328844</c:v>
                </c:pt>
                <c:pt idx="302">
                  <c:v>2.3493369168008589</c:v>
                </c:pt>
                <c:pt idx="303">
                  <c:v>2.4220324188537758</c:v>
                </c:pt>
                <c:pt idx="304">
                  <c:v>2.3904830448957779</c:v>
                </c:pt>
                <c:pt idx="305">
                  <c:v>2.3525832673425824</c:v>
                </c:pt>
                <c:pt idx="306">
                  <c:v>2.3641735393198724</c:v>
                </c:pt>
                <c:pt idx="307">
                  <c:v>2.3615585966119643</c:v>
                </c:pt>
                <c:pt idx="308">
                  <c:v>2.3575260666314124</c:v>
                </c:pt>
                <c:pt idx="309">
                  <c:v>2.4651966062367867</c:v>
                </c:pt>
                <c:pt idx="310">
                  <c:v>2.5552715421496317</c:v>
                </c:pt>
                <c:pt idx="311">
                  <c:v>2.8628465167714885</c:v>
                </c:pt>
                <c:pt idx="312">
                  <c:v>2.9644722618675012</c:v>
                </c:pt>
                <c:pt idx="313">
                  <c:v>2.8690883229003652</c:v>
                </c:pt>
                <c:pt idx="314">
                  <c:v>2.8160522040709814</c:v>
                </c:pt>
                <c:pt idx="315">
                  <c:v>2.9597208492723492</c:v>
                </c:pt>
                <c:pt idx="316">
                  <c:v>3.1233459171413775</c:v>
                </c:pt>
                <c:pt idx="317">
                  <c:v>3.1766038409912238</c:v>
                </c:pt>
                <c:pt idx="318">
                  <c:v>3.0523142004132233</c:v>
                </c:pt>
                <c:pt idx="319">
                  <c:v>3.0852015606608161</c:v>
                </c:pt>
                <c:pt idx="320">
                  <c:v>3.2359716167265264</c:v>
                </c:pt>
                <c:pt idx="321">
                  <c:v>3.3686157939826615</c:v>
                </c:pt>
                <c:pt idx="322">
                  <c:v>3.7856717409456744</c:v>
                </c:pt>
                <c:pt idx="323">
                  <c:v>3.8280735921647411</c:v>
                </c:pt>
                <c:pt idx="324">
                  <c:v>3.6012578626956082</c:v>
                </c:pt>
                <c:pt idx="325">
                  <c:v>3.5265368899545684</c:v>
                </c:pt>
                <c:pt idx="326">
                  <c:v>3.521322602107376</c:v>
                </c:pt>
                <c:pt idx="327">
                  <c:v>3.5268344689067206</c:v>
                </c:pt>
                <c:pt idx="328">
                  <c:v>3.5302565413119678</c:v>
                </c:pt>
                <c:pt idx="329">
                  <c:v>3.6529421136023914</c:v>
                </c:pt>
                <c:pt idx="330">
                  <c:v>3.7083780844510681</c:v>
                </c:pt>
                <c:pt idx="331">
                  <c:v>3.6905603082259666</c:v>
                </c:pt>
                <c:pt idx="332">
                  <c:v>3.7148965051749632</c:v>
                </c:pt>
                <c:pt idx="333">
                  <c:v>3.7725464440628071</c:v>
                </c:pt>
                <c:pt idx="334">
                  <c:v>3.6222716010848131</c:v>
                </c:pt>
                <c:pt idx="335">
                  <c:v>3.4443502783556212</c:v>
                </c:pt>
                <c:pt idx="336">
                  <c:v>3.4124717202970301</c:v>
                </c:pt>
                <c:pt idx="337">
                  <c:v>3.5154587001477102</c:v>
                </c:pt>
                <c:pt idx="338">
                  <c:v>3.3783805777710052</c:v>
                </c:pt>
                <c:pt idx="339">
                  <c:v>3.4463352976604344</c:v>
                </c:pt>
                <c:pt idx="340">
                  <c:v>3.5416120206733952</c:v>
                </c:pt>
                <c:pt idx="341">
                  <c:v>3.6014960054200018</c:v>
                </c:pt>
                <c:pt idx="342">
                  <c:v>3.6035177379023482</c:v>
                </c:pt>
                <c:pt idx="343">
                  <c:v>3.586785333005202</c:v>
                </c:pt>
                <c:pt idx="344">
                  <c:v>3.6642931638752816</c:v>
                </c:pt>
                <c:pt idx="345">
                  <c:v>3.681332950348394</c:v>
                </c:pt>
                <c:pt idx="346">
                  <c:v>3.7660030026804514</c:v>
                </c:pt>
                <c:pt idx="347">
                  <c:v>3.8959466398967448</c:v>
                </c:pt>
                <c:pt idx="348">
                  <c:v>4.3625298068622715</c:v>
                </c:pt>
                <c:pt idx="349">
                  <c:v>4.4569902617702004</c:v>
                </c:pt>
                <c:pt idx="350">
                  <c:v>4.5647905912128728</c:v>
                </c:pt>
                <c:pt idx="351">
                  <c:v>4.555144971719006</c:v>
                </c:pt>
                <c:pt idx="352">
                  <c:v>5.029780791106031</c:v>
                </c:pt>
                <c:pt idx="353">
                  <c:v>5.2569333627805674</c:v>
                </c:pt>
                <c:pt idx="354">
                  <c:v>5.6440891811642677</c:v>
                </c:pt>
                <c:pt idx="355">
                  <c:v>6.1247659753613259</c:v>
                </c:pt>
                <c:pt idx="356">
                  <c:v>6.160848364046462</c:v>
                </c:pt>
                <c:pt idx="357">
                  <c:v>5.5966931039370795</c:v>
                </c:pt>
                <c:pt idx="358">
                  <c:v>5.2405108549550663</c:v>
                </c:pt>
                <c:pt idx="359">
                  <c:v>4.7402451521924469</c:v>
                </c:pt>
                <c:pt idx="360">
                  <c:v>4.0890337884055112</c:v>
                </c:pt>
                <c:pt idx="361">
                  <c:v>3.6204793276189933</c:v>
                </c:pt>
                <c:pt idx="362">
                  <c:v>3.4360453884010509</c:v>
                </c:pt>
                <c:pt idx="363">
                  <c:v>3.3444324519874944</c:v>
                </c:pt>
                <c:pt idx="364">
                  <c:v>3.167443301254147</c:v>
                </c:pt>
                <c:pt idx="365">
                  <c:v>3.2120138489673691</c:v>
                </c:pt>
                <c:pt idx="366">
                  <c:v>3.1936694651256676</c:v>
                </c:pt>
                <c:pt idx="367">
                  <c:v>3.3092649811443735</c:v>
                </c:pt>
                <c:pt idx="368">
                  <c:v>3.3143063457615751</c:v>
                </c:pt>
                <c:pt idx="369">
                  <c:v>3.4473921061059669</c:v>
                </c:pt>
                <c:pt idx="370">
                  <c:v>3.4326810035161519</c:v>
                </c:pt>
                <c:pt idx="371">
                  <c:v>3.4894343380644686</c:v>
                </c:pt>
                <c:pt idx="372">
                  <c:v>3.7276336254914058</c:v>
                </c:pt>
                <c:pt idx="373">
                  <c:v>3.7230248570258619</c:v>
                </c:pt>
                <c:pt idx="374">
                  <c:v>3.9594882931472082</c:v>
                </c:pt>
                <c:pt idx="375">
                  <c:v>3.8604053414702619</c:v>
                </c:pt>
                <c:pt idx="376">
                  <c:v>3.8831626322157966</c:v>
                </c:pt>
                <c:pt idx="377">
                  <c:v>3.9797268009181104</c:v>
                </c:pt>
                <c:pt idx="378">
                  <c:v>3.8909671227391964</c:v>
                </c:pt>
                <c:pt idx="379">
                  <c:v>3.7790131243698171</c:v>
                </c:pt>
                <c:pt idx="380">
                  <c:v>3.7346162082672731</c:v>
                </c:pt>
                <c:pt idx="381">
                  <c:v>3.7478123731776818</c:v>
                </c:pt>
                <c:pt idx="382">
                  <c:v>3.76304364219448</c:v>
                </c:pt>
                <c:pt idx="383">
                  <c:v>3.8904456328897208</c:v>
                </c:pt>
                <c:pt idx="384">
                  <c:v>4.0233601111161708</c:v>
                </c:pt>
                <c:pt idx="385">
                  <c:v>4.2034152277840269</c:v>
                </c:pt>
                <c:pt idx="386">
                  <c:v>4.4811339522666351</c:v>
                </c:pt>
                <c:pt idx="387">
                  <c:v>4.7179091199560155</c:v>
                </c:pt>
                <c:pt idx="388">
                  <c:v>4.9799024950010313</c:v>
                </c:pt>
                <c:pt idx="389">
                  <c:v>5.1483214892923916</c:v>
                </c:pt>
                <c:pt idx="390">
                  <c:v>5.0532378397373741</c:v>
                </c:pt>
                <c:pt idx="391">
                  <c:v>4.9370417729064169</c:v>
                </c:pt>
                <c:pt idx="392">
                  <c:v>4.7503017072250939</c:v>
                </c:pt>
                <c:pt idx="393">
                  <c:v>4.7122585809310671</c:v>
                </c:pt>
                <c:pt idx="394">
                  <c:v>4.6802731889654323</c:v>
                </c:pt>
                <c:pt idx="395">
                  <c:v>4.6617551814773979</c:v>
                </c:pt>
                <c:pt idx="396">
                  <c:v>4.7042623570997799</c:v>
                </c:pt>
                <c:pt idx="397">
                  <c:v>4.6571603499645722</c:v>
                </c:pt>
                <c:pt idx="398">
                  <c:v>4.7094748593323441</c:v>
                </c:pt>
                <c:pt idx="399">
                  <c:v>4.8354427987684439</c:v>
                </c:pt>
                <c:pt idx="400">
                  <c:v>4.9585326816924313</c:v>
                </c:pt>
                <c:pt idx="401">
                  <c:v>4.8857254669767487</c:v>
                </c:pt>
                <c:pt idx="402">
                  <c:v>4.7575285851700606</c:v>
                </c:pt>
                <c:pt idx="403">
                  <c:v>4.4617285978715584</c:v>
                </c:pt>
                <c:pt idx="404">
                  <c:v>4.4337767723872439</c:v>
                </c:pt>
                <c:pt idx="405">
                  <c:v>4.6202441827086185</c:v>
                </c:pt>
                <c:pt idx="406">
                  <c:v>4.7955541194294744</c:v>
                </c:pt>
                <c:pt idx="407">
                  <c:v>4.8202459264024036</c:v>
                </c:pt>
                <c:pt idx="408">
                  <c:v>4.8283543967757696</c:v>
                </c:pt>
                <c:pt idx="409">
                  <c:v>4.8251733484415338</c:v>
                </c:pt>
                <c:pt idx="410">
                  <c:v>4.8118762930606573</c:v>
                </c:pt>
                <c:pt idx="411">
                  <c:v>4.940393370310427</c:v>
                </c:pt>
                <c:pt idx="412">
                  <c:v>4.8468662931264586</c:v>
                </c:pt>
                <c:pt idx="413">
                  <c:v>4.6341286975241278</c:v>
                </c:pt>
                <c:pt idx="414">
                  <c:v>4.5045459772395038</c:v>
                </c:pt>
                <c:pt idx="415">
                  <c:v>4.4563896375486678</c:v>
                </c:pt>
                <c:pt idx="416">
                  <c:v>4.4913004671532839</c:v>
                </c:pt>
                <c:pt idx="417">
                  <c:v>4.5390358127441566</c:v>
                </c:pt>
                <c:pt idx="418">
                  <c:v>4.5907642748261566</c:v>
                </c:pt>
                <c:pt idx="419">
                  <c:v>4.5758874938481364</c:v>
                </c:pt>
                <c:pt idx="420">
                  <c:v>4.5662230461341302</c:v>
                </c:pt>
                <c:pt idx="421">
                  <c:v>4.6642331826567087</c:v>
                </c:pt>
                <c:pt idx="422">
                  <c:v>4.815782312740132</c:v>
                </c:pt>
                <c:pt idx="423">
                  <c:v>5.0174956947021192</c:v>
                </c:pt>
                <c:pt idx="424">
                  <c:v>4.8597085701696408</c:v>
                </c:pt>
                <c:pt idx="425">
                  <c:v>4.7009238078725248</c:v>
                </c:pt>
                <c:pt idx="426">
                  <c:v>4.6736189546594176</c:v>
                </c:pt>
                <c:pt idx="427">
                  <c:v>4.6234085187011811</c:v>
                </c:pt>
                <c:pt idx="428">
                  <c:v>4.5864369135740102</c:v>
                </c:pt>
                <c:pt idx="429">
                  <c:v>4.5285020150762234</c:v>
                </c:pt>
                <c:pt idx="430">
                  <c:v>4.4511804823203933</c:v>
                </c:pt>
                <c:pt idx="431">
                  <c:v>4.2968139893863464</c:v>
                </c:pt>
                <c:pt idx="432">
                  <c:v>4.1444793288970097</c:v>
                </c:pt>
                <c:pt idx="433">
                  <c:v>3.8550876970353696</c:v>
                </c:pt>
                <c:pt idx="434">
                  <c:v>3.4755025482753776</c:v>
                </c:pt>
                <c:pt idx="435">
                  <c:v>3.5320788503539533</c:v>
                </c:pt>
                <c:pt idx="436">
                  <c:v>3.7132320841950026</c:v>
                </c:pt>
                <c:pt idx="437">
                  <c:v>3.3849953581800167</c:v>
                </c:pt>
                <c:pt idx="438">
                  <c:v>3.414282149020468</c:v>
                </c:pt>
                <c:pt idx="439">
                  <c:v>3.3499013161825655</c:v>
                </c:pt>
                <c:pt idx="440">
                  <c:v>3.2324182457127972</c:v>
                </c:pt>
                <c:pt idx="441">
                  <c:v>2.9714961744800092</c:v>
                </c:pt>
                <c:pt idx="442">
                  <c:v>2.9036435136295888</c:v>
                </c:pt>
                <c:pt idx="443">
                  <c:v>2.8690307824323926</c:v>
                </c:pt>
                <c:pt idx="444">
                  <c:v>2.807075920627518</c:v>
                </c:pt>
                <c:pt idx="445">
                  <c:v>2.5806028987092082</c:v>
                </c:pt>
                <c:pt idx="446">
                  <c:v>2.4059221424604043</c:v>
                </c:pt>
                <c:pt idx="447">
                  <c:v>2.3516488990292244</c:v>
                </c:pt>
                <c:pt idx="448">
                  <c:v>2.3735580304939523</c:v>
                </c:pt>
                <c:pt idx="449">
                  <c:v>2.4155066416449089</c:v>
                </c:pt>
                <c:pt idx="450">
                  <c:v>2.5406590118426928</c:v>
                </c:pt>
                <c:pt idx="451">
                  <c:v>2.6037022150344269</c:v>
                </c:pt>
                <c:pt idx="452">
                  <c:v>2.5747937784515682</c:v>
                </c:pt>
                <c:pt idx="453">
                  <c:v>2.5012654517865682</c:v>
                </c:pt>
                <c:pt idx="454">
                  <c:v>2.5536896017845887</c:v>
                </c:pt>
                <c:pt idx="455">
                  <c:v>2.7470244335880136</c:v>
                </c:pt>
                <c:pt idx="456">
                  <c:v>2.7054149686397331</c:v>
                </c:pt>
                <c:pt idx="457">
                  <c:v>2.8636763634565217</c:v>
                </c:pt>
                <c:pt idx="458">
                  <c:v>2.9569856718304894</c:v>
                </c:pt>
                <c:pt idx="459">
                  <c:v>2.9427678737408098</c:v>
                </c:pt>
                <c:pt idx="460">
                  <c:v>2.9143925397307004</c:v>
                </c:pt>
                <c:pt idx="461">
                  <c:v>2.8977259323567837</c:v>
                </c:pt>
                <c:pt idx="462">
                  <c:v>2.8286011975213521</c:v>
                </c:pt>
                <c:pt idx="463">
                  <c:v>2.715020190610371</c:v>
                </c:pt>
                <c:pt idx="464">
                  <c:v>2.6321365832388239</c:v>
                </c:pt>
                <c:pt idx="465">
                  <c:v>2.7131954189319809</c:v>
                </c:pt>
                <c:pt idx="466">
                  <c:v>2.9220065968713858</c:v>
                </c:pt>
                <c:pt idx="467">
                  <c:v>2.9656404596433465</c:v>
                </c:pt>
                <c:pt idx="468">
                  <c:v>3.0903783912424578</c:v>
                </c:pt>
                <c:pt idx="469">
                  <c:v>3.1658679570630128</c:v>
                </c:pt>
                <c:pt idx="470">
                  <c:v>3.386127888624002</c:v>
                </c:pt>
                <c:pt idx="471">
                  <c:v>3.3231554937279255</c:v>
                </c:pt>
                <c:pt idx="472">
                  <c:v>3.2875404453864676</c:v>
                </c:pt>
                <c:pt idx="473">
                  <c:v>3.335808437872283</c:v>
                </c:pt>
                <c:pt idx="474">
                  <c:v>3.6248279975596045</c:v>
                </c:pt>
                <c:pt idx="475">
                  <c:v>3.6199346140061648</c:v>
                </c:pt>
                <c:pt idx="476">
                  <c:v>3.7186084600295239</c:v>
                </c:pt>
                <c:pt idx="477">
                  <c:v>3.7226920118848539</c:v>
                </c:pt>
                <c:pt idx="478">
                  <c:v>3.7729929800704887</c:v>
                </c:pt>
                <c:pt idx="479">
                  <c:v>3.8807745952337633</c:v>
                </c:pt>
                <c:pt idx="480">
                  <c:v>3.7747921260839798</c:v>
                </c:pt>
                <c:pt idx="481">
                  <c:v>3.3913837391259589</c:v>
                </c:pt>
                <c:pt idx="482">
                  <c:v>3.3729285847823505</c:v>
                </c:pt>
                <c:pt idx="483">
                  <c:v>3.474139455231398</c:v>
                </c:pt>
                <c:pt idx="484">
                  <c:v>3.4814199108831847</c:v>
                </c:pt>
                <c:pt idx="485">
                  <c:v>3.5295626289861781</c:v>
                </c:pt>
                <c:pt idx="486">
                  <c:v>3.4443407069421332</c:v>
                </c:pt>
                <c:pt idx="487">
                  <c:v>3.3483819228464804</c:v>
                </c:pt>
                <c:pt idx="488">
                  <c:v>3.3254505681906998</c:v>
                </c:pt>
                <c:pt idx="489">
                  <c:v>3.2515855671229885</c:v>
                </c:pt>
                <c:pt idx="490">
                  <c:v>3.2734481122075172</c:v>
                </c:pt>
                <c:pt idx="491">
                  <c:v>3.3930200252618494</c:v>
                </c:pt>
                <c:pt idx="492">
                  <c:v>3.3596415069747239</c:v>
                </c:pt>
                <c:pt idx="493">
                  <c:v>3.4107769579846905</c:v>
                </c:pt>
                <c:pt idx="494">
                  <c:v>3.4243262554023861</c:v>
                </c:pt>
                <c:pt idx="495">
                  <c:v>3.1510887211542546</c:v>
                </c:pt>
                <c:pt idx="496">
                  <c:v>2.7037998121356499</c:v>
                </c:pt>
                <c:pt idx="497">
                  <c:v>2.3165320030926146</c:v>
                </c:pt>
                <c:pt idx="498">
                  <c:v>2.1602640753446067</c:v>
                </c:pt>
                <c:pt idx="499">
                  <c:v>2.3210871089391452</c:v>
                </c:pt>
                <c:pt idx="500">
                  <c:v>2.3956228549989746</c:v>
                </c:pt>
                <c:pt idx="501">
                  <c:v>2.416241589105478</c:v>
                </c:pt>
                <c:pt idx="502">
                  <c:v>2.3681881820976982</c:v>
                </c:pt>
                <c:pt idx="503">
                  <c:v>2.3845513700682153</c:v>
                </c:pt>
                <c:pt idx="504">
                  <c:v>2.4579886453335176</c:v>
                </c:pt>
                <c:pt idx="505">
                  <c:v>2.684199027006775</c:v>
                </c:pt>
                <c:pt idx="506">
                  <c:v>2.8215903710907706</c:v>
                </c:pt>
                <c:pt idx="507">
                  <c:v>3.0749233441935711</c:v>
                </c:pt>
                <c:pt idx="508">
                  <c:v>3.1463040059918201</c:v>
                </c:pt>
                <c:pt idx="509">
                  <c:v>3.0305052150700909</c:v>
                </c:pt>
                <c:pt idx="510">
                  <c:v>3.0526068693479873</c:v>
                </c:pt>
                <c:pt idx="511">
                  <c:v>3.1621029115535793</c:v>
                </c:pt>
                <c:pt idx="512">
                  <c:v>3.1776823986714873</c:v>
                </c:pt>
                <c:pt idx="513">
                  <c:v>3.116102999721706</c:v>
                </c:pt>
                <c:pt idx="514">
                  <c:v>3.1742684921265871</c:v>
                </c:pt>
                <c:pt idx="515">
                  <c:v>3.5908754958602991</c:v>
                </c:pt>
                <c:pt idx="516">
                  <c:v>3.6597270842010028</c:v>
                </c:pt>
                <c:pt idx="517">
                  <c:v>3.5673064517395741</c:v>
                </c:pt>
                <c:pt idx="518">
                  <c:v>3.8872537347525835</c:v>
                </c:pt>
                <c:pt idx="519">
                  <c:v>4.1445014202166224</c:v>
                </c:pt>
                <c:pt idx="520">
                  <c:v>4.971364166446536</c:v>
                </c:pt>
                <c:pt idx="521">
                  <c:v>5.1710914703304551</c:v>
                </c:pt>
                <c:pt idx="522">
                  <c:v>5.5462786289251067</c:v>
                </c:pt>
                <c:pt idx="523">
                  <c:v>5.0788979999999997</c:v>
                </c:pt>
                <c:pt idx="524">
                  <c:v>4.914803641627266</c:v>
                </c:pt>
                <c:pt idx="525">
                  <c:v>4.7239162104676025</c:v>
                </c:pt>
                <c:pt idx="526">
                  <c:v>4.5289848364635157</c:v>
                </c:pt>
                <c:pt idx="527">
                  <c:v>4.3869688313674207</c:v>
                </c:pt>
                <c:pt idx="528">
                  <c:v>4.2358925391842606</c:v>
                </c:pt>
                <c:pt idx="529">
                  <c:v>4.1610889760866927</c:v>
                </c:pt>
                <c:pt idx="530">
                  <c:v>4.0073283633418377</c:v>
                </c:pt>
                <c:pt idx="531">
                  <c:v>3.9573208447194825</c:v>
                </c:pt>
                <c:pt idx="532">
                  <c:v>3.8717902604556427</c:v>
                </c:pt>
                <c:pt idx="533">
                  <c:v>3.7712684146252227</c:v>
                </c:pt>
                <c:pt idx="534">
                  <c:v>3.679839230529991</c:v>
                </c:pt>
                <c:pt idx="535">
                  <c:v>3.6359760281750915</c:v>
                </c:pt>
                <c:pt idx="536">
                  <c:v>3.577901497508897</c:v>
                </c:pt>
                <c:pt idx="537">
                  <c:v>3.5837827977140826</c:v>
                </c:pt>
                <c:pt idx="538">
                  <c:v>3.547650242960509</c:v>
                </c:pt>
                <c:pt idx="539">
                  <c:v>3.6307201257113091</c:v>
                </c:pt>
                <c:pt idx="540">
                  <c:v>3.6288957102287869</c:v>
                </c:pt>
                <c:pt idx="541">
                  <c:v>3.6299373719471042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21216"/>
        <c:axId val="2128405984"/>
      </c:lineChart>
      <c:dateAx>
        <c:axId val="212842121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05984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2128405984"/>
        <c:scaling>
          <c:orientation val="minMax"/>
          <c:max val="6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21216"/>
        <c:crosses val="autoZero"/>
        <c:crossBetween val="between"/>
        <c:majorUnit val="0.5"/>
      </c:valAx>
      <c:dateAx>
        <c:axId val="212842284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128401632"/>
        <c:crosses val="autoZero"/>
        <c:auto val="1"/>
        <c:lblOffset val="100"/>
        <c:baseTimeUnit val="months"/>
      </c:dateAx>
      <c:valAx>
        <c:axId val="21284016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284228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632450765989269"/>
          <c:y val="0.152777831974543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Gas-A'!$A$41:$A$97</c:f>
              <c:numCache>
                <c:formatCode>General</c:formatCode>
                <c:ptCount val="5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numCache>
            </c:numRef>
          </c:cat>
          <c:val>
            <c:numRef>
              <c:f>'Natural Gas-A'!$E$41:$E$97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401088"/>
        <c:axId val="21284054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Gas-A'!$A$41:$A$97</c:f>
              <c:numCache>
                <c:formatCode>General</c:formatCode>
                <c:ptCount val="5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numCache>
            </c:numRef>
          </c:cat>
          <c:val>
            <c:numRef>
              <c:f>'Natural Gas-A'!$C$41:$C$97</c:f>
              <c:numCache>
                <c:formatCode>0.00</c:formatCode>
                <c:ptCount val="57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10.940261472</c:v>
                </c:pt>
                <c:pt idx="48">
                  <c:v>10.363783935000001</c:v>
                </c:pt>
                <c:pt idx="49">
                  <c:v>10.042141772000001</c:v>
                </c:pt>
                <c:pt idx="50">
                  <c:v>10.861280754999999</c:v>
                </c:pt>
                <c:pt idx="51">
                  <c:v>10.464565264999999</c:v>
                </c:pt>
                <c:pt idx="52">
                  <c:v>10.459376476999999</c:v>
                </c:pt>
                <c:pt idx="53">
                  <c:v>10.763510025</c:v>
                </c:pt>
                <c:pt idx="54">
                  <c:v>12.272984291</c:v>
                </c:pt>
                <c:pt idx="55">
                  <c:v>14.488929861000001</c:v>
                </c:pt>
                <c:pt idx="56">
                  <c:v>14.780091253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Gas-A'!$A$101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Gas-A'!$A$41:$A$97</c:f>
              <c:numCache>
                <c:formatCode>General</c:formatCode>
                <c:ptCount val="5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numCache>
            </c:numRef>
          </c:cat>
          <c:val>
            <c:numRef>
              <c:f>'Natural Gas-A'!$D$41:$D$97</c:f>
              <c:numCache>
                <c:formatCode>0.00</c:formatCode>
                <c:ptCount val="57"/>
                <c:pt idx="0">
                  <c:v>9.037403832335329</c:v>
                </c:pt>
                <c:pt idx="1">
                  <c:v>8.673830114942529</c:v>
                </c:pt>
                <c:pt idx="2">
                  <c:v>8.3038606267029973</c:v>
                </c:pt>
                <c:pt idx="3">
                  <c:v>8.1536410567010318</c:v>
                </c:pt>
                <c:pt idx="4">
                  <c:v>8.2413741975308632</c:v>
                </c:pt>
                <c:pt idx="5">
                  <c:v>8.4016755263157901</c:v>
                </c:pt>
                <c:pt idx="6">
                  <c:v>8.4326399324324335</c:v>
                </c:pt>
                <c:pt idx="7">
                  <c:v>8.4187174645030414</c:v>
                </c:pt>
                <c:pt idx="8">
                  <c:v>9.2208060752438463</c:v>
                </c:pt>
                <c:pt idx="9">
                  <c:v>10.0938162646961</c:v>
                </c:pt>
                <c:pt idx="10">
                  <c:v>11.252075254268618</c:v>
                </c:pt>
                <c:pt idx="11">
                  <c:v>11.38863658698997</c:v>
                </c:pt>
                <c:pt idx="12">
                  <c:v>11.916155765841177</c:v>
                </c:pt>
                <c:pt idx="13">
                  <c:v>12.964783686073092</c:v>
                </c:pt>
                <c:pt idx="14">
                  <c:v>13.418111984393164</c:v>
                </c:pt>
                <c:pt idx="15">
                  <c:v>15.192673696281352</c:v>
                </c:pt>
                <c:pt idx="16">
                  <c:v>17.598862459772764</c:v>
                </c:pt>
                <c:pt idx="17">
                  <c:v>17.088056711705452</c:v>
                </c:pt>
                <c:pt idx="18">
                  <c:v>16.509584468473804</c:v>
                </c:pt>
                <c:pt idx="19">
                  <c:v>15.425790681891888</c:v>
                </c:pt>
                <c:pt idx="20">
                  <c:v>14.167845120171592</c:v>
                </c:pt>
                <c:pt idx="21">
                  <c:v>13.424409212397199</c:v>
                </c:pt>
                <c:pt idx="22">
                  <c:v>13.199910220377062</c:v>
                </c:pt>
                <c:pt idx="23">
                  <c:v>12.876128104610961</c:v>
                </c:pt>
                <c:pt idx="24">
                  <c:v>12.414788322391535</c:v>
                </c:pt>
                <c:pt idx="25">
                  <c:v>12.185807159819284</c:v>
                </c:pt>
                <c:pt idx="26">
                  <c:v>12.387507571132994</c:v>
                </c:pt>
                <c:pt idx="27">
                  <c:v>12.542619110087932</c:v>
                </c:pt>
                <c:pt idx="28">
                  <c:v>11.550277045453882</c:v>
                </c:pt>
                <c:pt idx="29">
                  <c:v>11.748379442181996</c:v>
                </c:pt>
                <c:pt idx="30">
                  <c:v>12.559335567948443</c:v>
                </c:pt>
                <c:pt idx="31">
                  <c:v>12.153103460482868</c:v>
                </c:pt>
                <c:pt idx="32">
                  <c:v>11.66470260388466</c:v>
                </c:pt>
                <c:pt idx="33">
                  <c:v>13.094090674255263</c:v>
                </c:pt>
                <c:pt idx="34">
                  <c:v>15.788589270804195</c:v>
                </c:pt>
                <c:pt idx="35">
                  <c:v>12.742674399395614</c:v>
                </c:pt>
                <c:pt idx="36">
                  <c:v>15.193429300949548</c:v>
                </c:pt>
                <c:pt idx="37">
                  <c:v>16.517762846158348</c:v>
                </c:pt>
                <c:pt idx="38">
                  <c:v>18.877099806681827</c:v>
                </c:pt>
                <c:pt idx="39">
                  <c:v>19.774393311955716</c:v>
                </c:pt>
                <c:pt idx="40">
                  <c:v>18.314764715716507</c:v>
                </c:pt>
                <c:pt idx="41">
                  <c:v>18.736590552858647</c:v>
                </c:pt>
                <c:pt idx="42">
                  <c:v>16.425666987539472</c:v>
                </c:pt>
                <c:pt idx="43">
                  <c:v>15.160411718478661</c:v>
                </c:pt>
                <c:pt idx="44">
                  <c:v>14.229117416510629</c:v>
                </c:pt>
                <c:pt idx="45">
                  <c:v>13.466485303396075</c:v>
                </c:pt>
                <c:pt idx="46">
                  <c:v>12.825551533261267</c:v>
                </c:pt>
                <c:pt idx="47">
                  <c:v>13.414013508036408</c:v>
                </c:pt>
                <c:pt idx="48">
                  <c:v>12.6918115168315</c:v>
                </c:pt>
                <c:pt idx="49">
                  <c:v>12.144010146530452</c:v>
                </c:pt>
                <c:pt idx="50">
                  <c:v>12.860484691017795</c:v>
                </c:pt>
                <c:pt idx="51">
                  <c:v>12.095760202484749</c:v>
                </c:pt>
                <c:pt idx="52">
                  <c:v>11.874703118843936</c:v>
                </c:pt>
                <c:pt idx="53">
                  <c:v>12.069305524214419</c:v>
                </c:pt>
                <c:pt idx="54">
                  <c:v>13.145984910180358</c:v>
                </c:pt>
                <c:pt idx="55">
                  <c:v>14.493156710333018</c:v>
                </c:pt>
                <c:pt idx="56">
                  <c:v>14.331090044905142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06528"/>
        <c:axId val="2128420128"/>
      </c:lineChart>
      <c:catAx>
        <c:axId val="21284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201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2842012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06528"/>
        <c:crosses val="autoZero"/>
        <c:crossBetween val="between"/>
      </c:valAx>
      <c:catAx>
        <c:axId val="212840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28405440"/>
        <c:crosses val="autoZero"/>
        <c:auto val="1"/>
        <c:lblAlgn val="ctr"/>
        <c:lblOffset val="100"/>
        <c:noMultiLvlLbl val="0"/>
      </c:catAx>
      <c:valAx>
        <c:axId val="21284054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284010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Gas-Q'!$A$41:$A$212</c:f>
              <c:strCache>
                <c:ptCount val="17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</c:strCache>
            </c:strRef>
          </c:cat>
          <c:val>
            <c:numRef>
              <c:f>'Natural Gas-Q'!$E$41:$E$212</c:f>
              <c:numCache>
                <c:formatCode>General</c:formatCode>
                <c:ptCount val="172"/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407072"/>
        <c:axId val="21284021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Gas-Q'!$A$41:$A$212</c:f>
              <c:strCache>
                <c:ptCount val="17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</c:strCache>
            </c:strRef>
          </c:cat>
          <c:val>
            <c:numRef>
              <c:f>'Natural Gas-Q'!$C$41:$C$212</c:f>
              <c:numCache>
                <c:formatCode>0.00</c:formatCode>
                <c:ptCount val="172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9.8170863378999993</c:v>
                </c:pt>
                <c:pt idx="133">
                  <c:v>13.107372985</c:v>
                </c:pt>
                <c:pt idx="134">
                  <c:v>16.941716450000001</c:v>
                </c:pt>
                <c:pt idx="135">
                  <c:v>10.522915012</c:v>
                </c:pt>
                <c:pt idx="136">
                  <c:v>9.2904620688000001</c:v>
                </c:pt>
                <c:pt idx="137">
                  <c:v>12.014865908999999</c:v>
                </c:pt>
                <c:pt idx="138">
                  <c:v>16.513899063</c:v>
                </c:pt>
                <c:pt idx="139">
                  <c:v>10.084039639</c:v>
                </c:pt>
                <c:pt idx="140">
                  <c:v>8.5118447748000001</c:v>
                </c:pt>
                <c:pt idx="141">
                  <c:v>11.152033383999999</c:v>
                </c:pt>
                <c:pt idx="142">
                  <c:v>16.966198650999999</c:v>
                </c:pt>
                <c:pt idx="143">
                  <c:v>10.181230169000001</c:v>
                </c:pt>
                <c:pt idx="144">
                  <c:v>9.6782315462999993</c:v>
                </c:pt>
                <c:pt idx="145">
                  <c:v>12.944215461000001</c:v>
                </c:pt>
                <c:pt idx="146">
                  <c:v>17.644348635</c:v>
                </c:pt>
                <c:pt idx="147">
                  <c:v>10.118541767</c:v>
                </c:pt>
                <c:pt idx="148">
                  <c:v>9.3594157258999999</c:v>
                </c:pt>
                <c:pt idx="149">
                  <c:v>11.904373701999999</c:v>
                </c:pt>
                <c:pt idx="150">
                  <c:v>17.853796236000001</c:v>
                </c:pt>
                <c:pt idx="151">
                  <c:v>9.9558477659999998</c:v>
                </c:pt>
                <c:pt idx="152">
                  <c:v>9.3900543436999993</c:v>
                </c:pt>
                <c:pt idx="153">
                  <c:v>12.371131525999999</c:v>
                </c:pt>
                <c:pt idx="154">
                  <c:v>17.894296109999999</c:v>
                </c:pt>
                <c:pt idx="155">
                  <c:v>9.7824617940999996</c:v>
                </c:pt>
                <c:pt idx="156">
                  <c:v>9.4386242399999993</c:v>
                </c:pt>
                <c:pt idx="157">
                  <c:v>11.741945618999999</c:v>
                </c:pt>
                <c:pt idx="158">
                  <c:v>17.501043132</c:v>
                </c:pt>
                <c:pt idx="159">
                  <c:v>10.528087763</c:v>
                </c:pt>
                <c:pt idx="160">
                  <c:v>9.7453662003999995</c:v>
                </c:pt>
                <c:pt idx="161">
                  <c:v>13.872382302</c:v>
                </c:pt>
                <c:pt idx="162">
                  <c:v>20.376051495999999</c:v>
                </c:pt>
                <c:pt idx="163">
                  <c:v>13.812640232</c:v>
                </c:pt>
                <c:pt idx="164">
                  <c:v>12.320887652</c:v>
                </c:pt>
                <c:pt idx="165">
                  <c:v>15.369248161</c:v>
                </c:pt>
                <c:pt idx="166">
                  <c:v>21.795779571000001</c:v>
                </c:pt>
                <c:pt idx="167">
                  <c:v>15.872023077</c:v>
                </c:pt>
                <c:pt idx="168">
                  <c:v>15.148481795</c:v>
                </c:pt>
                <c:pt idx="169">
                  <c:v>16.755793948000001</c:v>
                </c:pt>
                <c:pt idx="170">
                  <c:v>19.599694396</c:v>
                </c:pt>
                <c:pt idx="171">
                  <c:v>12.139218494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Gas-Q'!$A$217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Gas-Q'!$A$41:$A$212</c:f>
              <c:strCache>
                <c:ptCount val="17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</c:strCache>
            </c:strRef>
          </c:cat>
          <c:val>
            <c:numRef>
              <c:f>'Natural Gas-Q'!$D$41:$D$212</c:f>
              <c:numCache>
                <c:formatCode>0.00</c:formatCode>
                <c:ptCount val="172"/>
                <c:pt idx="0">
                  <c:v>13.168790348353301</c:v>
                </c:pt>
                <c:pt idx="1">
                  <c:v>13.606885482459687</c:v>
                </c:pt>
                <c:pt idx="2">
                  <c:v>13.729608699867871</c:v>
                </c:pt>
                <c:pt idx="3">
                  <c:v>14.034974251925027</c:v>
                </c:pt>
                <c:pt idx="4">
                  <c:v>14.41585930739072</c:v>
                </c:pt>
                <c:pt idx="5">
                  <c:v>15.155636545138588</c:v>
                </c:pt>
                <c:pt idx="6">
                  <c:v>15.730800894816761</c:v>
                </c:pt>
                <c:pt idx="7">
                  <c:v>16.910253576252103</c:v>
                </c:pt>
                <c:pt idx="8">
                  <c:v>17.479200166014351</c:v>
                </c:pt>
                <c:pt idx="9">
                  <c:v>17.964710079436671</c:v>
                </c:pt>
                <c:pt idx="10">
                  <c:v>17.958675243492952</c:v>
                </c:pt>
                <c:pt idx="11">
                  <c:v>17.735876753770093</c:v>
                </c:pt>
                <c:pt idx="12">
                  <c:v>16.52507442573031</c:v>
                </c:pt>
                <c:pt idx="13">
                  <c:v>17.398974283687636</c:v>
                </c:pt>
                <c:pt idx="14">
                  <c:v>19.928536363792109</c:v>
                </c:pt>
                <c:pt idx="15">
                  <c:v>17.24372503734206</c:v>
                </c:pt>
                <c:pt idx="16">
                  <c:v>16.202743716871147</c:v>
                </c:pt>
                <c:pt idx="17">
                  <c:v>17.368180910517687</c:v>
                </c:pt>
                <c:pt idx="18">
                  <c:v>19.126816293928844</c:v>
                </c:pt>
                <c:pt idx="19">
                  <c:v>15.838306405627852</c:v>
                </c:pt>
                <c:pt idx="20">
                  <c:v>15.008843480812148</c:v>
                </c:pt>
                <c:pt idx="21">
                  <c:v>16.346825211027546</c:v>
                </c:pt>
                <c:pt idx="22">
                  <c:v>18.170747872338545</c:v>
                </c:pt>
                <c:pt idx="23">
                  <c:v>14.651894019368228</c:v>
                </c:pt>
                <c:pt idx="24">
                  <c:v>13.839476183825758</c:v>
                </c:pt>
                <c:pt idx="25">
                  <c:v>14.933665998810731</c:v>
                </c:pt>
                <c:pt idx="26">
                  <c:v>17.148184588092239</c:v>
                </c:pt>
                <c:pt idx="27">
                  <c:v>13.47639598327771</c:v>
                </c:pt>
                <c:pt idx="28">
                  <c:v>12.761169219916217</c:v>
                </c:pt>
                <c:pt idx="29">
                  <c:v>14.149504827290826</c:v>
                </c:pt>
                <c:pt idx="30">
                  <c:v>16.619531840014936</c:v>
                </c:pt>
                <c:pt idx="31">
                  <c:v>13.382040583921105</c:v>
                </c:pt>
                <c:pt idx="32">
                  <c:v>12.909676148120038</c:v>
                </c:pt>
                <c:pt idx="33">
                  <c:v>13.749022562680722</c:v>
                </c:pt>
                <c:pt idx="34">
                  <c:v>16.127709331198311</c:v>
                </c:pt>
                <c:pt idx="35">
                  <c:v>12.673209034611048</c:v>
                </c:pt>
                <c:pt idx="36">
                  <c:v>12.578174330735775</c:v>
                </c:pt>
                <c:pt idx="37">
                  <c:v>13.31886158503961</c:v>
                </c:pt>
                <c:pt idx="38">
                  <c:v>15.455113274920908</c:v>
                </c:pt>
                <c:pt idx="39">
                  <c:v>12.438328254354296</c:v>
                </c:pt>
                <c:pt idx="40">
                  <c:v>11.980529818290858</c:v>
                </c:pt>
                <c:pt idx="41">
                  <c:v>13.331678723500742</c:v>
                </c:pt>
                <c:pt idx="42">
                  <c:v>15.209158086455119</c:v>
                </c:pt>
                <c:pt idx="43">
                  <c:v>11.85470521002371</c:v>
                </c:pt>
                <c:pt idx="44">
                  <c:v>11.564258766362672</c:v>
                </c:pt>
                <c:pt idx="45">
                  <c:v>12.487594641894823</c:v>
                </c:pt>
                <c:pt idx="46">
                  <c:v>15.018243477928447</c:v>
                </c:pt>
                <c:pt idx="47">
                  <c:v>12.183721249848814</c:v>
                </c:pt>
                <c:pt idx="48">
                  <c:v>11.587289995375603</c:v>
                </c:pt>
                <c:pt idx="49">
                  <c:v>13.071750862386951</c:v>
                </c:pt>
                <c:pt idx="50">
                  <c:v>15.844948264410364</c:v>
                </c:pt>
                <c:pt idx="51">
                  <c:v>12.390901830217196</c:v>
                </c:pt>
                <c:pt idx="52">
                  <c:v>11.998168719133496</c:v>
                </c:pt>
                <c:pt idx="53">
                  <c:v>13.53679199103575</c:v>
                </c:pt>
                <c:pt idx="54">
                  <c:v>15.689695667099249</c:v>
                </c:pt>
                <c:pt idx="55">
                  <c:v>12.1448904041434</c:v>
                </c:pt>
                <c:pt idx="56">
                  <c:v>11.188805323333424</c:v>
                </c:pt>
                <c:pt idx="57">
                  <c:v>12.365731139475438</c:v>
                </c:pt>
                <c:pt idx="58">
                  <c:v>14.964677500198224</c:v>
                </c:pt>
                <c:pt idx="59">
                  <c:v>10.8072973739056</c:v>
                </c:pt>
                <c:pt idx="60">
                  <c:v>10.824774847327221</c:v>
                </c:pt>
                <c:pt idx="61">
                  <c:v>12.469588635470521</c:v>
                </c:pt>
                <c:pt idx="62">
                  <c:v>15.559737059337621</c:v>
                </c:pt>
                <c:pt idx="63">
                  <c:v>11.947023136335815</c:v>
                </c:pt>
                <c:pt idx="64">
                  <c:v>12.177862432994141</c:v>
                </c:pt>
                <c:pt idx="65">
                  <c:v>12.617400442205225</c:v>
                </c:pt>
                <c:pt idx="66">
                  <c:v>16.004164523113683</c:v>
                </c:pt>
                <c:pt idx="67">
                  <c:v>12.267221987237878</c:v>
                </c:pt>
                <c:pt idx="68">
                  <c:v>11.419462706740733</c:v>
                </c:pt>
                <c:pt idx="69">
                  <c:v>13.203344510272801</c:v>
                </c:pt>
                <c:pt idx="70">
                  <c:v>15.807661523853577</c:v>
                </c:pt>
                <c:pt idx="71">
                  <c:v>11.721594251143486</c:v>
                </c:pt>
                <c:pt idx="72">
                  <c:v>10.757652030032139</c:v>
                </c:pt>
                <c:pt idx="73">
                  <c:v>12.295252523487878</c:v>
                </c:pt>
                <c:pt idx="74">
                  <c:v>15.369491796051829</c:v>
                </c:pt>
                <c:pt idx="75">
                  <c:v>11.875949162934502</c:v>
                </c:pt>
                <c:pt idx="76">
                  <c:v>11.203495412567179</c:v>
                </c:pt>
                <c:pt idx="77">
                  <c:v>13.470569385227408</c:v>
                </c:pt>
                <c:pt idx="78">
                  <c:v>17.207249805805468</c:v>
                </c:pt>
                <c:pt idx="79">
                  <c:v>14.480890858163821</c:v>
                </c:pt>
                <c:pt idx="80">
                  <c:v>16.647639898052745</c:v>
                </c:pt>
                <c:pt idx="81">
                  <c:v>17.543023518125416</c:v>
                </c:pt>
                <c:pt idx="82">
                  <c:v>17.567394150753675</c:v>
                </c:pt>
                <c:pt idx="83">
                  <c:v>12.571207185143395</c:v>
                </c:pt>
                <c:pt idx="84">
                  <c:v>11.811666614830536</c:v>
                </c:pt>
                <c:pt idx="85">
                  <c:v>13.423553340602457</c:v>
                </c:pt>
                <c:pt idx="86">
                  <c:v>16.606971300017488</c:v>
                </c:pt>
                <c:pt idx="87">
                  <c:v>12.843609486203924</c:v>
                </c:pt>
                <c:pt idx="88">
                  <c:v>13.84891325429037</c:v>
                </c:pt>
                <c:pt idx="89">
                  <c:v>17.010622792739415</c:v>
                </c:pt>
                <c:pt idx="90">
                  <c:v>19.868689964634456</c:v>
                </c:pt>
                <c:pt idx="91">
                  <c:v>15.327427316778309</c:v>
                </c:pt>
                <c:pt idx="92">
                  <c:v>15.294318705651646</c:v>
                </c:pt>
                <c:pt idx="93">
                  <c:v>17.513118173810533</c:v>
                </c:pt>
                <c:pt idx="94">
                  <c:v>20.732790017631146</c:v>
                </c:pt>
                <c:pt idx="95">
                  <c:v>17.123039208687942</c:v>
                </c:pt>
                <c:pt idx="96">
                  <c:v>16.40464381578812</c:v>
                </c:pt>
                <c:pt idx="97">
                  <c:v>18.766340160870538</c:v>
                </c:pt>
                <c:pt idx="98">
                  <c:v>23.084170878059883</c:v>
                </c:pt>
                <c:pt idx="99">
                  <c:v>22.187475192852709</c:v>
                </c:pt>
                <c:pt idx="100">
                  <c:v>20.458780517037454</c:v>
                </c:pt>
                <c:pt idx="101">
                  <c:v>20.137355289787994</c:v>
                </c:pt>
                <c:pt idx="102">
                  <c:v>22.656368030192382</c:v>
                </c:pt>
                <c:pt idx="103">
                  <c:v>17.931284906113731</c:v>
                </c:pt>
                <c:pt idx="104">
                  <c:v>17.50758567166411</c:v>
                </c:pt>
                <c:pt idx="105">
                  <c:v>19.997715356058421</c:v>
                </c:pt>
                <c:pt idx="106">
                  <c:v>23.004343952994528</c:v>
                </c:pt>
                <c:pt idx="107">
                  <c:v>17.730482536884939</c:v>
                </c:pt>
                <c:pt idx="108">
                  <c:v>17.195413353555498</c:v>
                </c:pt>
                <c:pt idx="109">
                  <c:v>21.385371639749849</c:v>
                </c:pt>
                <c:pt idx="110">
                  <c:v>26.226557298931432</c:v>
                </c:pt>
                <c:pt idx="111">
                  <c:v>18.366136582133091</c:v>
                </c:pt>
                <c:pt idx="112">
                  <c:v>16.784355161210762</c:v>
                </c:pt>
                <c:pt idx="113">
                  <c:v>16.993904593353548</c:v>
                </c:pt>
                <c:pt idx="114">
                  <c:v>20.510141518909062</c:v>
                </c:pt>
                <c:pt idx="115">
                  <c:v>14.646420145447459</c:v>
                </c:pt>
                <c:pt idx="116">
                  <c:v>14.303793039208879</c:v>
                </c:pt>
                <c:pt idx="117">
                  <c:v>17.261178351391504</c:v>
                </c:pt>
                <c:pt idx="118">
                  <c:v>21.505084262700791</c:v>
                </c:pt>
                <c:pt idx="119">
                  <c:v>14.147267526537142</c:v>
                </c:pt>
                <c:pt idx="120">
                  <c:v>13.220544731990332</c:v>
                </c:pt>
                <c:pt idx="121">
                  <c:v>15.913545838269791</c:v>
                </c:pt>
                <c:pt idx="122">
                  <c:v>20.713363463909403</c:v>
                </c:pt>
                <c:pt idx="123">
                  <c:v>13.599158272806861</c:v>
                </c:pt>
                <c:pt idx="124">
                  <c:v>12.378420109259823</c:v>
                </c:pt>
                <c:pt idx="125">
                  <c:v>15.384168806605336</c:v>
                </c:pt>
                <c:pt idx="126">
                  <c:v>19.198191613679786</c:v>
                </c:pt>
                <c:pt idx="127">
                  <c:v>12.782682642183653</c:v>
                </c:pt>
                <c:pt idx="128">
                  <c:v>11.537455467531712</c:v>
                </c:pt>
                <c:pt idx="129">
                  <c:v>14.8786699732879</c:v>
                </c:pt>
                <c:pt idx="130">
                  <c:v>20.064664118342609</c:v>
                </c:pt>
                <c:pt idx="131">
                  <c:v>12.255268096494296</c:v>
                </c:pt>
                <c:pt idx="132">
                  <c:v>12.092759955972491</c:v>
                </c:pt>
                <c:pt idx="133">
                  <c:v>16.060465776957376</c:v>
                </c:pt>
                <c:pt idx="134">
                  <c:v>20.705715047697339</c:v>
                </c:pt>
                <c:pt idx="135">
                  <c:v>12.892858222585971</c:v>
                </c:pt>
                <c:pt idx="136">
                  <c:v>11.456994428458676</c:v>
                </c:pt>
                <c:pt idx="137">
                  <c:v>14.71637017626767</c:v>
                </c:pt>
                <c:pt idx="138">
                  <c:v>20.1508865059612</c:v>
                </c:pt>
                <c:pt idx="139">
                  <c:v>12.305859221279567</c:v>
                </c:pt>
                <c:pt idx="140">
                  <c:v>10.393715356400087</c:v>
                </c:pt>
                <c:pt idx="141">
                  <c:v>13.509571854487074</c:v>
                </c:pt>
                <c:pt idx="142">
                  <c:v>20.46597806664883</c:v>
                </c:pt>
                <c:pt idx="143">
                  <c:v>12.203941015636602</c:v>
                </c:pt>
                <c:pt idx="144">
                  <c:v>11.519940864548069</c:v>
                </c:pt>
                <c:pt idx="145">
                  <c:v>15.389665787874826</c:v>
                </c:pt>
                <c:pt idx="146">
                  <c:v>20.87795298779719</c:v>
                </c:pt>
                <c:pt idx="147">
                  <c:v>11.878427132784742</c:v>
                </c:pt>
                <c:pt idx="148">
                  <c:v>10.898402351400749</c:v>
                </c:pt>
                <c:pt idx="149">
                  <c:v>13.782942671986982</c:v>
                </c:pt>
                <c:pt idx="150">
                  <c:v>20.581775441373324</c:v>
                </c:pt>
                <c:pt idx="151">
                  <c:v>11.4352854044462</c:v>
                </c:pt>
                <c:pt idx="152">
                  <c:v>10.759753101142495</c:v>
                </c:pt>
                <c:pt idx="153">
                  <c:v>14.065149276554969</c:v>
                </c:pt>
                <c:pt idx="154">
                  <c:v>20.269821971617002</c:v>
                </c:pt>
                <c:pt idx="155">
                  <c:v>11.014043117598204</c:v>
                </c:pt>
                <c:pt idx="156">
                  <c:v>10.592702239713894</c:v>
                </c:pt>
                <c:pt idx="157">
                  <c:v>13.290698561280108</c:v>
                </c:pt>
                <c:pt idx="158">
                  <c:v>19.578874469217951</c:v>
                </c:pt>
                <c:pt idx="159">
                  <c:v>11.71297434407059</c:v>
                </c:pt>
                <c:pt idx="160">
                  <c:v>10.733310843862023</c:v>
                </c:pt>
                <c:pt idx="161">
                  <c:v>14.981065203078307</c:v>
                </c:pt>
                <c:pt idx="162">
                  <c:v>21.64982760054091</c:v>
                </c:pt>
                <c:pt idx="163">
                  <c:v>14.399369847678303</c:v>
                </c:pt>
                <c:pt idx="164">
                  <c:v>12.564702763248244</c:v>
                </c:pt>
                <c:pt idx="165">
                  <c:v>15.415620803406027</c:v>
                </c:pt>
                <c:pt idx="166">
                  <c:v>21.697421910049236</c:v>
                </c:pt>
                <c:pt idx="167">
                  <c:v>15.61111149272244</c:v>
                </c:pt>
                <c:pt idx="168">
                  <c:v>14.810100449778581</c:v>
                </c:pt>
                <c:pt idx="169">
                  <c:v>16.30948540750547</c:v>
                </c:pt>
                <c:pt idx="170">
                  <c:v>18.949505781967193</c:v>
                </c:pt>
                <c:pt idx="171">
                  <c:v>11.663379910053905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00544"/>
        <c:axId val="2128398368"/>
      </c:lineChart>
      <c:catAx>
        <c:axId val="21284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39836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2128398368"/>
        <c:scaling>
          <c:orientation val="minMax"/>
          <c:max val="28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00544"/>
        <c:crosses val="autoZero"/>
        <c:crossBetween val="between"/>
        <c:majorUnit val="2"/>
      </c:valAx>
      <c:catAx>
        <c:axId val="212840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28402176"/>
        <c:crosses val="autoZero"/>
        <c:auto val="1"/>
        <c:lblAlgn val="ctr"/>
        <c:lblOffset val="100"/>
        <c:noMultiLvlLbl val="0"/>
      </c:catAx>
      <c:valAx>
        <c:axId val="21284021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284070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554064131245337"/>
          <c:y val="0.15625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Gas-M'!$A$41:$A$556</c:f>
              <c:numCache>
                <c:formatCode>mmmm\ yyyy</c:formatCode>
                <c:ptCount val="51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</c:numCache>
            </c:numRef>
          </c:cat>
          <c:val>
            <c:numRef>
              <c:f>'Natural Gas-M'!$E$41:$E$556</c:f>
              <c:numCache>
                <c:formatCode>General</c:formatCode>
                <c:ptCount val="516"/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408160"/>
        <c:axId val="212840870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Gas-M'!$A$41:$A$556</c:f>
              <c:numCache>
                <c:formatCode>mmmm\ yyyy</c:formatCode>
                <c:ptCount val="51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</c:numCache>
            </c:numRef>
          </c:cat>
          <c:val>
            <c:numRef>
              <c:f>'Natural Gas-M'!$C$41:$C$556</c:f>
              <c:numCache>
                <c:formatCode>0.00</c:formatCode>
                <c:ptCount val="516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9.08</c:v>
                </c:pt>
                <c:pt idx="410">
                  <c:v>9.2799999999999994</c:v>
                </c:pt>
                <c:pt idx="411">
                  <c:v>10.43</c:v>
                </c:pt>
                <c:pt idx="412">
                  <c:v>12.73</c:v>
                </c:pt>
                <c:pt idx="413">
                  <c:v>15.07</c:v>
                </c:pt>
                <c:pt idx="414">
                  <c:v>16.28</c:v>
                </c:pt>
                <c:pt idx="415">
                  <c:v>16.88</c:v>
                </c:pt>
                <c:pt idx="416">
                  <c:v>16.399999999999999</c:v>
                </c:pt>
                <c:pt idx="417">
                  <c:v>12.6</c:v>
                </c:pt>
                <c:pt idx="418">
                  <c:v>10.02</c:v>
                </c:pt>
                <c:pt idx="419">
                  <c:v>9.27</c:v>
                </c:pt>
                <c:pt idx="420">
                  <c:v>8.2799999999999994</c:v>
                </c:pt>
                <c:pt idx="421">
                  <c:v>8.36</c:v>
                </c:pt>
                <c:pt idx="422">
                  <c:v>9.19</c:v>
                </c:pt>
                <c:pt idx="423">
                  <c:v>9.65</c:v>
                </c:pt>
                <c:pt idx="424">
                  <c:v>11.62</c:v>
                </c:pt>
                <c:pt idx="425">
                  <c:v>14.43</c:v>
                </c:pt>
                <c:pt idx="426">
                  <c:v>16.559999999999999</c:v>
                </c:pt>
                <c:pt idx="427">
                  <c:v>17.600000000000001</c:v>
                </c:pt>
                <c:pt idx="428">
                  <c:v>16.78</c:v>
                </c:pt>
                <c:pt idx="429">
                  <c:v>13.74</c:v>
                </c:pt>
                <c:pt idx="430">
                  <c:v>10.77</c:v>
                </c:pt>
                <c:pt idx="431">
                  <c:v>9.06</c:v>
                </c:pt>
                <c:pt idx="432">
                  <c:v>9.32</c:v>
                </c:pt>
                <c:pt idx="433">
                  <c:v>10.01</c:v>
                </c:pt>
                <c:pt idx="434">
                  <c:v>9.86</c:v>
                </c:pt>
                <c:pt idx="435">
                  <c:v>11.34</c:v>
                </c:pt>
                <c:pt idx="436">
                  <c:v>13.25</c:v>
                </c:pt>
                <c:pt idx="437">
                  <c:v>16.059999999999999</c:v>
                </c:pt>
                <c:pt idx="438">
                  <c:v>17.86</c:v>
                </c:pt>
                <c:pt idx="439">
                  <c:v>18.22</c:v>
                </c:pt>
                <c:pt idx="440">
                  <c:v>16.920000000000002</c:v>
                </c:pt>
                <c:pt idx="441">
                  <c:v>13.39</c:v>
                </c:pt>
                <c:pt idx="442">
                  <c:v>10.14</c:v>
                </c:pt>
                <c:pt idx="443">
                  <c:v>9.2899999999999991</c:v>
                </c:pt>
                <c:pt idx="444">
                  <c:v>8.9</c:v>
                </c:pt>
                <c:pt idx="445">
                  <c:v>9.6300000000000008</c:v>
                </c:pt>
                <c:pt idx="446">
                  <c:v>9.76</c:v>
                </c:pt>
                <c:pt idx="447">
                  <c:v>10.050000000000001</c:v>
                </c:pt>
                <c:pt idx="448">
                  <c:v>13.52</c:v>
                </c:pt>
                <c:pt idx="449">
                  <c:v>16.47</c:v>
                </c:pt>
                <c:pt idx="450">
                  <c:v>17.850000000000001</c:v>
                </c:pt>
                <c:pt idx="451">
                  <c:v>18.559999999999999</c:v>
                </c:pt>
                <c:pt idx="452">
                  <c:v>17.23</c:v>
                </c:pt>
                <c:pt idx="453">
                  <c:v>12.22</c:v>
                </c:pt>
                <c:pt idx="454">
                  <c:v>9.42</c:v>
                </c:pt>
                <c:pt idx="455">
                  <c:v>9.6199999999999992</c:v>
                </c:pt>
                <c:pt idx="456">
                  <c:v>9.36</c:v>
                </c:pt>
                <c:pt idx="457">
                  <c:v>9.4</c:v>
                </c:pt>
                <c:pt idx="458">
                  <c:v>9.42</c:v>
                </c:pt>
                <c:pt idx="459">
                  <c:v>10.85</c:v>
                </c:pt>
                <c:pt idx="460">
                  <c:v>12.76</c:v>
                </c:pt>
                <c:pt idx="461">
                  <c:v>15.6</c:v>
                </c:pt>
                <c:pt idx="462">
                  <c:v>17.739999999999998</c:v>
                </c:pt>
                <c:pt idx="463">
                  <c:v>18.37</c:v>
                </c:pt>
                <c:pt idx="464">
                  <c:v>17.61</c:v>
                </c:pt>
                <c:pt idx="465">
                  <c:v>12.5</c:v>
                </c:pt>
                <c:pt idx="466">
                  <c:v>9.33</c:v>
                </c:pt>
                <c:pt idx="467">
                  <c:v>9.3000000000000007</c:v>
                </c:pt>
                <c:pt idx="468">
                  <c:v>9.43</c:v>
                </c:pt>
                <c:pt idx="469">
                  <c:v>9.19</c:v>
                </c:pt>
                <c:pt idx="470">
                  <c:v>9.8000000000000007</c:v>
                </c:pt>
                <c:pt idx="471">
                  <c:v>10.42</c:v>
                </c:pt>
                <c:pt idx="472">
                  <c:v>11.79</c:v>
                </c:pt>
                <c:pt idx="473">
                  <c:v>15.33</c:v>
                </c:pt>
                <c:pt idx="474">
                  <c:v>17.489999999999998</c:v>
                </c:pt>
                <c:pt idx="475">
                  <c:v>18.27</c:v>
                </c:pt>
                <c:pt idx="476">
                  <c:v>16.850000000000001</c:v>
                </c:pt>
                <c:pt idx="477">
                  <c:v>12.26</c:v>
                </c:pt>
                <c:pt idx="478">
                  <c:v>10.99</c:v>
                </c:pt>
                <c:pt idx="479">
                  <c:v>9.75</c:v>
                </c:pt>
                <c:pt idx="480">
                  <c:v>9.68</c:v>
                </c:pt>
                <c:pt idx="481">
                  <c:v>9.31</c:v>
                </c:pt>
                <c:pt idx="482">
                  <c:v>10.51</c:v>
                </c:pt>
                <c:pt idx="483">
                  <c:v>12.25</c:v>
                </c:pt>
                <c:pt idx="484">
                  <c:v>14.13</c:v>
                </c:pt>
                <c:pt idx="485">
                  <c:v>17.73</c:v>
                </c:pt>
                <c:pt idx="486">
                  <c:v>19.940000000000001</c:v>
                </c:pt>
                <c:pt idx="487">
                  <c:v>20.99</c:v>
                </c:pt>
                <c:pt idx="488">
                  <c:v>20.239999999999998</c:v>
                </c:pt>
                <c:pt idx="489">
                  <c:v>17.489999999999998</c:v>
                </c:pt>
                <c:pt idx="490">
                  <c:v>13.3</c:v>
                </c:pt>
                <c:pt idx="491">
                  <c:v>13.12</c:v>
                </c:pt>
                <c:pt idx="492">
                  <c:v>12.04</c:v>
                </c:pt>
                <c:pt idx="493">
                  <c:v>12.17</c:v>
                </c:pt>
                <c:pt idx="494">
                  <c:v>12.98</c:v>
                </c:pt>
                <c:pt idx="495">
                  <c:v>13.63973</c:v>
                </c:pt>
                <c:pt idx="496">
                  <c:v>16.33296</c:v>
                </c:pt>
                <c:pt idx="497">
                  <c:v>19.427980000000002</c:v>
                </c:pt>
                <c:pt idx="498">
                  <c:v>21.384319999999999</c:v>
                </c:pt>
                <c:pt idx="499">
                  <c:v>22.412559999999999</c:v>
                </c:pt>
                <c:pt idx="500">
                  <c:v>21.66807</c:v>
                </c:pt>
                <c:pt idx="501">
                  <c:v>18.35952</c:v>
                </c:pt>
                <c:pt idx="502">
                  <c:v>15.863329999999999</c:v>
                </c:pt>
                <c:pt idx="503">
                  <c:v>15.16511</c:v>
                </c:pt>
                <c:pt idx="504">
                  <c:v>14.988390000000001</c:v>
                </c:pt>
                <c:pt idx="505">
                  <c:v>15.070270000000001</c:v>
                </c:pt>
                <c:pt idx="506">
                  <c:v>15.47808</c:v>
                </c:pt>
                <c:pt idx="507">
                  <c:v>15.691039999999999</c:v>
                </c:pt>
                <c:pt idx="508">
                  <c:v>16.999279999999999</c:v>
                </c:pt>
                <c:pt idx="509">
                  <c:v>18.91564</c:v>
                </c:pt>
                <c:pt idx="510">
                  <c:v>19.8504</c:v>
                </c:pt>
                <c:pt idx="511">
                  <c:v>20.145050000000001</c:v>
                </c:pt>
                <c:pt idx="512">
                  <c:v>18.87472</c:v>
                </c:pt>
                <c:pt idx="513">
                  <c:v>15.16254</c:v>
                </c:pt>
                <c:pt idx="514">
                  <c:v>12.25601</c:v>
                </c:pt>
                <c:pt idx="515">
                  <c:v>11.20054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Gas-M'!$A$561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Gas-M'!$A$41:$A$556</c:f>
              <c:numCache>
                <c:formatCode>mmmm\ yyyy</c:formatCode>
                <c:ptCount val="51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</c:numCache>
            </c:numRef>
          </c:cat>
          <c:val>
            <c:numRef>
              <c:f>'Natural Gas-M'!$D$41:$D$556</c:f>
              <c:numCache>
                <c:formatCode>0.00</c:formatCode>
                <c:ptCount val="516"/>
                <c:pt idx="0">
                  <c:v>13.11404149082569</c:v>
                </c:pt>
                <c:pt idx="1">
                  <c:v>13.15973185227273</c:v>
                </c:pt>
                <c:pt idx="2">
                  <c:v>13.299923047404063</c:v>
                </c:pt>
                <c:pt idx="3">
                  <c:v>13.388161245791247</c:v>
                </c:pt>
                <c:pt idx="4">
                  <c:v>13.881029130434783</c:v>
                </c:pt>
                <c:pt idx="5">
                  <c:v>13.790394585635358</c:v>
                </c:pt>
                <c:pt idx="6">
                  <c:v>13.703120262295082</c:v>
                </c:pt>
                <c:pt idx="7">
                  <c:v>13.536124837310194</c:v>
                </c:pt>
                <c:pt idx="8">
                  <c:v>13.935246605800215</c:v>
                </c:pt>
                <c:pt idx="9">
                  <c:v>13.983711456102784</c:v>
                </c:pt>
                <c:pt idx="10">
                  <c:v>14.016906620469085</c:v>
                </c:pt>
                <c:pt idx="11">
                  <c:v>14.033906854410201</c:v>
                </c:pt>
                <c:pt idx="12">
                  <c:v>14.296764883474578</c:v>
                </c:pt>
                <c:pt idx="13">
                  <c:v>14.374067507919749</c:v>
                </c:pt>
                <c:pt idx="14">
                  <c:v>14.649902492080257</c:v>
                </c:pt>
                <c:pt idx="15">
                  <c:v>14.848052021052633</c:v>
                </c:pt>
                <c:pt idx="16">
                  <c:v>15.646916047966632</c:v>
                </c:pt>
                <c:pt idx="17">
                  <c:v>15.559241649484537</c:v>
                </c:pt>
                <c:pt idx="18">
                  <c:v>15.568755189743591</c:v>
                </c:pt>
                <c:pt idx="19">
                  <c:v>15.536884657113616</c:v>
                </c:pt>
                <c:pt idx="20">
                  <c:v>16.071614912998978</c:v>
                </c:pt>
                <c:pt idx="21">
                  <c:v>16.745736004077475</c:v>
                </c:pt>
                <c:pt idx="22">
                  <c:v>16.822056081632653</c:v>
                </c:pt>
                <c:pt idx="23">
                  <c:v>17.051953715455475</c:v>
                </c:pt>
                <c:pt idx="24">
                  <c:v>17.372876833503579</c:v>
                </c:pt>
                <c:pt idx="25">
                  <c:v>17.384765704081634</c:v>
                </c:pt>
                <c:pt idx="26">
                  <c:v>17.751663608562691</c:v>
                </c:pt>
                <c:pt idx="27">
                  <c:v>17.802151639676115</c:v>
                </c:pt>
                <c:pt idx="28">
                  <c:v>18.198497318548387</c:v>
                </c:pt>
                <c:pt idx="29">
                  <c:v>18.103482293762578</c:v>
                </c:pt>
                <c:pt idx="30">
                  <c:v>18.060005380761524</c:v>
                </c:pt>
                <c:pt idx="31">
                  <c:v>17.918894565434567</c:v>
                </c:pt>
                <c:pt idx="32">
                  <c:v>17.894260388446217</c:v>
                </c:pt>
                <c:pt idx="33">
                  <c:v>19.291726091269844</c:v>
                </c:pt>
                <c:pt idx="34">
                  <c:v>18.08615341246291</c:v>
                </c:pt>
                <c:pt idx="35">
                  <c:v>17.002207278106511</c:v>
                </c:pt>
                <c:pt idx="36">
                  <c:v>16.430807698334966</c:v>
                </c:pt>
                <c:pt idx="37">
                  <c:v>16.520466354775831</c:v>
                </c:pt>
                <c:pt idx="38">
                  <c:v>16.69794969873664</c:v>
                </c:pt>
                <c:pt idx="39">
                  <c:v>16.745678722168442</c:v>
                </c:pt>
                <c:pt idx="40">
                  <c:v>17.582636898550724</c:v>
                </c:pt>
                <c:pt idx="41">
                  <c:v>18.920157878495662</c:v>
                </c:pt>
                <c:pt idx="42">
                  <c:v>19.823287867435162</c:v>
                </c:pt>
                <c:pt idx="43">
                  <c:v>20.099933247126437</c:v>
                </c:pt>
                <c:pt idx="44">
                  <c:v>19.87601383954155</c:v>
                </c:pt>
                <c:pt idx="45">
                  <c:v>18.778591436726927</c:v>
                </c:pt>
                <c:pt idx="46">
                  <c:v>17.392331500474835</c:v>
                </c:pt>
                <c:pt idx="47">
                  <c:v>16.64407758293839</c:v>
                </c:pt>
                <c:pt idx="48">
                  <c:v>16.39291399243141</c:v>
                </c:pt>
                <c:pt idx="49">
                  <c:v>16.000043668861714</c:v>
                </c:pt>
                <c:pt idx="50">
                  <c:v>16.278425121722847</c:v>
                </c:pt>
                <c:pt idx="51">
                  <c:v>16.573500626168226</c:v>
                </c:pt>
                <c:pt idx="52">
                  <c:v>17.842160662313432</c:v>
                </c:pt>
                <c:pt idx="53">
                  <c:v>18.791333134883722</c:v>
                </c:pt>
                <c:pt idx="54">
                  <c:v>19.052875385329621</c:v>
                </c:pt>
                <c:pt idx="55">
                  <c:v>19.394144921223354</c:v>
                </c:pt>
                <c:pt idx="56">
                  <c:v>18.955525272895468</c:v>
                </c:pt>
                <c:pt idx="57">
                  <c:v>17.387631797235024</c:v>
                </c:pt>
                <c:pt idx="58">
                  <c:v>16.322654688073392</c:v>
                </c:pt>
                <c:pt idx="59">
                  <c:v>15.108367945205481</c:v>
                </c:pt>
                <c:pt idx="60">
                  <c:v>14.868512383985442</c:v>
                </c:pt>
                <c:pt idx="61">
                  <c:v>15.001450309936189</c:v>
                </c:pt>
                <c:pt idx="62">
                  <c:v>15.190363767186071</c:v>
                </c:pt>
                <c:pt idx="63">
                  <c:v>15.726879788408462</c:v>
                </c:pt>
                <c:pt idx="64">
                  <c:v>16.455792165137613</c:v>
                </c:pt>
                <c:pt idx="65">
                  <c:v>17.695601453382082</c:v>
                </c:pt>
                <c:pt idx="66">
                  <c:v>18.130041534246576</c:v>
                </c:pt>
                <c:pt idx="67">
                  <c:v>18.378316770072995</c:v>
                </c:pt>
                <c:pt idx="68">
                  <c:v>18.021246827272726</c:v>
                </c:pt>
                <c:pt idx="69">
                  <c:v>16.80335105263158</c:v>
                </c:pt>
                <c:pt idx="70">
                  <c:v>14.880042590579711</c:v>
                </c:pt>
                <c:pt idx="71">
                  <c:v>13.830917111913358</c:v>
                </c:pt>
                <c:pt idx="72">
                  <c:v>13.808531508078993</c:v>
                </c:pt>
                <c:pt idx="73">
                  <c:v>13.862969570661894</c:v>
                </c:pt>
                <c:pt idx="74">
                  <c:v>13.865283351158645</c:v>
                </c:pt>
                <c:pt idx="75">
                  <c:v>14.061302236024845</c:v>
                </c:pt>
                <c:pt idx="76">
                  <c:v>15.359587663716818</c:v>
                </c:pt>
                <c:pt idx="77">
                  <c:v>16.749515726872247</c:v>
                </c:pt>
                <c:pt idx="78">
                  <c:v>17.291961036906855</c:v>
                </c:pt>
                <c:pt idx="79">
                  <c:v>17.368674960629924</c:v>
                </c:pt>
                <c:pt idx="80">
                  <c:v>16.80201925021796</c:v>
                </c:pt>
                <c:pt idx="81">
                  <c:v>14.764367347826086</c:v>
                </c:pt>
                <c:pt idx="82">
                  <c:v>13.6317086135182</c:v>
                </c:pt>
                <c:pt idx="83">
                  <c:v>12.880014368512112</c:v>
                </c:pt>
                <c:pt idx="84">
                  <c:v>12.710497206896553</c:v>
                </c:pt>
                <c:pt idx="85">
                  <c:v>12.713597874354562</c:v>
                </c:pt>
                <c:pt idx="86">
                  <c:v>12.905078506437768</c:v>
                </c:pt>
                <c:pt idx="87">
                  <c:v>13.248996544368602</c:v>
                </c:pt>
                <c:pt idx="88">
                  <c:v>14.499634374468085</c:v>
                </c:pt>
                <c:pt idx="89">
                  <c:v>15.987780084745763</c:v>
                </c:pt>
                <c:pt idx="90">
                  <c:v>16.508148337552743</c:v>
                </c:pt>
                <c:pt idx="91">
                  <c:v>16.877804403361345</c:v>
                </c:pt>
                <c:pt idx="92">
                  <c:v>16.491444041841003</c:v>
                </c:pt>
                <c:pt idx="93">
                  <c:v>14.403054336947458</c:v>
                </c:pt>
                <c:pt idx="94">
                  <c:v>13.414237173732335</c:v>
                </c:pt>
                <c:pt idx="95">
                  <c:v>12.960994059652029</c:v>
                </c:pt>
                <c:pt idx="96">
                  <c:v>12.955418952145216</c:v>
                </c:pt>
                <c:pt idx="97">
                  <c:v>12.841197253289474</c:v>
                </c:pt>
                <c:pt idx="98">
                  <c:v>12.944405605564649</c:v>
                </c:pt>
                <c:pt idx="99">
                  <c:v>13.061965377741672</c:v>
                </c:pt>
                <c:pt idx="100">
                  <c:v>13.913673573160873</c:v>
                </c:pt>
                <c:pt idx="101">
                  <c:v>15.389018742949233</c:v>
                </c:pt>
                <c:pt idx="102">
                  <c:v>16.132198586345382</c:v>
                </c:pt>
                <c:pt idx="103">
                  <c:v>16.481884971887549</c:v>
                </c:pt>
                <c:pt idx="104">
                  <c:v>15.814342628205127</c:v>
                </c:pt>
                <c:pt idx="105">
                  <c:v>14.025937655502393</c:v>
                </c:pt>
                <c:pt idx="106">
                  <c:v>12.817575313741067</c:v>
                </c:pt>
                <c:pt idx="107">
                  <c:v>12.179496516231197</c:v>
                </c:pt>
                <c:pt idx="108">
                  <c:v>12.360796635294118</c:v>
                </c:pt>
                <c:pt idx="109">
                  <c:v>12.811361757812501</c:v>
                </c:pt>
                <c:pt idx="110">
                  <c:v>12.638742768273717</c:v>
                </c:pt>
                <c:pt idx="111">
                  <c:v>12.699394166020172</c:v>
                </c:pt>
                <c:pt idx="112">
                  <c:v>13.489064291247097</c:v>
                </c:pt>
                <c:pt idx="113">
                  <c:v>14.657216566589685</c:v>
                </c:pt>
                <c:pt idx="114">
                  <c:v>15.657375386973181</c:v>
                </c:pt>
                <c:pt idx="115">
                  <c:v>15.614719422492399</c:v>
                </c:pt>
                <c:pt idx="116">
                  <c:v>15.114369283018871</c:v>
                </c:pt>
                <c:pt idx="117">
                  <c:v>13.358858755622188</c:v>
                </c:pt>
                <c:pt idx="118">
                  <c:v>12.352011166791325</c:v>
                </c:pt>
                <c:pt idx="119">
                  <c:v>12.154598464977646</c:v>
                </c:pt>
                <c:pt idx="120">
                  <c:v>11.937104216778025</c:v>
                </c:pt>
                <c:pt idx="121">
                  <c:v>11.971311068249259</c:v>
                </c:pt>
                <c:pt idx="122">
                  <c:v>12.057435608308605</c:v>
                </c:pt>
                <c:pt idx="123">
                  <c:v>12.675160843819395</c:v>
                </c:pt>
                <c:pt idx="124">
                  <c:v>13.441779616519174</c:v>
                </c:pt>
                <c:pt idx="125">
                  <c:v>14.874784625</c:v>
                </c:pt>
                <c:pt idx="126">
                  <c:v>15.406997290748897</c:v>
                </c:pt>
                <c:pt idx="127">
                  <c:v>15.63809803806735</c:v>
                </c:pt>
                <c:pt idx="128">
                  <c:v>14.660282656934307</c:v>
                </c:pt>
                <c:pt idx="129">
                  <c:v>13.115788192419824</c:v>
                </c:pt>
                <c:pt idx="130">
                  <c:v>11.605375522496372</c:v>
                </c:pt>
                <c:pt idx="131">
                  <c:v>11.571785434153401</c:v>
                </c:pt>
                <c:pt idx="132">
                  <c:v>11.605390751988432</c:v>
                </c:pt>
                <c:pt idx="133">
                  <c:v>11.601211673881673</c:v>
                </c:pt>
                <c:pt idx="134">
                  <c:v>11.476048526240115</c:v>
                </c:pt>
                <c:pt idx="135">
                  <c:v>11.701198809182211</c:v>
                </c:pt>
                <c:pt idx="136">
                  <c:v>12.777195096635648</c:v>
                </c:pt>
                <c:pt idx="137">
                  <c:v>14.170160942184156</c:v>
                </c:pt>
                <c:pt idx="138">
                  <c:v>15.018096932384342</c:v>
                </c:pt>
                <c:pt idx="139">
                  <c:v>15.357143217329547</c:v>
                </c:pt>
                <c:pt idx="140">
                  <c:v>14.707397980155919</c:v>
                </c:pt>
                <c:pt idx="141">
                  <c:v>13.354713083980238</c:v>
                </c:pt>
                <c:pt idx="142">
                  <c:v>12.295869064039406</c:v>
                </c:pt>
                <c:pt idx="143">
                  <c:v>11.707490358397751</c:v>
                </c:pt>
                <c:pt idx="144">
                  <c:v>11.646172836134456</c:v>
                </c:pt>
                <c:pt idx="145">
                  <c:v>11.621757379454928</c:v>
                </c:pt>
                <c:pt idx="146">
                  <c:v>11.48401325191905</c:v>
                </c:pt>
                <c:pt idx="147">
                  <c:v>12.150507607788594</c:v>
                </c:pt>
                <c:pt idx="148">
                  <c:v>13.646499070735091</c:v>
                </c:pt>
                <c:pt idx="149">
                  <c:v>14.823746285516286</c:v>
                </c:pt>
                <c:pt idx="150">
                  <c:v>15.787432816608996</c:v>
                </c:pt>
                <c:pt idx="151">
                  <c:v>16.295916857734809</c:v>
                </c:pt>
                <c:pt idx="152">
                  <c:v>15.512811551724139</c:v>
                </c:pt>
                <c:pt idx="153">
                  <c:v>13.535216778846156</c:v>
                </c:pt>
                <c:pt idx="154">
                  <c:v>12.265609239726027</c:v>
                </c:pt>
                <c:pt idx="155">
                  <c:v>12.042070943267259</c:v>
                </c:pt>
                <c:pt idx="156">
                  <c:v>11.764329603554341</c:v>
                </c:pt>
                <c:pt idx="157">
                  <c:v>11.949882672119971</c:v>
                </c:pt>
                <c:pt idx="158">
                  <c:v>12.430388239292997</c:v>
                </c:pt>
                <c:pt idx="159">
                  <c:v>13.01346480978261</c:v>
                </c:pt>
                <c:pt idx="160">
                  <c:v>13.459251172881357</c:v>
                </c:pt>
                <c:pt idx="161">
                  <c:v>15.032022325895877</c:v>
                </c:pt>
                <c:pt idx="162">
                  <c:v>15.841924326145552</c:v>
                </c:pt>
                <c:pt idx="163">
                  <c:v>16.011881436241612</c:v>
                </c:pt>
                <c:pt idx="164">
                  <c:v>15.240986255860681</c:v>
                </c:pt>
                <c:pt idx="165">
                  <c:v>13.326936693440429</c:v>
                </c:pt>
                <c:pt idx="166">
                  <c:v>12.148217082777036</c:v>
                </c:pt>
                <c:pt idx="167">
                  <c:v>11.71787196535643</c:v>
                </c:pt>
                <c:pt idx="168">
                  <c:v>11.281742491694352</c:v>
                </c:pt>
                <c:pt idx="169">
                  <c:v>11.078732087475149</c:v>
                </c:pt>
                <c:pt idx="170">
                  <c:v>11.210316455026456</c:v>
                </c:pt>
                <c:pt idx="171">
                  <c:v>11.586644150197628</c:v>
                </c:pt>
                <c:pt idx="172">
                  <c:v>12.479734635108482</c:v>
                </c:pt>
                <c:pt idx="173">
                  <c:v>14.264405203412073</c:v>
                </c:pt>
                <c:pt idx="174">
                  <c:v>14.873358152031456</c:v>
                </c:pt>
                <c:pt idx="175">
                  <c:v>15.432627606278617</c:v>
                </c:pt>
                <c:pt idx="176">
                  <c:v>14.654166433703463</c:v>
                </c:pt>
                <c:pt idx="177">
                  <c:v>12.517177941368081</c:v>
                </c:pt>
                <c:pt idx="178">
                  <c:v>10.593654632400781</c:v>
                </c:pt>
                <c:pt idx="179">
                  <c:v>10.447874840805717</c:v>
                </c:pt>
                <c:pt idx="180">
                  <c:v>10.581460297349709</c:v>
                </c:pt>
                <c:pt idx="181">
                  <c:v>10.898032606451613</c:v>
                </c:pt>
                <c:pt idx="182">
                  <c:v>11.068304958199358</c:v>
                </c:pt>
                <c:pt idx="183">
                  <c:v>11.657930294682895</c:v>
                </c:pt>
                <c:pt idx="184">
                  <c:v>12.693347493606138</c:v>
                </c:pt>
                <c:pt idx="185">
                  <c:v>14.502724001276325</c:v>
                </c:pt>
                <c:pt idx="186">
                  <c:v>15.972426802547771</c:v>
                </c:pt>
                <c:pt idx="187">
                  <c:v>16.118273416030533</c:v>
                </c:pt>
                <c:pt idx="188">
                  <c:v>14.705232739378568</c:v>
                </c:pt>
                <c:pt idx="189">
                  <c:v>12.934196491782554</c:v>
                </c:pt>
                <c:pt idx="190">
                  <c:v>11.649822867044739</c:v>
                </c:pt>
                <c:pt idx="191">
                  <c:v>11.802959516027657</c:v>
                </c:pt>
                <c:pt idx="192">
                  <c:v>12.272368745294855</c:v>
                </c:pt>
                <c:pt idx="193">
                  <c:v>12.340185115842205</c:v>
                </c:pt>
                <c:pt idx="194">
                  <c:v>11.84207036295369</c:v>
                </c:pt>
                <c:pt idx="195">
                  <c:v>11.852815766103816</c:v>
                </c:pt>
                <c:pt idx="196">
                  <c:v>12.397355540963103</c:v>
                </c:pt>
                <c:pt idx="197">
                  <c:v>15.037387702871412</c:v>
                </c:pt>
                <c:pt idx="198">
                  <c:v>15.887185573566082</c:v>
                </c:pt>
                <c:pt idx="199">
                  <c:v>16.226709595771144</c:v>
                </c:pt>
                <c:pt idx="200">
                  <c:v>15.916370645161289</c:v>
                </c:pt>
                <c:pt idx="201">
                  <c:v>13.820082309597524</c:v>
                </c:pt>
                <c:pt idx="202">
                  <c:v>12.313199393939394</c:v>
                </c:pt>
                <c:pt idx="203">
                  <c:v>11.73156760197775</c:v>
                </c:pt>
                <c:pt idx="204">
                  <c:v>11.484175783950617</c:v>
                </c:pt>
                <c:pt idx="205">
                  <c:v>11.484175783950617</c:v>
                </c:pt>
                <c:pt idx="206">
                  <c:v>11.269183413580247</c:v>
                </c:pt>
                <c:pt idx="207">
                  <c:v>12.185772854500616</c:v>
                </c:pt>
                <c:pt idx="208">
                  <c:v>13.744438437884382</c:v>
                </c:pt>
                <c:pt idx="209">
                  <c:v>15.171620681818185</c:v>
                </c:pt>
                <c:pt idx="210">
                  <c:v>15.170003927696079</c:v>
                </c:pt>
                <c:pt idx="211">
                  <c:v>16.430337974296208</c:v>
                </c:pt>
                <c:pt idx="212">
                  <c:v>15.905490593272173</c:v>
                </c:pt>
                <c:pt idx="213">
                  <c:v>13.458338743136059</c:v>
                </c:pt>
                <c:pt idx="214">
                  <c:v>11.637886812918952</c:v>
                </c:pt>
                <c:pt idx="215">
                  <c:v>11.192942201946474</c:v>
                </c:pt>
                <c:pt idx="216">
                  <c:v>10.573395264116575</c:v>
                </c:pt>
                <c:pt idx="217">
                  <c:v>11.08444270188221</c:v>
                </c:pt>
                <c:pt idx="218">
                  <c:v>10.67264916262136</c:v>
                </c:pt>
                <c:pt idx="219">
                  <c:v>11.266688776371309</c:v>
                </c:pt>
                <c:pt idx="220">
                  <c:v>12.763553072289156</c:v>
                </c:pt>
                <c:pt idx="221">
                  <c:v>14.337141807228916</c:v>
                </c:pt>
                <c:pt idx="222">
                  <c:v>15.373824541091782</c:v>
                </c:pt>
                <c:pt idx="223">
                  <c:v>15.875468928785159</c:v>
                </c:pt>
                <c:pt idx="224">
                  <c:v>14.927107336114425</c:v>
                </c:pt>
                <c:pt idx="225">
                  <c:v>13.053016847114812</c:v>
                </c:pt>
                <c:pt idx="226">
                  <c:v>12.3231226543943</c:v>
                </c:pt>
                <c:pt idx="227">
                  <c:v>11.193486060426542</c:v>
                </c:pt>
                <c:pt idx="228">
                  <c:v>10.920418718251625</c:v>
                </c:pt>
                <c:pt idx="229">
                  <c:v>11.165691988235293</c:v>
                </c:pt>
                <c:pt idx="230">
                  <c:v>11.728399573099416</c:v>
                </c:pt>
                <c:pt idx="231">
                  <c:v>12.210786676418959</c:v>
                </c:pt>
                <c:pt idx="232">
                  <c:v>14.003387394859814</c:v>
                </c:pt>
                <c:pt idx="233">
                  <c:v>16.01206242740999</c:v>
                </c:pt>
                <c:pt idx="234">
                  <c:v>17.343796780544295</c:v>
                </c:pt>
                <c:pt idx="235">
                  <c:v>17.427826803705848</c:v>
                </c:pt>
                <c:pt idx="236">
                  <c:v>16.886065495391705</c:v>
                </c:pt>
                <c:pt idx="237">
                  <c:v>15.755392570442783</c:v>
                </c:pt>
                <c:pt idx="238">
                  <c:v>14.295388208955224</c:v>
                </c:pt>
                <c:pt idx="239">
                  <c:v>14.22939193585338</c:v>
                </c:pt>
                <c:pt idx="240">
                  <c:v>16.72679820045558</c:v>
                </c:pt>
                <c:pt idx="241">
                  <c:v>16.919655238636363</c:v>
                </c:pt>
                <c:pt idx="242">
                  <c:v>16.234304628052243</c:v>
                </c:pt>
                <c:pt idx="243">
                  <c:v>16.716753696145126</c:v>
                </c:pt>
                <c:pt idx="244">
                  <c:v>18.236154867456293</c:v>
                </c:pt>
                <c:pt idx="245">
                  <c:v>18.913763230163198</c:v>
                </c:pt>
                <c:pt idx="246">
                  <c:v>18.356761183765503</c:v>
                </c:pt>
                <c:pt idx="247">
                  <c:v>17.81685644306652</c:v>
                </c:pt>
                <c:pt idx="248">
                  <c:v>16.573485395845033</c:v>
                </c:pt>
                <c:pt idx="249">
                  <c:v>13.466076171171173</c:v>
                </c:pt>
                <c:pt idx="250">
                  <c:v>13.048522850704227</c:v>
                </c:pt>
                <c:pt idx="251">
                  <c:v>11.943347294250282</c:v>
                </c:pt>
                <c:pt idx="252">
                  <c:v>12.053849105233541</c:v>
                </c:pt>
                <c:pt idx="253">
                  <c:v>11.78894961235955</c:v>
                </c:pt>
                <c:pt idx="254">
                  <c:v>11.544548291316527</c:v>
                </c:pt>
                <c:pt idx="255">
                  <c:v>12.399532080312328</c:v>
                </c:pt>
                <c:pt idx="256">
                  <c:v>13.808618596100278</c:v>
                </c:pt>
                <c:pt idx="257">
                  <c:v>15.481605378619154</c:v>
                </c:pt>
                <c:pt idx="258">
                  <c:v>16.624285038888889</c:v>
                </c:pt>
                <c:pt idx="259">
                  <c:v>16.787271290858726</c:v>
                </c:pt>
                <c:pt idx="260">
                  <c:v>16.422301609513276</c:v>
                </c:pt>
                <c:pt idx="261">
                  <c:v>13.791191043046357</c:v>
                </c:pt>
                <c:pt idx="262">
                  <c:v>12.776943267217632</c:v>
                </c:pt>
                <c:pt idx="263">
                  <c:v>12.564281842684268</c:v>
                </c:pt>
                <c:pt idx="264">
                  <c:v>13.00197560788609</c:v>
                </c:pt>
                <c:pt idx="265">
                  <c:v>13.563489248366013</c:v>
                </c:pt>
                <c:pt idx="266">
                  <c:v>15.419477264817836</c:v>
                </c:pt>
                <c:pt idx="267">
                  <c:v>16.127948395196508</c:v>
                </c:pt>
                <c:pt idx="268">
                  <c:v>17.122396735921271</c:v>
                </c:pt>
                <c:pt idx="269">
                  <c:v>19.148528541780447</c:v>
                </c:pt>
                <c:pt idx="270">
                  <c:v>20.144562738160044</c:v>
                </c:pt>
                <c:pt idx="271">
                  <c:v>20.198795382113822</c:v>
                </c:pt>
                <c:pt idx="272">
                  <c:v>19.302272863317128</c:v>
                </c:pt>
                <c:pt idx="273">
                  <c:v>16.701732871822607</c:v>
                </c:pt>
                <c:pt idx="274">
                  <c:v>15.327793886486484</c:v>
                </c:pt>
                <c:pt idx="275">
                  <c:v>14.879674107816712</c:v>
                </c:pt>
                <c:pt idx="276">
                  <c:v>15.127361712292004</c:v>
                </c:pt>
                <c:pt idx="277">
                  <c:v>15.312592635243707</c:v>
                </c:pt>
                <c:pt idx="278">
                  <c:v>15.559081726349547</c:v>
                </c:pt>
                <c:pt idx="279">
                  <c:v>16.324047161152613</c:v>
                </c:pt>
                <c:pt idx="280">
                  <c:v>17.935641397449523</c:v>
                </c:pt>
                <c:pt idx="281">
                  <c:v>20.097063398623611</c:v>
                </c:pt>
                <c:pt idx="282">
                  <c:v>20.781837852987838</c:v>
                </c:pt>
                <c:pt idx="283">
                  <c:v>21.07766108879493</c:v>
                </c:pt>
                <c:pt idx="284">
                  <c:v>20.353479488935722</c:v>
                </c:pt>
                <c:pt idx="285">
                  <c:v>17.782505728511531</c:v>
                </c:pt>
                <c:pt idx="286">
                  <c:v>17.320512091810119</c:v>
                </c:pt>
                <c:pt idx="287">
                  <c:v>16.790601319770477</c:v>
                </c:pt>
                <c:pt idx="288">
                  <c:v>16.511548695198332</c:v>
                </c:pt>
                <c:pt idx="289">
                  <c:v>16.397637936590439</c:v>
                </c:pt>
                <c:pt idx="290">
                  <c:v>16.293103821853961</c:v>
                </c:pt>
                <c:pt idx="291">
                  <c:v>17.800968693856483</c:v>
                </c:pt>
                <c:pt idx="292">
                  <c:v>19.09945133264463</c:v>
                </c:pt>
                <c:pt idx="293">
                  <c:v>20.662908946824988</c:v>
                </c:pt>
                <c:pt idx="294">
                  <c:v>22.129101806054386</c:v>
                </c:pt>
                <c:pt idx="295">
                  <c:v>22.955725379908209</c:v>
                </c:pt>
                <c:pt idx="296">
                  <c:v>24.176908611670019</c:v>
                </c:pt>
                <c:pt idx="297">
                  <c:v>23.965548307383227</c:v>
                </c:pt>
                <c:pt idx="298">
                  <c:v>22.914431640585562</c:v>
                </c:pt>
                <c:pt idx="299">
                  <c:v>21.390709843513374</c:v>
                </c:pt>
                <c:pt idx="300">
                  <c:v>21.727929372804816</c:v>
                </c:pt>
                <c:pt idx="301">
                  <c:v>20.348801434302914</c:v>
                </c:pt>
                <c:pt idx="302">
                  <c:v>19.140995738607913</c:v>
                </c:pt>
                <c:pt idx="303">
                  <c:v>19.190238261086201</c:v>
                </c:pt>
                <c:pt idx="304">
                  <c:v>20.776721693989071</c:v>
                </c:pt>
                <c:pt idx="305">
                  <c:v>21.674490976214077</c:v>
                </c:pt>
                <c:pt idx="306">
                  <c:v>22.486782079842289</c:v>
                </c:pt>
                <c:pt idx="307">
                  <c:v>23.042582659470071</c:v>
                </c:pt>
                <c:pt idx="308">
                  <c:v>22.483558614398422</c:v>
                </c:pt>
                <c:pt idx="309">
                  <c:v>17.983648573551264</c:v>
                </c:pt>
                <c:pt idx="310">
                  <c:v>17.888535965346531</c:v>
                </c:pt>
                <c:pt idx="311">
                  <c:v>17.905974598719844</c:v>
                </c:pt>
                <c:pt idx="312">
                  <c:v>17.362707614642371</c:v>
                </c:pt>
                <c:pt idx="313">
                  <c:v>17.238782334276735</c:v>
                </c:pt>
                <c:pt idx="314">
                  <c:v>18.110997997934611</c:v>
                </c:pt>
                <c:pt idx="315">
                  <c:v>18.761609327647836</c:v>
                </c:pt>
                <c:pt idx="316">
                  <c:v>20.621611051727889</c:v>
                </c:pt>
                <c:pt idx="317">
                  <c:v>22.800806412075239</c:v>
                </c:pt>
                <c:pt idx="318">
                  <c:v>23.361441727720702</c:v>
                </c:pt>
                <c:pt idx="319">
                  <c:v>23.354242065422049</c:v>
                </c:pt>
                <c:pt idx="320">
                  <c:v>22.309323035095211</c:v>
                </c:pt>
                <c:pt idx="321">
                  <c:v>20.215079253310389</c:v>
                </c:pt>
                <c:pt idx="322">
                  <c:v>17.951211322651943</c:v>
                </c:pt>
                <c:pt idx="323">
                  <c:v>16.938484702877815</c:v>
                </c:pt>
                <c:pt idx="324">
                  <c:v>16.743493208404423</c:v>
                </c:pt>
                <c:pt idx="325">
                  <c:v>17.167083206778038</c:v>
                </c:pt>
                <c:pt idx="326">
                  <c:v>17.853750145234439</c:v>
                </c:pt>
                <c:pt idx="327">
                  <c:v>19.657539206887851</c:v>
                </c:pt>
                <c:pt idx="328">
                  <c:v>22.023411309059139</c:v>
                </c:pt>
                <c:pt idx="329">
                  <c:v>25.238466897817098</c:v>
                </c:pt>
                <c:pt idx="330">
                  <c:v>27.52437524655733</c:v>
                </c:pt>
                <c:pt idx="331">
                  <c:v>26.769101234624355</c:v>
                </c:pt>
                <c:pt idx="332">
                  <c:v>24.412400010051311</c:v>
                </c:pt>
                <c:pt idx="333">
                  <c:v>20.665007788197883</c:v>
                </c:pt>
                <c:pt idx="334">
                  <c:v>18.790764662003351</c:v>
                </c:pt>
                <c:pt idx="335">
                  <c:v>17.628727556552096</c:v>
                </c:pt>
                <c:pt idx="336">
                  <c:v>17.104905102084146</c:v>
                </c:pt>
                <c:pt idx="337">
                  <c:v>16.728984847558824</c:v>
                </c:pt>
                <c:pt idx="338">
                  <c:v>16.363074924115864</c:v>
                </c:pt>
                <c:pt idx="339">
                  <c:v>15.937264977034355</c:v>
                </c:pt>
                <c:pt idx="340">
                  <c:v>17.521582475049527</c:v>
                </c:pt>
                <c:pt idx="341">
                  <c:v>19.269137864891288</c:v>
                </c:pt>
                <c:pt idx="342">
                  <c:v>20.640072552927915</c:v>
                </c:pt>
                <c:pt idx="343">
                  <c:v>21.029226563624125</c:v>
                </c:pt>
                <c:pt idx="344">
                  <c:v>19.899600020383492</c:v>
                </c:pt>
                <c:pt idx="345">
                  <c:v>15.791600654014379</c:v>
                </c:pt>
                <c:pt idx="346">
                  <c:v>15.338076709907288</c:v>
                </c:pt>
                <c:pt idx="347">
                  <c:v>13.914605096918752</c:v>
                </c:pt>
                <c:pt idx="348">
                  <c:v>14.092415360847497</c:v>
                </c:pt>
                <c:pt idx="349">
                  <c:v>14.279492422255052</c:v>
                </c:pt>
                <c:pt idx="350">
                  <c:v>14.675363592865065</c:v>
                </c:pt>
                <c:pt idx="351">
                  <c:v>15.980318620258229</c:v>
                </c:pt>
                <c:pt idx="352">
                  <c:v>17.524712890607024</c:v>
                </c:pt>
                <c:pt idx="353">
                  <c:v>19.857190604008302</c:v>
                </c:pt>
                <c:pt idx="354">
                  <c:v>21.620760262861609</c:v>
                </c:pt>
                <c:pt idx="355">
                  <c:v>22.1752224638978</c:v>
                </c:pt>
                <c:pt idx="356">
                  <c:v>20.783170363074106</c:v>
                </c:pt>
                <c:pt idx="357">
                  <c:v>17.716368566667427</c:v>
                </c:pt>
                <c:pt idx="358">
                  <c:v>14.393689753631771</c:v>
                </c:pt>
                <c:pt idx="359">
                  <c:v>13.138140924924709</c:v>
                </c:pt>
                <c:pt idx="360">
                  <c:v>12.990695791343978</c:v>
                </c:pt>
                <c:pt idx="361">
                  <c:v>13.262988210799557</c:v>
                </c:pt>
                <c:pt idx="362">
                  <c:v>13.572088587107594</c:v>
                </c:pt>
                <c:pt idx="363">
                  <c:v>14.596624700459184</c:v>
                </c:pt>
                <c:pt idx="364">
                  <c:v>16.138342615410622</c:v>
                </c:pt>
                <c:pt idx="365">
                  <c:v>18.97869091572289</c:v>
                </c:pt>
                <c:pt idx="366">
                  <c:v>20.783374777612636</c:v>
                </c:pt>
                <c:pt idx="367">
                  <c:v>21.398352095919616</c:v>
                </c:pt>
                <c:pt idx="368">
                  <c:v>20.019887778743765</c:v>
                </c:pt>
                <c:pt idx="369">
                  <c:v>16.447982998897462</c:v>
                </c:pt>
                <c:pt idx="370">
                  <c:v>13.772935418124833</c:v>
                </c:pt>
                <c:pt idx="371">
                  <c:v>12.556194799822203</c:v>
                </c:pt>
                <c:pt idx="372">
                  <c:v>12.254570772728469</c:v>
                </c:pt>
                <c:pt idx="373">
                  <c:v>12.037761121013977</c:v>
                </c:pt>
                <c:pt idx="374">
                  <c:v>13.204994938966029</c:v>
                </c:pt>
                <c:pt idx="375">
                  <c:v>13.854286316414109</c:v>
                </c:pt>
                <c:pt idx="376">
                  <c:v>16.002250055746725</c:v>
                </c:pt>
                <c:pt idx="377">
                  <c:v>18.009482356338943</c:v>
                </c:pt>
                <c:pt idx="378">
                  <c:v>19.210493289295247</c:v>
                </c:pt>
                <c:pt idx="379">
                  <c:v>19.970563653128508</c:v>
                </c:pt>
                <c:pt idx="380">
                  <c:v>18.493727177888882</c:v>
                </c:pt>
                <c:pt idx="381">
                  <c:v>14.634903150605687</c:v>
                </c:pt>
                <c:pt idx="382">
                  <c:v>12.538409260148153</c:v>
                </c:pt>
                <c:pt idx="383">
                  <c:v>12.301430492905059</c:v>
                </c:pt>
                <c:pt idx="384">
                  <c:v>11.462813871779488</c:v>
                </c:pt>
                <c:pt idx="385">
                  <c:v>11.500587845640668</c:v>
                </c:pt>
                <c:pt idx="386">
                  <c:v>11.682959484592004</c:v>
                </c:pt>
                <c:pt idx="387">
                  <c:v>13.059703408585962</c:v>
                </c:pt>
                <c:pt idx="388">
                  <c:v>15.782807661292063</c:v>
                </c:pt>
                <c:pt idx="389">
                  <c:v>18.754545350513023</c:v>
                </c:pt>
                <c:pt idx="390">
                  <c:v>20.313040403606699</c:v>
                </c:pt>
                <c:pt idx="391">
                  <c:v>20.426282772770886</c:v>
                </c:pt>
                <c:pt idx="392">
                  <c:v>19.49894192529031</c:v>
                </c:pt>
                <c:pt idx="393">
                  <c:v>15.377168071074898</c:v>
                </c:pt>
                <c:pt idx="394">
                  <c:v>12.447700076890216</c:v>
                </c:pt>
                <c:pt idx="395">
                  <c:v>11.30198602584367</c:v>
                </c:pt>
                <c:pt idx="396">
                  <c:v>11.422680383189963</c:v>
                </c:pt>
                <c:pt idx="397">
                  <c:v>12.038539522897764</c:v>
                </c:pt>
                <c:pt idx="398">
                  <c:v>13.157611766400597</c:v>
                </c:pt>
                <c:pt idx="399">
                  <c:v>14.434168141143834</c:v>
                </c:pt>
                <c:pt idx="400">
                  <c:v>16.66086966798639</c:v>
                </c:pt>
                <c:pt idx="401">
                  <c:v>19.734209951481887</c:v>
                </c:pt>
                <c:pt idx="402">
                  <c:v>21.056303762558002</c:v>
                </c:pt>
                <c:pt idx="403">
                  <c:v>21.279681533731999</c:v>
                </c:pt>
                <c:pt idx="404">
                  <c:v>19.884872720305545</c:v>
                </c:pt>
                <c:pt idx="405">
                  <c:v>16.025954879332858</c:v>
                </c:pt>
                <c:pt idx="406">
                  <c:v>12.479977648185734</c:v>
                </c:pt>
                <c:pt idx="407">
                  <c:v>12.297459479708108</c:v>
                </c:pt>
                <c:pt idx="408">
                  <c:v>11.745739668664564</c:v>
                </c:pt>
                <c:pt idx="409">
                  <c:v>11.198071215507646</c:v>
                </c:pt>
                <c:pt idx="410">
                  <c:v>11.413976065362577</c:v>
                </c:pt>
                <c:pt idx="411">
                  <c:v>12.815064096485509</c:v>
                </c:pt>
                <c:pt idx="412">
                  <c:v>15.589602495348121</c:v>
                </c:pt>
                <c:pt idx="413">
                  <c:v>18.404306538414605</c:v>
                </c:pt>
                <c:pt idx="414">
                  <c:v>19.850535284875271</c:v>
                </c:pt>
                <c:pt idx="415">
                  <c:v>20.58221396192965</c:v>
                </c:pt>
                <c:pt idx="416">
                  <c:v>20.041983848285039</c:v>
                </c:pt>
                <c:pt idx="417">
                  <c:v>15.38288845048857</c:v>
                </c:pt>
                <c:pt idx="418">
                  <c:v>12.218462521584591</c:v>
                </c:pt>
                <c:pt idx="419">
                  <c:v>11.31607799008248</c:v>
                </c:pt>
                <c:pt idx="420">
                  <c:v>10.112200679985859</c:v>
                </c:pt>
                <c:pt idx="421">
                  <c:v>10.223497033741195</c:v>
                </c:pt>
                <c:pt idx="422">
                  <c:v>11.20338895749328</c:v>
                </c:pt>
                <c:pt idx="423">
                  <c:v>11.719275561525073</c:v>
                </c:pt>
                <c:pt idx="424">
                  <c:v>14.078425234912775</c:v>
                </c:pt>
                <c:pt idx="425">
                  <c:v>17.434535017608713</c:v>
                </c:pt>
                <c:pt idx="426">
                  <c:v>20.018115009933318</c:v>
                </c:pt>
                <c:pt idx="427">
                  <c:v>21.236021201854125</c:v>
                </c:pt>
                <c:pt idx="428">
                  <c:v>20.193643505158061</c:v>
                </c:pt>
                <c:pt idx="429">
                  <c:v>16.496554072333616</c:v>
                </c:pt>
                <c:pt idx="430">
                  <c:v>12.915478374224257</c:v>
                </c:pt>
                <c:pt idx="431">
                  <c:v>10.83747195192819</c:v>
                </c:pt>
                <c:pt idx="432">
                  <c:v>11.103588421216825</c:v>
                </c:pt>
                <c:pt idx="433">
                  <c:v>11.906671954787997</c:v>
                </c:pt>
                <c:pt idx="434">
                  <c:v>11.733732315943122</c:v>
                </c:pt>
                <c:pt idx="435">
                  <c:v>13.478347855999147</c:v>
                </c:pt>
                <c:pt idx="436">
                  <c:v>15.760708943296011</c:v>
                </c:pt>
                <c:pt idx="437">
                  <c:v>19.090728660771699</c:v>
                </c:pt>
                <c:pt idx="438">
                  <c:v>21.223457957853451</c:v>
                </c:pt>
                <c:pt idx="439">
                  <c:v>21.568246305820548</c:v>
                </c:pt>
                <c:pt idx="440">
                  <c:v>19.927590334165199</c:v>
                </c:pt>
                <c:pt idx="441">
                  <c:v>15.757907045485879</c:v>
                </c:pt>
                <c:pt idx="442">
                  <c:v>11.901419250740041</c:v>
                </c:pt>
                <c:pt idx="443">
                  <c:v>10.880841036298701</c:v>
                </c:pt>
                <c:pt idx="444">
                  <c:v>10.3847478320998</c:v>
                </c:pt>
                <c:pt idx="445">
                  <c:v>11.205177662675045</c:v>
                </c:pt>
                <c:pt idx="446">
                  <c:v>11.349980455242987</c:v>
                </c:pt>
                <c:pt idx="447">
                  <c:v>11.66082601760572</c:v>
                </c:pt>
                <c:pt idx="448">
                  <c:v>15.647405659963553</c:v>
                </c:pt>
                <c:pt idx="449">
                  <c:v>19.035863056411728</c:v>
                </c:pt>
                <c:pt idx="450">
                  <c:v>20.61402515885932</c:v>
                </c:pt>
                <c:pt idx="451">
                  <c:v>21.397697039511577</c:v>
                </c:pt>
                <c:pt idx="452">
                  <c:v>19.825760611959293</c:v>
                </c:pt>
                <c:pt idx="453">
                  <c:v>14.026342961773617</c:v>
                </c:pt>
                <c:pt idx="454">
                  <c:v>10.821223928092238</c:v>
                </c:pt>
                <c:pt idx="455">
                  <c:v>11.055612189221186</c:v>
                </c:pt>
                <c:pt idx="456">
                  <c:v>10.760262969857804</c:v>
                </c:pt>
                <c:pt idx="457">
                  <c:v>10.777858375965394</c:v>
                </c:pt>
                <c:pt idx="458">
                  <c:v>10.75245100344905</c:v>
                </c:pt>
                <c:pt idx="459">
                  <c:v>12.341525789397368</c:v>
                </c:pt>
                <c:pt idx="460">
                  <c:v>14.504880336825616</c:v>
                </c:pt>
                <c:pt idx="461">
                  <c:v>17.730739306315375</c:v>
                </c:pt>
                <c:pt idx="462">
                  <c:v>20.120563806174285</c:v>
                </c:pt>
                <c:pt idx="463">
                  <c:v>20.812413542874324</c:v>
                </c:pt>
                <c:pt idx="464">
                  <c:v>19.918943073937239</c:v>
                </c:pt>
                <c:pt idx="465">
                  <c:v>14.09998348263734</c:v>
                </c:pt>
                <c:pt idx="466">
                  <c:v>10.504509135413597</c:v>
                </c:pt>
                <c:pt idx="467">
                  <c:v>10.451474698272692</c:v>
                </c:pt>
                <c:pt idx="468">
                  <c:v>10.580405173146954</c:v>
                </c:pt>
                <c:pt idx="469">
                  <c:v>10.298188245877524</c:v>
                </c:pt>
                <c:pt idx="470">
                  <c:v>11.017562644045478</c:v>
                </c:pt>
                <c:pt idx="471">
                  <c:v>11.809326551969198</c:v>
                </c:pt>
                <c:pt idx="472">
                  <c:v>13.369823332447723</c:v>
                </c:pt>
                <c:pt idx="473">
                  <c:v>17.298135819172142</c:v>
                </c:pt>
                <c:pt idx="474">
                  <c:v>19.634228553857575</c:v>
                </c:pt>
                <c:pt idx="475">
                  <c:v>20.427919404422529</c:v>
                </c:pt>
                <c:pt idx="476">
                  <c:v>18.796029612975136</c:v>
                </c:pt>
                <c:pt idx="477">
                  <c:v>13.667414584869714</c:v>
                </c:pt>
                <c:pt idx="478">
                  <c:v>12.23428225190913</c:v>
                </c:pt>
                <c:pt idx="479">
                  <c:v>10.818908852135616</c:v>
                </c:pt>
                <c:pt idx="480">
                  <c:v>10.715180381388254</c:v>
                </c:pt>
                <c:pt idx="481">
                  <c:v>10.260765711269585</c:v>
                </c:pt>
                <c:pt idx="482">
                  <c:v>11.509799896614698</c:v>
                </c:pt>
                <c:pt idx="483">
                  <c:v>13.329870335586575</c:v>
                </c:pt>
                <c:pt idx="484">
                  <c:v>15.268437190756485</c:v>
                </c:pt>
                <c:pt idx="485">
                  <c:v>18.991898584635827</c:v>
                </c:pt>
                <c:pt idx="486">
                  <c:v>21.262747325338744</c:v>
                </c:pt>
                <c:pt idx="487">
                  <c:v>22.307981570313302</c:v>
                </c:pt>
                <c:pt idx="488">
                  <c:v>21.422872384342153</c:v>
                </c:pt>
                <c:pt idx="489">
                  <c:v>18.353130456632559</c:v>
                </c:pt>
                <c:pt idx="490">
                  <c:v>13.859444823426349</c:v>
                </c:pt>
                <c:pt idx="491">
                  <c:v>13.593685927047115</c:v>
                </c:pt>
                <c:pt idx="492">
                  <c:v>12.394739133056435</c:v>
                </c:pt>
                <c:pt idx="493">
                  <c:v>12.429418995573261</c:v>
                </c:pt>
                <c:pt idx="494">
                  <c:v>13.094218116979718</c:v>
                </c:pt>
                <c:pt idx="495">
                  <c:v>13.714231277583204</c:v>
                </c:pt>
                <c:pt idx="496">
                  <c:v>16.391840662289692</c:v>
                </c:pt>
                <c:pt idx="497">
                  <c:v>19.427980000000002</c:v>
                </c:pt>
                <c:pt idx="498">
                  <c:v>21.359225239336268</c:v>
                </c:pt>
                <c:pt idx="499">
                  <c:v>22.314534020521091</c:v>
                </c:pt>
                <c:pt idx="500">
                  <c:v>21.495426530532097</c:v>
                </c:pt>
                <c:pt idx="501">
                  <c:v>18.114095717928386</c:v>
                </c:pt>
                <c:pt idx="502">
                  <c:v>15.599127037107559</c:v>
                </c:pt>
                <c:pt idx="503">
                  <c:v>14.872803560359396</c:v>
                </c:pt>
                <c:pt idx="504">
                  <c:v>14.679495149718017</c:v>
                </c:pt>
                <c:pt idx="505">
                  <c:v>14.732772214885385</c:v>
                </c:pt>
                <c:pt idx="506">
                  <c:v>15.106557404190026</c:v>
                </c:pt>
                <c:pt idx="507">
                  <c:v>15.300878785649537</c:v>
                </c:pt>
                <c:pt idx="508">
                  <c:v>16.547934394800038</c:v>
                </c:pt>
                <c:pt idx="509">
                  <c:v>18.376820726206589</c:v>
                </c:pt>
                <c:pt idx="510">
                  <c:v>19.233687449940913</c:v>
                </c:pt>
                <c:pt idx="511">
                  <c:v>19.476445690253907</c:v>
                </c:pt>
                <c:pt idx="512">
                  <c:v>18.209317571485176</c:v>
                </c:pt>
                <c:pt idx="513">
                  <c:v>14.592659456850269</c:v>
                </c:pt>
                <c:pt idx="514">
                  <c:v>11.774412345647017</c:v>
                </c:pt>
                <c:pt idx="515">
                  <c:v>10.744558444980616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21760"/>
        <c:axId val="2128402720"/>
      </c:lineChart>
      <c:dateAx>
        <c:axId val="2128421760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0272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2128402720"/>
        <c:scaling>
          <c:orientation val="minMax"/>
          <c:max val="28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21760"/>
        <c:crosses val="autoZero"/>
        <c:crossBetween val="between"/>
        <c:majorUnit val="2"/>
      </c:valAx>
      <c:dateAx>
        <c:axId val="212840816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128408704"/>
        <c:crosses val="autoZero"/>
        <c:auto val="1"/>
        <c:lblOffset val="100"/>
        <c:baseTimeUnit val="months"/>
      </c:dateAx>
      <c:valAx>
        <c:axId val="21284087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284081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422371257706291"/>
          <c:y val="0.15451396873477424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'Electricity-A'!$A$41:$A$104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'Electricity-A'!$E$41:$E$104</c:f>
              <c:numCache>
                <c:formatCode>General</c:formatCode>
                <c:ptCount val="64"/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404896"/>
        <c:axId val="212839292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'Electricity-A'!$A$41:$A$104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'Electricity-A'!$C$41:$C$104</c:f>
              <c:numCache>
                <c:formatCode>0.00</c:formatCode>
                <c:ptCount val="64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12.651297210999999</c:v>
                </c:pt>
                <c:pt idx="56">
                  <c:v>12.548915124000001</c:v>
                </c:pt>
                <c:pt idx="57">
                  <c:v>12.887100192</c:v>
                </c:pt>
                <c:pt idx="58">
                  <c:v>12.86927803</c:v>
                </c:pt>
                <c:pt idx="59">
                  <c:v>13.014351142000001</c:v>
                </c:pt>
                <c:pt idx="60">
                  <c:v>13.155760722</c:v>
                </c:pt>
                <c:pt idx="61">
                  <c:v>13.723667138</c:v>
                </c:pt>
                <c:pt idx="62">
                  <c:v>14.454045289</c:v>
                </c:pt>
                <c:pt idx="63">
                  <c:v>14.747655117000001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'Electricity-A'!$A$108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'Electricity-A'!$A$41:$A$104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</c:numCache>
            </c:numRef>
          </c:cat>
          <c:val>
            <c:numRef>
              <c:f>'Electricity-A'!$D$41:$D$104</c:f>
              <c:numCache>
                <c:formatCode>0.00</c:formatCode>
                <c:ptCount val="64"/>
                <c:pt idx="0">
                  <c:v>25.494027702702706</c:v>
                </c:pt>
                <c:pt idx="1">
                  <c:v>25.238234782608696</c:v>
                </c:pt>
                <c:pt idx="2">
                  <c:v>24.987523841059605</c:v>
                </c:pt>
                <c:pt idx="3">
                  <c:v>23.712393790849674</c:v>
                </c:pt>
                <c:pt idx="4">
                  <c:v>23.406427419354841</c:v>
                </c:pt>
                <c:pt idx="5">
                  <c:v>22.113500952380953</c:v>
                </c:pt>
                <c:pt idx="6">
                  <c:v>20.60343549382716</c:v>
                </c:pt>
                <c:pt idx="7">
                  <c:v>19.98656616766467</c:v>
                </c:pt>
                <c:pt idx="8">
                  <c:v>19.182508908045978</c:v>
                </c:pt>
                <c:pt idx="9">
                  <c:v>17.398565122615807</c:v>
                </c:pt>
                <c:pt idx="10">
                  <c:v>16.45689020618557</c:v>
                </c:pt>
                <c:pt idx="11">
                  <c:v>16.482748395061726</c:v>
                </c:pt>
                <c:pt idx="12">
                  <c:v>16.664480382775121</c:v>
                </c:pt>
                <c:pt idx="13">
                  <c:v>16.342325450450453</c:v>
                </c:pt>
                <c:pt idx="14">
                  <c:v>18.250366531440164</c:v>
                </c:pt>
                <c:pt idx="15">
                  <c:v>18.872994890849977</c:v>
                </c:pt>
                <c:pt idx="16">
                  <c:v>18.862181908775543</c:v>
                </c:pt>
                <c:pt idx="17">
                  <c:v>19.568908874056223</c:v>
                </c:pt>
                <c:pt idx="18">
                  <c:v>19.141033111856888</c:v>
                </c:pt>
                <c:pt idx="19">
                  <c:v>18.535726906867549</c:v>
                </c:pt>
                <c:pt idx="20">
                  <c:v>18.873673805515534</c:v>
                </c:pt>
                <c:pt idx="21">
                  <c:v>19.793926110006698</c:v>
                </c:pt>
                <c:pt idx="22">
                  <c:v>20.567288297562133</c:v>
                </c:pt>
                <c:pt idx="23">
                  <c:v>20.950789439150601</c:v>
                </c:pt>
                <c:pt idx="24">
                  <c:v>21.108881387713069</c:v>
                </c:pt>
                <c:pt idx="25">
                  <c:v>21.017830518497099</c:v>
                </c:pt>
                <c:pt idx="26">
                  <c:v>19.595482822690542</c:v>
                </c:pt>
                <c:pt idx="27">
                  <c:v>18.931164441429598</c:v>
                </c:pt>
                <c:pt idx="28">
                  <c:v>18.382779455242435</c:v>
                </c:pt>
                <c:pt idx="29">
                  <c:v>17.89828467220757</c:v>
                </c:pt>
                <c:pt idx="30">
                  <c:v>17.43578369370335</c:v>
                </c:pt>
                <c:pt idx="31">
                  <c:v>17.166030530622479</c:v>
                </c:pt>
                <c:pt idx="32">
                  <c:v>17.032054228677392</c:v>
                </c:pt>
                <c:pt idx="33">
                  <c:v>16.746606717764021</c:v>
                </c:pt>
                <c:pt idx="34">
                  <c:v>16.457602730446265</c:v>
                </c:pt>
                <c:pt idx="35">
                  <c:v>16.005012087602179</c:v>
                </c:pt>
                <c:pt idx="36">
                  <c:v>15.468280901274378</c:v>
                </c:pt>
                <c:pt idx="37">
                  <c:v>15.24384760030599</c:v>
                </c:pt>
                <c:pt idx="38">
                  <c:v>14.707991419177576</c:v>
                </c:pt>
                <c:pt idx="39">
                  <c:v>14.224858209431265</c:v>
                </c:pt>
                <c:pt idx="40">
                  <c:v>13.881580886881686</c:v>
                </c:pt>
                <c:pt idx="41">
                  <c:v>14.07317428016087</c:v>
                </c:pt>
                <c:pt idx="42">
                  <c:v>13.628256994239269</c:v>
                </c:pt>
                <c:pt idx="43">
                  <c:v>13.75480507378338</c:v>
                </c:pt>
                <c:pt idx="44">
                  <c:v>13.744613939459272</c:v>
                </c:pt>
                <c:pt idx="45">
                  <c:v>14.012907212778316</c:v>
                </c:pt>
                <c:pt idx="46">
                  <c:v>14.979737837050157</c:v>
                </c:pt>
                <c:pt idx="47">
                  <c:v>14.909318488436885</c:v>
                </c:pt>
                <c:pt idx="48">
                  <c:v>15.186502376967317</c:v>
                </c:pt>
                <c:pt idx="49">
                  <c:v>15.566550558341786</c:v>
                </c:pt>
                <c:pt idx="50">
                  <c:v>15.353487109696468</c:v>
                </c:pt>
                <c:pt idx="51">
                  <c:v>15.119391782609245</c:v>
                </c:pt>
                <c:pt idx="52">
                  <c:v>15.016608804026594</c:v>
                </c:pt>
                <c:pt idx="53">
                  <c:v>15.108500176831283</c:v>
                </c:pt>
                <c:pt idx="54">
                  <c:v>15.34843412666015</c:v>
                </c:pt>
                <c:pt idx="55">
                  <c:v>15.493171283045282</c:v>
                </c:pt>
                <c:pt idx="56">
                  <c:v>15.175463168496428</c:v>
                </c:pt>
                <c:pt idx="57">
                  <c:v>15.259190740883165</c:v>
                </c:pt>
                <c:pt idx="58">
                  <c:v>14.875314653597828</c:v>
                </c:pt>
                <c:pt idx="59">
                  <c:v>14.775408116867384</c:v>
                </c:pt>
                <c:pt idx="60">
                  <c:v>14.75177662198328</c:v>
                </c:pt>
                <c:pt idx="61">
                  <c:v>14.69985757586154</c:v>
                </c:pt>
                <c:pt idx="62">
                  <c:v>14.458261961471695</c:v>
                </c:pt>
                <c:pt idx="63">
                  <c:v>14.299639279292958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09248"/>
        <c:axId val="2128399456"/>
      </c:lineChart>
      <c:catAx>
        <c:axId val="212840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3994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128399456"/>
        <c:scaling>
          <c:orientation val="minMax"/>
          <c:max val="2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09248"/>
        <c:crosses val="autoZero"/>
        <c:crossBetween val="between"/>
        <c:majorUnit val="2"/>
      </c:valAx>
      <c:catAx>
        <c:axId val="21284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28392928"/>
        <c:crosses val="autoZero"/>
        <c:auto val="1"/>
        <c:lblAlgn val="ctr"/>
        <c:lblOffset val="100"/>
        <c:noMultiLvlLbl val="0"/>
      </c:catAx>
      <c:valAx>
        <c:axId val="2128392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284048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'Electricity-Q'!$E$41:$E$232</c:f>
              <c:numCache>
                <c:formatCode>General</c:formatCode>
                <c:ptCount val="192"/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403264"/>
        <c:axId val="212841033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'Electricity-Q'!$C$41:$C$232</c:f>
              <c:numCache>
                <c:formatCode>0.00</c:formatCode>
                <c:ptCount val="192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12.233267270000001</c:v>
                </c:pt>
                <c:pt idx="157">
                  <c:v>12.834584191999999</c:v>
                </c:pt>
                <c:pt idx="158">
                  <c:v>12.956712849000001</c:v>
                </c:pt>
                <c:pt idx="159">
                  <c:v>12.569867081</c:v>
                </c:pt>
                <c:pt idx="160">
                  <c:v>12.204666216</c:v>
                </c:pt>
                <c:pt idx="161">
                  <c:v>12.662321872</c:v>
                </c:pt>
                <c:pt idx="162">
                  <c:v>12.806909387999999</c:v>
                </c:pt>
                <c:pt idx="163">
                  <c:v>12.45729835</c:v>
                </c:pt>
                <c:pt idx="164">
                  <c:v>12.5960657</c:v>
                </c:pt>
                <c:pt idx="165">
                  <c:v>13.019211928000001</c:v>
                </c:pt>
                <c:pt idx="166">
                  <c:v>13.162048628000001</c:v>
                </c:pt>
                <c:pt idx="167">
                  <c:v>12.710450348</c:v>
                </c:pt>
                <c:pt idx="168">
                  <c:v>12.563488187999999</c:v>
                </c:pt>
                <c:pt idx="169">
                  <c:v>13.014898228</c:v>
                </c:pt>
                <c:pt idx="170">
                  <c:v>13.140288197</c:v>
                </c:pt>
                <c:pt idx="171">
                  <c:v>12.710647879</c:v>
                </c:pt>
                <c:pt idx="172">
                  <c:v>12.665337807</c:v>
                </c:pt>
                <c:pt idx="173">
                  <c:v>13.296417484999999</c:v>
                </c:pt>
                <c:pt idx="174">
                  <c:v>13.243570574</c:v>
                </c:pt>
                <c:pt idx="175">
                  <c:v>12.830509546</c:v>
                </c:pt>
                <c:pt idx="176">
                  <c:v>12.865389217000001</c:v>
                </c:pt>
                <c:pt idx="177">
                  <c:v>13.187978426000001</c:v>
                </c:pt>
                <c:pt idx="178">
                  <c:v>13.306365773</c:v>
                </c:pt>
                <c:pt idx="179">
                  <c:v>13.214927033</c:v>
                </c:pt>
                <c:pt idx="180">
                  <c:v>13.095787659000001</c:v>
                </c:pt>
                <c:pt idx="181">
                  <c:v>13.836557423</c:v>
                </c:pt>
                <c:pt idx="182">
                  <c:v>13.993112561</c:v>
                </c:pt>
                <c:pt idx="183">
                  <c:v>13.972209788000001</c:v>
                </c:pt>
                <c:pt idx="184">
                  <c:v>13.978785734000001</c:v>
                </c:pt>
                <c:pt idx="185">
                  <c:v>14.592313751000001</c:v>
                </c:pt>
                <c:pt idx="186">
                  <c:v>14.673698806999999</c:v>
                </c:pt>
                <c:pt idx="187">
                  <c:v>14.57107755</c:v>
                </c:pt>
                <c:pt idx="188">
                  <c:v>14.549250794000001</c:v>
                </c:pt>
                <c:pt idx="189">
                  <c:v>15.151164966</c:v>
                </c:pt>
                <c:pt idx="190">
                  <c:v>14.855318854</c:v>
                </c:pt>
                <c:pt idx="191">
                  <c:v>14.442285870999999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'Electricity-Q'!$A$237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'Electricity-Q'!$D$41:$D$232</c:f>
              <c:numCache>
                <c:formatCode>0.00</c:formatCode>
                <c:ptCount val="192"/>
                <c:pt idx="2">
                  <c:v>19.236755322305324</c:v>
                </c:pt>
                <c:pt idx="3">
                  <c:v>18.740270503670143</c:v>
                </c:pt>
                <c:pt idx="4">
                  <c:v>18.38066379494585</c:v>
                </c:pt>
                <c:pt idx="5">
                  <c:v>20.078902787007735</c:v>
                </c:pt>
                <c:pt idx="6">
                  <c:v>20.440622649022821</c:v>
                </c:pt>
                <c:pt idx="7">
                  <c:v>19.479198541604219</c:v>
                </c:pt>
                <c:pt idx="8">
                  <c:v>18.243727879190491</c:v>
                </c:pt>
                <c:pt idx="9">
                  <c:v>19.959716810325343</c:v>
                </c:pt>
                <c:pt idx="10">
                  <c:v>19.799069984740786</c:v>
                </c:pt>
                <c:pt idx="11">
                  <c:v>18.744972611241753</c:v>
                </c:pt>
                <c:pt idx="12">
                  <c:v>17.448725216888928</c:v>
                </c:pt>
                <c:pt idx="13">
                  <c:v>19.102489394951686</c:v>
                </c:pt>
                <c:pt idx="14">
                  <c:v>19.425202594256451</c:v>
                </c:pt>
                <c:pt idx="15">
                  <c:v>18.422158251285587</c:v>
                </c:pt>
                <c:pt idx="16">
                  <c:v>17.492958865320563</c:v>
                </c:pt>
                <c:pt idx="17">
                  <c:v>19.063195633302175</c:v>
                </c:pt>
                <c:pt idx="18">
                  <c:v>19.876246976451245</c:v>
                </c:pt>
                <c:pt idx="19">
                  <c:v>18.981169461987193</c:v>
                </c:pt>
                <c:pt idx="20">
                  <c:v>18.318502656444178</c:v>
                </c:pt>
                <c:pt idx="21">
                  <c:v>20.285524614889731</c:v>
                </c:pt>
                <c:pt idx="22">
                  <c:v>20.76136582362442</c:v>
                </c:pt>
                <c:pt idx="23">
                  <c:v>19.890795167890413</c:v>
                </c:pt>
                <c:pt idx="24">
                  <c:v>19.588680258474458</c:v>
                </c:pt>
                <c:pt idx="25">
                  <c:v>20.865028776596979</c:v>
                </c:pt>
                <c:pt idx="26">
                  <c:v>21.403815363678401</c:v>
                </c:pt>
                <c:pt idx="27">
                  <c:v>20.509021723807681</c:v>
                </c:pt>
                <c:pt idx="28">
                  <c:v>20.02286605241914</c:v>
                </c:pt>
                <c:pt idx="29">
                  <c:v>20.96916927444315</c:v>
                </c:pt>
                <c:pt idx="30">
                  <c:v>21.842032808652494</c:v>
                </c:pt>
                <c:pt idx="31">
                  <c:v>20.812564472666008</c:v>
                </c:pt>
                <c:pt idx="32">
                  <c:v>19.763510939267199</c:v>
                </c:pt>
                <c:pt idx="33">
                  <c:v>21.330028551698852</c:v>
                </c:pt>
                <c:pt idx="34">
                  <c:v>22.425295195318288</c:v>
                </c:pt>
                <c:pt idx="35">
                  <c:v>20.98347999395158</c:v>
                </c:pt>
                <c:pt idx="36">
                  <c:v>20.000276153947329</c:v>
                </c:pt>
                <c:pt idx="37">
                  <c:v>21.578268216682574</c:v>
                </c:pt>
                <c:pt idx="38">
                  <c:v>22.057141241890641</c:v>
                </c:pt>
                <c:pt idx="39">
                  <c:v>20.522426262756632</c:v>
                </c:pt>
                <c:pt idx="40">
                  <c:v>18.756706186251538</c:v>
                </c:pt>
                <c:pt idx="41">
                  <c:v>20.091795545870841</c:v>
                </c:pt>
                <c:pt idx="42">
                  <c:v>20.426605380755777</c:v>
                </c:pt>
                <c:pt idx="43">
                  <c:v>19.109241196248831</c:v>
                </c:pt>
                <c:pt idx="44">
                  <c:v>18.172557740428481</c:v>
                </c:pt>
                <c:pt idx="45">
                  <c:v>19.313979100724858</c:v>
                </c:pt>
                <c:pt idx="46">
                  <c:v>19.669213459023108</c:v>
                </c:pt>
                <c:pt idx="47">
                  <c:v>18.502094010282626</c:v>
                </c:pt>
                <c:pt idx="48">
                  <c:v>17.500366343392095</c:v>
                </c:pt>
                <c:pt idx="49">
                  <c:v>18.72203522436434</c:v>
                </c:pt>
                <c:pt idx="50">
                  <c:v>19.250804895673088</c:v>
                </c:pt>
                <c:pt idx="51">
                  <c:v>18.015022457801159</c:v>
                </c:pt>
                <c:pt idx="52">
                  <c:v>17.165641676826951</c:v>
                </c:pt>
                <c:pt idx="53">
                  <c:v>18.225146655798206</c:v>
                </c:pt>
                <c:pt idx="54">
                  <c:v>18.81734852139423</c:v>
                </c:pt>
                <c:pt idx="55">
                  <c:v>17.355529949836608</c:v>
                </c:pt>
                <c:pt idx="56">
                  <c:v>16.762556963155451</c:v>
                </c:pt>
                <c:pt idx="57">
                  <c:v>17.824662750328844</c:v>
                </c:pt>
                <c:pt idx="58">
                  <c:v>18.12381981948981</c:v>
                </c:pt>
                <c:pt idx="59">
                  <c:v>16.977563320510384</c:v>
                </c:pt>
                <c:pt idx="60">
                  <c:v>16.34968991118831</c:v>
                </c:pt>
                <c:pt idx="61">
                  <c:v>17.496906073487747</c:v>
                </c:pt>
                <c:pt idx="62">
                  <c:v>17.863005861884005</c:v>
                </c:pt>
                <c:pt idx="63">
                  <c:v>16.900215140591673</c:v>
                </c:pt>
                <c:pt idx="64">
                  <c:v>16.38667746181839</c:v>
                </c:pt>
                <c:pt idx="65">
                  <c:v>17.383514298575609</c:v>
                </c:pt>
                <c:pt idx="66">
                  <c:v>17.719120227195276</c:v>
                </c:pt>
                <c:pt idx="67">
                  <c:v>16.641460341138163</c:v>
                </c:pt>
                <c:pt idx="68">
                  <c:v>15.800304362785608</c:v>
                </c:pt>
                <c:pt idx="69">
                  <c:v>17.106199043258943</c:v>
                </c:pt>
                <c:pt idx="70">
                  <c:v>17.559250928453327</c:v>
                </c:pt>
                <c:pt idx="71">
                  <c:v>16.45733997766045</c:v>
                </c:pt>
                <c:pt idx="72">
                  <c:v>15.614386926565585</c:v>
                </c:pt>
                <c:pt idx="73">
                  <c:v>16.857657984324643</c:v>
                </c:pt>
                <c:pt idx="74">
                  <c:v>17.242642596236767</c:v>
                </c:pt>
                <c:pt idx="75">
                  <c:v>16.101029075851834</c:v>
                </c:pt>
                <c:pt idx="76">
                  <c:v>15.372280171038769</c:v>
                </c:pt>
                <c:pt idx="77">
                  <c:v>16.343632679584694</c:v>
                </c:pt>
                <c:pt idx="78">
                  <c:v>16.563057402626821</c:v>
                </c:pt>
                <c:pt idx="79">
                  <c:v>15.651605679958823</c:v>
                </c:pt>
                <c:pt idx="80">
                  <c:v>14.732579030083844</c:v>
                </c:pt>
                <c:pt idx="81">
                  <c:v>15.752438982589375</c:v>
                </c:pt>
                <c:pt idx="82">
                  <c:v>16.224949551594683</c:v>
                </c:pt>
                <c:pt idx="83">
                  <c:v>15.145148385884177</c:v>
                </c:pt>
                <c:pt idx="84">
                  <c:v>14.571092989748385</c:v>
                </c:pt>
                <c:pt idx="85">
                  <c:v>15.707789468104329</c:v>
                </c:pt>
                <c:pt idx="86">
                  <c:v>15.818203916457405</c:v>
                </c:pt>
                <c:pt idx="87">
                  <c:v>14.863270488870935</c:v>
                </c:pt>
                <c:pt idx="88">
                  <c:v>14.234693083822728</c:v>
                </c:pt>
                <c:pt idx="89">
                  <c:v>15.051202894074791</c:v>
                </c:pt>
                <c:pt idx="90">
                  <c:v>15.155650572310744</c:v>
                </c:pt>
                <c:pt idx="91">
                  <c:v>14.266319558580312</c:v>
                </c:pt>
                <c:pt idx="92">
                  <c:v>13.711250088067812</c:v>
                </c:pt>
                <c:pt idx="93">
                  <c:v>14.472461105436935</c:v>
                </c:pt>
                <c:pt idx="94">
                  <c:v>14.627881510843586</c:v>
                </c:pt>
                <c:pt idx="95">
                  <c:v>14.000056732932372</c:v>
                </c:pt>
                <c:pt idx="96">
                  <c:v>13.311139503483542</c:v>
                </c:pt>
                <c:pt idx="97">
                  <c:v>14.173670403877001</c:v>
                </c:pt>
                <c:pt idx="98">
                  <c:v>14.404917021674288</c:v>
                </c:pt>
                <c:pt idx="99">
                  <c:v>13.530579758825089</c:v>
                </c:pt>
                <c:pt idx="100">
                  <c:v>13.197038171833054</c:v>
                </c:pt>
                <c:pt idx="101">
                  <c:v>14.426993525983285</c:v>
                </c:pt>
                <c:pt idx="102">
                  <c:v>14.688969070414723</c:v>
                </c:pt>
                <c:pt idx="103">
                  <c:v>13.943879218093075</c:v>
                </c:pt>
                <c:pt idx="104">
                  <c:v>13.265186756181192</c:v>
                </c:pt>
                <c:pt idx="105">
                  <c:v>13.895396609557078</c:v>
                </c:pt>
                <c:pt idx="106">
                  <c:v>14.019655969617297</c:v>
                </c:pt>
                <c:pt idx="107">
                  <c:v>13.233978241195139</c:v>
                </c:pt>
                <c:pt idx="108">
                  <c:v>12.837951322336284</c:v>
                </c:pt>
                <c:pt idx="109">
                  <c:v>14.323700054804744</c:v>
                </c:pt>
                <c:pt idx="110">
                  <c:v>14.362115617870549</c:v>
                </c:pt>
                <c:pt idx="111">
                  <c:v>13.476653837265859</c:v>
                </c:pt>
                <c:pt idx="112">
                  <c:v>13.028865305702613</c:v>
                </c:pt>
                <c:pt idx="113">
                  <c:v>14.058390338673108</c:v>
                </c:pt>
                <c:pt idx="114">
                  <c:v>14.433680271416934</c:v>
                </c:pt>
                <c:pt idx="115">
                  <c:v>13.408875260296854</c:v>
                </c:pt>
                <c:pt idx="116">
                  <c:v>13.107827249123472</c:v>
                </c:pt>
                <c:pt idx="117">
                  <c:v>14.292388976231752</c:v>
                </c:pt>
                <c:pt idx="118">
                  <c:v>14.548426454172102</c:v>
                </c:pt>
                <c:pt idx="119">
                  <c:v>13.967670472966921</c:v>
                </c:pt>
                <c:pt idx="120">
                  <c:v>14.159389557578988</c:v>
                </c:pt>
                <c:pt idx="121">
                  <c:v>15.312708020451417</c:v>
                </c:pt>
                <c:pt idx="122">
                  <c:v>15.638839086889618</c:v>
                </c:pt>
                <c:pt idx="123">
                  <c:v>14.600203019478547</c:v>
                </c:pt>
                <c:pt idx="124">
                  <c:v>14.296829546283565</c:v>
                </c:pt>
                <c:pt idx="125">
                  <c:v>15.24301853261581</c:v>
                </c:pt>
                <c:pt idx="126">
                  <c:v>15.403924383870409</c:v>
                </c:pt>
                <c:pt idx="127">
                  <c:v>14.619227961982084</c:v>
                </c:pt>
                <c:pt idx="128">
                  <c:v>13.967208479497179</c:v>
                </c:pt>
                <c:pt idx="129">
                  <c:v>15.358070984360301</c:v>
                </c:pt>
                <c:pt idx="130">
                  <c:v>15.957275181104377</c:v>
                </c:pt>
                <c:pt idx="131">
                  <c:v>15.359796941866056</c:v>
                </c:pt>
                <c:pt idx="132">
                  <c:v>15.215456688408411</c:v>
                </c:pt>
                <c:pt idx="133">
                  <c:v>15.9130431457718</c:v>
                </c:pt>
                <c:pt idx="134">
                  <c:v>16.057952294751022</c:v>
                </c:pt>
                <c:pt idx="135">
                  <c:v>15.031969740532592</c:v>
                </c:pt>
                <c:pt idx="136">
                  <c:v>14.420205665476015</c:v>
                </c:pt>
                <c:pt idx="137">
                  <c:v>15.832170723408689</c:v>
                </c:pt>
                <c:pt idx="138">
                  <c:v>15.995387357409726</c:v>
                </c:pt>
                <c:pt idx="139">
                  <c:v>15.146073499245714</c:v>
                </c:pt>
                <c:pt idx="140">
                  <c:v>14.529964651865377</c:v>
                </c:pt>
                <c:pt idx="141">
                  <c:v>15.340045869749595</c:v>
                </c:pt>
                <c:pt idx="142">
                  <c:v>15.553532142918364</c:v>
                </c:pt>
                <c:pt idx="143">
                  <c:v>14.992088067821115</c:v>
                </c:pt>
                <c:pt idx="144">
                  <c:v>14.655090332808593</c:v>
                </c:pt>
                <c:pt idx="145">
                  <c:v>15.19713072565329</c:v>
                </c:pt>
                <c:pt idx="146">
                  <c:v>15.335631424722848</c:v>
                </c:pt>
                <c:pt idx="147">
                  <c:v>14.789489161997333</c:v>
                </c:pt>
                <c:pt idx="148">
                  <c:v>14.444513559819988</c:v>
                </c:pt>
                <c:pt idx="149">
                  <c:v>15.394791363671489</c:v>
                </c:pt>
                <c:pt idx="150">
                  <c:v>15.633853442628306</c:v>
                </c:pt>
                <c:pt idx="151">
                  <c:v>14.909061869400654</c:v>
                </c:pt>
                <c:pt idx="152">
                  <c:v>14.685386100474343</c:v>
                </c:pt>
                <c:pt idx="153">
                  <c:v>15.611755329816006</c:v>
                </c:pt>
                <c:pt idx="154">
                  <c:v>15.924672954363228</c:v>
                </c:pt>
                <c:pt idx="155">
                  <c:v>15.191857258600141</c:v>
                </c:pt>
                <c:pt idx="156">
                  <c:v>15.086060727261454</c:v>
                </c:pt>
                <c:pt idx="157">
                  <c:v>15.720399499961269</c:v>
                </c:pt>
                <c:pt idx="158">
                  <c:v>15.810272856487799</c:v>
                </c:pt>
                <c:pt idx="159">
                  <c:v>15.339389794814583</c:v>
                </c:pt>
                <c:pt idx="160">
                  <c:v>14.902976972104982</c:v>
                </c:pt>
                <c:pt idx="161">
                  <c:v>15.339135141027597</c:v>
                </c:pt>
                <c:pt idx="162">
                  <c:v>15.448712586005133</c:v>
                </c:pt>
                <c:pt idx="163">
                  <c:v>14.932196969722311</c:v>
                </c:pt>
                <c:pt idx="164">
                  <c:v>14.993021327892952</c:v>
                </c:pt>
                <c:pt idx="165">
                  <c:v>15.478830756263894</c:v>
                </c:pt>
                <c:pt idx="166">
                  <c:v>15.574201018301551</c:v>
                </c:pt>
                <c:pt idx="167">
                  <c:v>14.921138021685499</c:v>
                </c:pt>
                <c:pt idx="168">
                  <c:v>14.629326575482184</c:v>
                </c:pt>
                <c:pt idx="169">
                  <c:v>15.068713453453796</c:v>
                </c:pt>
                <c:pt idx="170">
                  <c:v>15.14806472139813</c:v>
                </c:pt>
                <c:pt idx="171">
                  <c:v>14.599448443573536</c:v>
                </c:pt>
                <c:pt idx="172">
                  <c:v>14.512792232913558</c:v>
                </c:pt>
                <c:pt idx="173">
                  <c:v>15.117137537247501</c:v>
                </c:pt>
                <c:pt idx="174">
                  <c:v>15.001697532741099</c:v>
                </c:pt>
                <c:pt idx="175">
                  <c:v>14.44583054192246</c:v>
                </c:pt>
                <c:pt idx="176">
                  <c:v>14.438464092697782</c:v>
                </c:pt>
                <c:pt idx="177">
                  <c:v>14.927461902822097</c:v>
                </c:pt>
                <c:pt idx="178">
                  <c:v>14.886179249207585</c:v>
                </c:pt>
                <c:pt idx="179">
                  <c:v>14.702204690986283</c:v>
                </c:pt>
                <c:pt idx="180">
                  <c:v>14.423384078013386</c:v>
                </c:pt>
                <c:pt idx="181">
                  <c:v>14.942377194306085</c:v>
                </c:pt>
                <c:pt idx="182">
                  <c:v>14.867869498665383</c:v>
                </c:pt>
                <c:pt idx="183">
                  <c:v>14.565717556348128</c:v>
                </c:pt>
                <c:pt idx="184">
                  <c:v>14.255408595527136</c:v>
                </c:pt>
                <c:pt idx="185">
                  <c:v>14.63634219926</c:v>
                </c:pt>
                <c:pt idx="186">
                  <c:v>14.607480909748329</c:v>
                </c:pt>
                <c:pt idx="187">
                  <c:v>14.331551504091536</c:v>
                </c:pt>
                <c:pt idx="188">
                  <c:v>14.224254855643821</c:v>
                </c:pt>
                <c:pt idx="189">
                  <c:v>14.747597439223716</c:v>
                </c:pt>
                <c:pt idx="190">
                  <c:v>14.362517334672795</c:v>
                </c:pt>
                <c:pt idx="191">
                  <c:v>13.876170609033339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22304"/>
        <c:axId val="2128409792"/>
      </c:lineChart>
      <c:catAx>
        <c:axId val="21284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0979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2128409792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22304"/>
        <c:crosses val="autoZero"/>
        <c:crossBetween val="between"/>
        <c:majorUnit val="2"/>
      </c:valAx>
      <c:catAx>
        <c:axId val="212840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28410336"/>
        <c:crosses val="autoZero"/>
        <c:auto val="1"/>
        <c:lblAlgn val="ctr"/>
        <c:lblOffset val="100"/>
        <c:noMultiLvlLbl val="0"/>
      </c:catAx>
      <c:valAx>
        <c:axId val="21284103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284032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'Electricity-M'!$E$41:$E$616</c:f>
              <c:numCache>
                <c:formatCode>General</c:formatCode>
                <c:ptCount val="576"/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397824"/>
        <c:axId val="212839619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'Electricity-M'!$C$41:$C$616</c:f>
              <c:numCache>
                <c:formatCode>0.00</c:formatCode>
                <c:ptCount val="576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12.33</c:v>
                </c:pt>
                <c:pt idx="471">
                  <c:v>12.62</c:v>
                </c:pt>
                <c:pt idx="472">
                  <c:v>12.93</c:v>
                </c:pt>
                <c:pt idx="473">
                  <c:v>12.92</c:v>
                </c:pt>
                <c:pt idx="474">
                  <c:v>12.94</c:v>
                </c:pt>
                <c:pt idx="475">
                  <c:v>12.91</c:v>
                </c:pt>
                <c:pt idx="476">
                  <c:v>13.03</c:v>
                </c:pt>
                <c:pt idx="477">
                  <c:v>12.72</c:v>
                </c:pt>
                <c:pt idx="478">
                  <c:v>12.71</c:v>
                </c:pt>
                <c:pt idx="479">
                  <c:v>12.32</c:v>
                </c:pt>
                <c:pt idx="480">
                  <c:v>11.99</c:v>
                </c:pt>
                <c:pt idx="481">
                  <c:v>12.14</c:v>
                </c:pt>
                <c:pt idx="482">
                  <c:v>12.56</c:v>
                </c:pt>
                <c:pt idx="483">
                  <c:v>12.43</c:v>
                </c:pt>
                <c:pt idx="484">
                  <c:v>12.79</c:v>
                </c:pt>
                <c:pt idx="485">
                  <c:v>12.73</c:v>
                </c:pt>
                <c:pt idx="486">
                  <c:v>12.68</c:v>
                </c:pt>
                <c:pt idx="487">
                  <c:v>12.88</c:v>
                </c:pt>
                <c:pt idx="488">
                  <c:v>12.87</c:v>
                </c:pt>
                <c:pt idx="489">
                  <c:v>12.46</c:v>
                </c:pt>
                <c:pt idx="490">
                  <c:v>12.75</c:v>
                </c:pt>
                <c:pt idx="491">
                  <c:v>12.23</c:v>
                </c:pt>
                <c:pt idx="492">
                  <c:v>12.21</c:v>
                </c:pt>
                <c:pt idx="493">
                  <c:v>12.79</c:v>
                </c:pt>
                <c:pt idx="494">
                  <c:v>12.89</c:v>
                </c:pt>
                <c:pt idx="495">
                  <c:v>12.72</c:v>
                </c:pt>
                <c:pt idx="496">
                  <c:v>13.07</c:v>
                </c:pt>
                <c:pt idx="497">
                  <c:v>13.2</c:v>
                </c:pt>
                <c:pt idx="498">
                  <c:v>13.08</c:v>
                </c:pt>
                <c:pt idx="499">
                  <c:v>13.15</c:v>
                </c:pt>
                <c:pt idx="500">
                  <c:v>13.28</c:v>
                </c:pt>
                <c:pt idx="501">
                  <c:v>12.8</c:v>
                </c:pt>
                <c:pt idx="502">
                  <c:v>12.94</c:v>
                </c:pt>
                <c:pt idx="503">
                  <c:v>12.45</c:v>
                </c:pt>
                <c:pt idx="504">
                  <c:v>12.22</c:v>
                </c:pt>
                <c:pt idx="505">
                  <c:v>12.63</c:v>
                </c:pt>
                <c:pt idx="506">
                  <c:v>12.97</c:v>
                </c:pt>
                <c:pt idx="507">
                  <c:v>12.88</c:v>
                </c:pt>
                <c:pt idx="508">
                  <c:v>13.12</c:v>
                </c:pt>
                <c:pt idx="509">
                  <c:v>13.03</c:v>
                </c:pt>
                <c:pt idx="510">
                  <c:v>13.13</c:v>
                </c:pt>
                <c:pt idx="511">
                  <c:v>13.26</c:v>
                </c:pt>
                <c:pt idx="512">
                  <c:v>13.01</c:v>
                </c:pt>
                <c:pt idx="513">
                  <c:v>12.85</c:v>
                </c:pt>
                <c:pt idx="514">
                  <c:v>12.9</c:v>
                </c:pt>
                <c:pt idx="515">
                  <c:v>12.43</c:v>
                </c:pt>
                <c:pt idx="516">
                  <c:v>12.47</c:v>
                </c:pt>
                <c:pt idx="517">
                  <c:v>12.72</c:v>
                </c:pt>
                <c:pt idx="518">
                  <c:v>12.84</c:v>
                </c:pt>
                <c:pt idx="519">
                  <c:v>13.25</c:v>
                </c:pt>
                <c:pt idx="520">
                  <c:v>13.31</c:v>
                </c:pt>
                <c:pt idx="521">
                  <c:v>13.32</c:v>
                </c:pt>
                <c:pt idx="522">
                  <c:v>13.26</c:v>
                </c:pt>
                <c:pt idx="523">
                  <c:v>13.3</c:v>
                </c:pt>
                <c:pt idx="524">
                  <c:v>13.16</c:v>
                </c:pt>
                <c:pt idx="525">
                  <c:v>12.81</c:v>
                </c:pt>
                <c:pt idx="526">
                  <c:v>13.03</c:v>
                </c:pt>
                <c:pt idx="527">
                  <c:v>12.68</c:v>
                </c:pt>
                <c:pt idx="528">
                  <c:v>12.76</c:v>
                </c:pt>
                <c:pt idx="529">
                  <c:v>12.82</c:v>
                </c:pt>
                <c:pt idx="530">
                  <c:v>13.04</c:v>
                </c:pt>
                <c:pt idx="531">
                  <c:v>13.24</c:v>
                </c:pt>
                <c:pt idx="532">
                  <c:v>13.1</c:v>
                </c:pt>
                <c:pt idx="533">
                  <c:v>13.22</c:v>
                </c:pt>
                <c:pt idx="534">
                  <c:v>13.21</c:v>
                </c:pt>
                <c:pt idx="535">
                  <c:v>13.26</c:v>
                </c:pt>
                <c:pt idx="536">
                  <c:v>13.49</c:v>
                </c:pt>
                <c:pt idx="537">
                  <c:v>13.66</c:v>
                </c:pt>
                <c:pt idx="538">
                  <c:v>13.31</c:v>
                </c:pt>
                <c:pt idx="539">
                  <c:v>12.78</c:v>
                </c:pt>
                <c:pt idx="540">
                  <c:v>12.69</c:v>
                </c:pt>
                <c:pt idx="541">
                  <c:v>13.35</c:v>
                </c:pt>
                <c:pt idx="542">
                  <c:v>13.3</c:v>
                </c:pt>
                <c:pt idx="543">
                  <c:v>13.76</c:v>
                </c:pt>
                <c:pt idx="544">
                  <c:v>13.89</c:v>
                </c:pt>
                <c:pt idx="545">
                  <c:v>13.85</c:v>
                </c:pt>
                <c:pt idx="546">
                  <c:v>13.87</c:v>
                </c:pt>
                <c:pt idx="547">
                  <c:v>13.95</c:v>
                </c:pt>
                <c:pt idx="548">
                  <c:v>14.19</c:v>
                </c:pt>
                <c:pt idx="549">
                  <c:v>14.09</c:v>
                </c:pt>
                <c:pt idx="550">
                  <c:v>14.11</c:v>
                </c:pt>
                <c:pt idx="551">
                  <c:v>13.75</c:v>
                </c:pt>
                <c:pt idx="552">
                  <c:v>13.72</c:v>
                </c:pt>
                <c:pt idx="553">
                  <c:v>13.83</c:v>
                </c:pt>
                <c:pt idx="554">
                  <c:v>14.47</c:v>
                </c:pt>
                <c:pt idx="555">
                  <c:v>14.744630000000001</c:v>
                </c:pt>
                <c:pt idx="556">
                  <c:v>14.55053</c:v>
                </c:pt>
                <c:pt idx="557">
                  <c:v>14.517329999999999</c:v>
                </c:pt>
                <c:pt idx="558">
                  <c:v>14.523669999999999</c:v>
                </c:pt>
                <c:pt idx="559">
                  <c:v>14.62494</c:v>
                </c:pt>
                <c:pt idx="560">
                  <c:v>14.91459</c:v>
                </c:pt>
                <c:pt idx="561">
                  <c:v>14.760120000000001</c:v>
                </c:pt>
                <c:pt idx="562">
                  <c:v>14.863670000000001</c:v>
                </c:pt>
                <c:pt idx="563">
                  <c:v>14.184760000000001</c:v>
                </c:pt>
                <c:pt idx="564">
                  <c:v>14.210520000000001</c:v>
                </c:pt>
                <c:pt idx="565">
                  <c:v>14.46288</c:v>
                </c:pt>
                <c:pt idx="566">
                  <c:v>15.074059999999999</c:v>
                </c:pt>
                <c:pt idx="567">
                  <c:v>15.4214</c:v>
                </c:pt>
                <c:pt idx="568">
                  <c:v>15.15253</c:v>
                </c:pt>
                <c:pt idx="569">
                  <c:v>14.95543</c:v>
                </c:pt>
                <c:pt idx="570">
                  <c:v>14.80705</c:v>
                </c:pt>
                <c:pt idx="571">
                  <c:v>14.805820000000001</c:v>
                </c:pt>
                <c:pt idx="572">
                  <c:v>14.97148</c:v>
                </c:pt>
                <c:pt idx="573">
                  <c:v>14.653600000000001</c:v>
                </c:pt>
                <c:pt idx="574">
                  <c:v>14.761419999999999</c:v>
                </c:pt>
                <c:pt idx="575">
                  <c:v>14.01727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'Electricity-M'!$A$621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'Electricity-M'!$D$41:$D$616</c:f>
              <c:numCache>
                <c:formatCode>0.00</c:formatCode>
                <c:ptCount val="576"/>
                <c:pt idx="6">
                  <c:v>19.858505789473686</c:v>
                </c:pt>
                <c:pt idx="7">
                  <c:v>18.741481500872606</c:v>
                </c:pt>
                <c:pt idx="8">
                  <c:v>19.147757986111113</c:v>
                </c:pt>
                <c:pt idx="9">
                  <c:v>19.549824352331608</c:v>
                </c:pt>
                <c:pt idx="10">
                  <c:v>18.9829752151463</c:v>
                </c:pt>
                <c:pt idx="11">
                  <c:v>17.891488356164388</c:v>
                </c:pt>
                <c:pt idx="12">
                  <c:v>17.800049744463376</c:v>
                </c:pt>
                <c:pt idx="13">
                  <c:v>18.109391062394607</c:v>
                </c:pt>
                <c:pt idx="14">
                  <c:v>19.479174496644298</c:v>
                </c:pt>
                <c:pt idx="15">
                  <c:v>19.833046166666666</c:v>
                </c:pt>
                <c:pt idx="16">
                  <c:v>20.249281395348838</c:v>
                </c:pt>
                <c:pt idx="17">
                  <c:v>20.148871735537192</c:v>
                </c:pt>
                <c:pt idx="18">
                  <c:v>20.049452960526317</c:v>
                </c:pt>
                <c:pt idx="19">
                  <c:v>20.901058592471362</c:v>
                </c:pt>
                <c:pt idx="20">
                  <c:v>20.359391680261009</c:v>
                </c:pt>
                <c:pt idx="21">
                  <c:v>20.260238798701298</c:v>
                </c:pt>
                <c:pt idx="22">
                  <c:v>19.661399032258064</c:v>
                </c:pt>
                <c:pt idx="23">
                  <c:v>18.634972712680579</c:v>
                </c:pt>
                <c:pt idx="24">
                  <c:v>18.053187081339711</c:v>
                </c:pt>
                <c:pt idx="25">
                  <c:v>17.967219523809522</c:v>
                </c:pt>
                <c:pt idx="26">
                  <c:v>18.76944432176656</c:v>
                </c:pt>
                <c:pt idx="27">
                  <c:v>19.530997026604066</c:v>
                </c:pt>
                <c:pt idx="28">
                  <c:v>20.249281395348838</c:v>
                </c:pt>
                <c:pt idx="29">
                  <c:v>20.093517692307692</c:v>
                </c:pt>
                <c:pt idx="30">
                  <c:v>19.940132061068702</c:v>
                </c:pt>
                <c:pt idx="31">
                  <c:v>19.819099393019727</c:v>
                </c:pt>
                <c:pt idx="32">
                  <c:v>19.640280451127818</c:v>
                </c:pt>
                <c:pt idx="33">
                  <c:v>19.464659463487333</c:v>
                </c:pt>
                <c:pt idx="34">
                  <c:v>18.919328592592596</c:v>
                </c:pt>
                <c:pt idx="35">
                  <c:v>17.952971134020618</c:v>
                </c:pt>
                <c:pt idx="36">
                  <c:v>17.37201124087591</c:v>
                </c:pt>
                <c:pt idx="37">
                  <c:v>17.196282803468208</c:v>
                </c:pt>
                <c:pt idx="38">
                  <c:v>17.854516595135909</c:v>
                </c:pt>
                <c:pt idx="39">
                  <c:v>18.499697592067992</c:v>
                </c:pt>
                <c:pt idx="40">
                  <c:v>19.105414425770309</c:v>
                </c:pt>
                <c:pt idx="41">
                  <c:v>19.697708171745155</c:v>
                </c:pt>
                <c:pt idx="42">
                  <c:v>19.481842876712332</c:v>
                </c:pt>
                <c:pt idx="43">
                  <c:v>19.296805020352785</c:v>
                </c:pt>
                <c:pt idx="44">
                  <c:v>19.505356182795701</c:v>
                </c:pt>
                <c:pt idx="45">
                  <c:v>19.297852393617024</c:v>
                </c:pt>
                <c:pt idx="46">
                  <c:v>18.330928421052629</c:v>
                </c:pt>
                <c:pt idx="47">
                  <c:v>17.738967360208061</c:v>
                </c:pt>
                <c:pt idx="48">
                  <c:v>17.488802435897437</c:v>
                </c:pt>
                <c:pt idx="49">
                  <c:v>17.267425189873418</c:v>
                </c:pt>
                <c:pt idx="50">
                  <c:v>17.754987890137329</c:v>
                </c:pt>
                <c:pt idx="51">
                  <c:v>18.296940296662545</c:v>
                </c:pt>
                <c:pt idx="52">
                  <c:v>19.183529742962062</c:v>
                </c:pt>
                <c:pt idx="53">
                  <c:v>19.701119030303033</c:v>
                </c:pt>
                <c:pt idx="54">
                  <c:v>20.028647578692496</c:v>
                </c:pt>
                <c:pt idx="55">
                  <c:v>19.884210216346155</c:v>
                </c:pt>
                <c:pt idx="56">
                  <c:v>19.718310965435045</c:v>
                </c:pt>
                <c:pt idx="57">
                  <c:v>19.532069539551358</c:v>
                </c:pt>
                <c:pt idx="58">
                  <c:v>18.987643925233645</c:v>
                </c:pt>
                <c:pt idx="59">
                  <c:v>18.475906828703707</c:v>
                </c:pt>
                <c:pt idx="60">
                  <c:v>17.973559403669729</c:v>
                </c:pt>
                <c:pt idx="61">
                  <c:v>18.139981250000002</c:v>
                </c:pt>
                <c:pt idx="62">
                  <c:v>18.999890067720091</c:v>
                </c:pt>
                <c:pt idx="63">
                  <c:v>19.544760942760941</c:v>
                </c:pt>
                <c:pt idx="64">
                  <c:v>20.384728093645482</c:v>
                </c:pt>
                <c:pt idx="65">
                  <c:v>20.845945303867403</c:v>
                </c:pt>
                <c:pt idx="66">
                  <c:v>20.935322622950821</c:v>
                </c:pt>
                <c:pt idx="67">
                  <c:v>20.77637765726681</c:v>
                </c:pt>
                <c:pt idx="68">
                  <c:v>20.575531901181524</c:v>
                </c:pt>
                <c:pt idx="69">
                  <c:v>20.509443468950749</c:v>
                </c:pt>
                <c:pt idx="70">
                  <c:v>19.803135181236676</c:v>
                </c:pt>
                <c:pt idx="71">
                  <c:v>19.431563336875662</c:v>
                </c:pt>
                <c:pt idx="72">
                  <c:v>19.062353177966106</c:v>
                </c:pt>
                <c:pt idx="73">
                  <c:v>19.614932206969382</c:v>
                </c:pt>
                <c:pt idx="74">
                  <c:v>20.227898838437174</c:v>
                </c:pt>
                <c:pt idx="75">
                  <c:v>20.469536736842109</c:v>
                </c:pt>
                <c:pt idx="76">
                  <c:v>20.882731282586033</c:v>
                </c:pt>
                <c:pt idx="77">
                  <c:v>21.244349175257735</c:v>
                </c:pt>
                <c:pt idx="78">
                  <c:v>21.43308553846154</c:v>
                </c:pt>
                <c:pt idx="79">
                  <c:v>21.389210235414538</c:v>
                </c:pt>
                <c:pt idx="80">
                  <c:v>21.389210235414538</c:v>
                </c:pt>
                <c:pt idx="81">
                  <c:v>21.30199633027523</c:v>
                </c:pt>
                <c:pt idx="82">
                  <c:v>20.435244183673472</c:v>
                </c:pt>
                <c:pt idx="83">
                  <c:v>19.903848413510751</c:v>
                </c:pt>
                <c:pt idx="84">
                  <c:v>19.863186823289073</c:v>
                </c:pt>
                <c:pt idx="85">
                  <c:v>19.842918265306125</c:v>
                </c:pt>
                <c:pt idx="86">
                  <c:v>20.4144131498471</c:v>
                </c:pt>
                <c:pt idx="87">
                  <c:v>20.269776619433202</c:v>
                </c:pt>
                <c:pt idx="88">
                  <c:v>21.065784677419359</c:v>
                </c:pt>
                <c:pt idx="89">
                  <c:v>21.607382092555337</c:v>
                </c:pt>
                <c:pt idx="90">
                  <c:v>21.811600701402806</c:v>
                </c:pt>
                <c:pt idx="91">
                  <c:v>21.746231268731272</c:v>
                </c:pt>
                <c:pt idx="92">
                  <c:v>21.970335856573705</c:v>
                </c:pt>
                <c:pt idx="93">
                  <c:v>21.595215773809525</c:v>
                </c:pt>
                <c:pt idx="94">
                  <c:v>20.956971414441149</c:v>
                </c:pt>
                <c:pt idx="95">
                  <c:v>20.03627120315582</c:v>
                </c:pt>
                <c:pt idx="96">
                  <c:v>19.330361998041138</c:v>
                </c:pt>
                <c:pt idx="97">
                  <c:v>19.801928849902534</c:v>
                </c:pt>
                <c:pt idx="98">
                  <c:v>20.308317201166183</c:v>
                </c:pt>
                <c:pt idx="99">
                  <c:v>20.510646757018392</c:v>
                </c:pt>
                <c:pt idx="100">
                  <c:v>21.312287149758458</c:v>
                </c:pt>
                <c:pt idx="101">
                  <c:v>22.110835390549667</c:v>
                </c:pt>
                <c:pt idx="102">
                  <c:v>22.304683957732951</c:v>
                </c:pt>
                <c:pt idx="103">
                  <c:v>22.518597413793099</c:v>
                </c:pt>
                <c:pt idx="104">
                  <c:v>22.454074212034385</c:v>
                </c:pt>
                <c:pt idx="105">
                  <c:v>22.092460513796386</c:v>
                </c:pt>
                <c:pt idx="106">
                  <c:v>20.947974548907887</c:v>
                </c:pt>
                <c:pt idx="107">
                  <c:v>20.082936587677725</c:v>
                </c:pt>
                <c:pt idx="108">
                  <c:v>20.044936707663197</c:v>
                </c:pt>
                <c:pt idx="109">
                  <c:v>19.658756726246477</c:v>
                </c:pt>
                <c:pt idx="110">
                  <c:v>20.382001404494382</c:v>
                </c:pt>
                <c:pt idx="111">
                  <c:v>20.886408317757009</c:v>
                </c:pt>
                <c:pt idx="112">
                  <c:v>21.659679104477611</c:v>
                </c:pt>
                <c:pt idx="113">
                  <c:v>22.139214325581396</c:v>
                </c:pt>
                <c:pt idx="114">
                  <c:v>22.098101578458682</c:v>
                </c:pt>
                <c:pt idx="115">
                  <c:v>22.057141241890641</c:v>
                </c:pt>
                <c:pt idx="116">
                  <c:v>22.016332469935247</c:v>
                </c:pt>
                <c:pt idx="117">
                  <c:v>21.667664239631335</c:v>
                </c:pt>
                <c:pt idx="118">
                  <c:v>20.50317146788991</c:v>
                </c:pt>
                <c:pt idx="119">
                  <c:v>19.614372420091328</c:v>
                </c:pt>
                <c:pt idx="120">
                  <c:v>18.275329608735216</c:v>
                </c:pt>
                <c:pt idx="121">
                  <c:v>18.890715205104833</c:v>
                </c:pt>
                <c:pt idx="122">
                  <c:v>19.207430192483962</c:v>
                </c:pt>
                <c:pt idx="123">
                  <c:v>19.81213039558418</c:v>
                </c:pt>
                <c:pt idx="124">
                  <c:v>19.943994064220181</c:v>
                </c:pt>
                <c:pt idx="125">
                  <c:v>20.45473571297989</c:v>
                </c:pt>
                <c:pt idx="126">
                  <c:v>20.542079223744295</c:v>
                </c:pt>
                <c:pt idx="127">
                  <c:v>20.390927828467152</c:v>
                </c:pt>
                <c:pt idx="128">
                  <c:v>20.343164427272725</c:v>
                </c:pt>
                <c:pt idx="129">
                  <c:v>19.647805462794917</c:v>
                </c:pt>
                <c:pt idx="130">
                  <c:v>19.454472644927538</c:v>
                </c:pt>
                <c:pt idx="131">
                  <c:v>18.362638059566788</c:v>
                </c:pt>
                <c:pt idx="132">
                  <c:v>18.055306292639134</c:v>
                </c:pt>
                <c:pt idx="133">
                  <c:v>18.042628935599282</c:v>
                </c:pt>
                <c:pt idx="134">
                  <c:v>18.469799090909088</c:v>
                </c:pt>
                <c:pt idx="135">
                  <c:v>18.696896379769299</c:v>
                </c:pt>
                <c:pt idx="136">
                  <c:v>19.186642115044251</c:v>
                </c:pt>
                <c:pt idx="137">
                  <c:v>19.945988193832598</c:v>
                </c:pt>
                <c:pt idx="138">
                  <c:v>19.893406502636203</c:v>
                </c:pt>
                <c:pt idx="139">
                  <c:v>19.704812528433944</c:v>
                </c:pt>
                <c:pt idx="140">
                  <c:v>19.383052327811683</c:v>
                </c:pt>
                <c:pt idx="141">
                  <c:v>19.256773139130438</c:v>
                </c:pt>
                <c:pt idx="142">
                  <c:v>18.58640713171577</c:v>
                </c:pt>
                <c:pt idx="143">
                  <c:v>17.801033503460211</c:v>
                </c:pt>
                <c:pt idx="144">
                  <c:v>17.314299344827589</c:v>
                </c:pt>
                <c:pt idx="145">
                  <c:v>17.45934167814114</c:v>
                </c:pt>
                <c:pt idx="146">
                  <c:v>17.788081184549355</c:v>
                </c:pt>
                <c:pt idx="147">
                  <c:v>18.07807005119454</c:v>
                </c:pt>
                <c:pt idx="148">
                  <c:v>18.723548306382977</c:v>
                </c:pt>
                <c:pt idx="149">
                  <c:v>19.283722440677966</c:v>
                </c:pt>
                <c:pt idx="150">
                  <c:v>19.349313333333335</c:v>
                </c:pt>
                <c:pt idx="151">
                  <c:v>19.341183369747899</c:v>
                </c:pt>
                <c:pt idx="152">
                  <c:v>19.041667347280335</c:v>
                </c:pt>
                <c:pt idx="153">
                  <c:v>18.639246788990828</c:v>
                </c:pt>
                <c:pt idx="154">
                  <c:v>17.998239085619286</c:v>
                </c:pt>
                <c:pt idx="155">
                  <c:v>17.505758210439105</c:v>
                </c:pt>
                <c:pt idx="156">
                  <c:v>17.170120866336635</c:v>
                </c:pt>
                <c:pt idx="157">
                  <c:v>17.137508601973686</c:v>
                </c:pt>
                <c:pt idx="158">
                  <c:v>17.195870932896892</c:v>
                </c:pt>
                <c:pt idx="159">
                  <c:v>17.730321234768478</c:v>
                </c:pt>
                <c:pt idx="160">
                  <c:v>18.113585157639449</c:v>
                </c:pt>
                <c:pt idx="161">
                  <c:v>18.756828315874291</c:v>
                </c:pt>
                <c:pt idx="162">
                  <c:v>18.883064819277106</c:v>
                </c:pt>
                <c:pt idx="163">
                  <c:v>18.906377244979918</c:v>
                </c:pt>
                <c:pt idx="164">
                  <c:v>18.65162174679487</c:v>
                </c:pt>
                <c:pt idx="165">
                  <c:v>18.215202862838918</c:v>
                </c:pt>
                <c:pt idx="166">
                  <c:v>17.336001143764893</c:v>
                </c:pt>
                <c:pt idx="167">
                  <c:v>16.706592391132226</c:v>
                </c:pt>
                <c:pt idx="168">
                  <c:v>16.344478792156863</c:v>
                </c:pt>
                <c:pt idx="169">
                  <c:v>16.983557445312499</c:v>
                </c:pt>
                <c:pt idx="170">
                  <c:v>17.107441104199065</c:v>
                </c:pt>
                <c:pt idx="171">
                  <c:v>17.337825368502717</c:v>
                </c:pt>
                <c:pt idx="172">
                  <c:v>17.940455507358639</c:v>
                </c:pt>
                <c:pt idx="173">
                  <c:v>18.142774164742111</c:v>
                </c:pt>
                <c:pt idx="174">
                  <c:v>18.237283831417624</c:v>
                </c:pt>
                <c:pt idx="175">
                  <c:v>18.217172659574466</c:v>
                </c:pt>
                <c:pt idx="176">
                  <c:v>17.918194309433964</c:v>
                </c:pt>
                <c:pt idx="177">
                  <c:v>17.536221754122938</c:v>
                </c:pt>
                <c:pt idx="178">
                  <c:v>16.975874749439043</c:v>
                </c:pt>
                <c:pt idx="179">
                  <c:v>16.480078345752606</c:v>
                </c:pt>
                <c:pt idx="180">
                  <c:v>15.987962687453601</c:v>
                </c:pt>
                <c:pt idx="181">
                  <c:v>16.385193746290803</c:v>
                </c:pt>
                <c:pt idx="182">
                  <c:v>16.772754176557864</c:v>
                </c:pt>
                <c:pt idx="183">
                  <c:v>17.165175447816434</c:v>
                </c:pt>
                <c:pt idx="184">
                  <c:v>17.444347750737464</c:v>
                </c:pt>
                <c:pt idx="185">
                  <c:v>17.798522779411762</c:v>
                </c:pt>
                <c:pt idx="186">
                  <c:v>17.900245814977971</c:v>
                </c:pt>
                <c:pt idx="187">
                  <c:v>17.911571530014641</c:v>
                </c:pt>
                <c:pt idx="188">
                  <c:v>17.774533452554746</c:v>
                </c:pt>
                <c:pt idx="189">
                  <c:v>17.62169607142857</c:v>
                </c:pt>
                <c:pt idx="190">
                  <c:v>16.765660464441222</c:v>
                </c:pt>
                <c:pt idx="191">
                  <c:v>16.402113292329958</c:v>
                </c:pt>
                <c:pt idx="192">
                  <c:v>16.180391084598696</c:v>
                </c:pt>
                <c:pt idx="193">
                  <c:v>16.312895115440117</c:v>
                </c:pt>
                <c:pt idx="194">
                  <c:v>16.734165305535583</c:v>
                </c:pt>
                <c:pt idx="195">
                  <c:v>16.760613952654236</c:v>
                </c:pt>
                <c:pt idx="196">
                  <c:v>17.47255459556192</c:v>
                </c:pt>
                <c:pt idx="197">
                  <c:v>17.899150663811564</c:v>
                </c:pt>
                <c:pt idx="198">
                  <c:v>17.703588818505342</c:v>
                </c:pt>
                <c:pt idx="199">
                  <c:v>17.727708948863636</c:v>
                </c:pt>
                <c:pt idx="200">
                  <c:v>17.731156725726436</c:v>
                </c:pt>
                <c:pt idx="201">
                  <c:v>17.348837395906848</c:v>
                </c:pt>
                <c:pt idx="202">
                  <c:v>16.666825840957074</c:v>
                </c:pt>
                <c:pt idx="203">
                  <c:v>16.051907512297962</c:v>
                </c:pt>
                <c:pt idx="204">
                  <c:v>15.751804446778713</c:v>
                </c:pt>
                <c:pt idx="205">
                  <c:v>15.840475590496156</c:v>
                </c:pt>
                <c:pt idx="206">
                  <c:v>15.81836745987439</c:v>
                </c:pt>
                <c:pt idx="207">
                  <c:v>16.429423908205845</c:v>
                </c:pt>
                <c:pt idx="208">
                  <c:v>17.24933584604716</c:v>
                </c:pt>
                <c:pt idx="209">
                  <c:v>17.599427408177409</c:v>
                </c:pt>
                <c:pt idx="210">
                  <c:v>17.554982546712804</c:v>
                </c:pt>
                <c:pt idx="211">
                  <c:v>17.518611726519339</c:v>
                </c:pt>
                <c:pt idx="212">
                  <c:v>17.614547310344829</c:v>
                </c:pt>
                <c:pt idx="213">
                  <c:v>17.48215775412088</c:v>
                </c:pt>
                <c:pt idx="214">
                  <c:v>16.340892698630139</c:v>
                </c:pt>
                <c:pt idx="215">
                  <c:v>15.712224360902256</c:v>
                </c:pt>
                <c:pt idx="216">
                  <c:v>15.394805686944633</c:v>
                </c:pt>
                <c:pt idx="217">
                  <c:v>15.550675132924335</c:v>
                </c:pt>
                <c:pt idx="218">
                  <c:v>15.981927736233853</c:v>
                </c:pt>
                <c:pt idx="219">
                  <c:v>16.404852608695652</c:v>
                </c:pt>
                <c:pt idx="220">
                  <c:v>16.824063966101694</c:v>
                </c:pt>
                <c:pt idx="221">
                  <c:v>17.249539979716022</c:v>
                </c:pt>
                <c:pt idx="222">
                  <c:v>17.250095377358491</c:v>
                </c:pt>
                <c:pt idx="223">
                  <c:v>17.278027778523487</c:v>
                </c:pt>
                <c:pt idx="224">
                  <c:v>17.204429638312121</c:v>
                </c:pt>
                <c:pt idx="225">
                  <c:v>16.668384377510041</c:v>
                </c:pt>
                <c:pt idx="226">
                  <c:v>16.100747042723633</c:v>
                </c:pt>
                <c:pt idx="227">
                  <c:v>15.623829287141907</c:v>
                </c:pt>
                <c:pt idx="228">
                  <c:v>15.138748471760799</c:v>
                </c:pt>
                <c:pt idx="229">
                  <c:v>15.406361809145132</c:v>
                </c:pt>
                <c:pt idx="230">
                  <c:v>15.625338346560847</c:v>
                </c:pt>
                <c:pt idx="231">
                  <c:v>16.07981473649539</c:v>
                </c:pt>
                <c:pt idx="232">
                  <c:v>16.277085082182776</c:v>
                </c:pt>
                <c:pt idx="233">
                  <c:v>16.60689097112861</c:v>
                </c:pt>
                <c:pt idx="234">
                  <c:v>16.737282830930539</c:v>
                </c:pt>
                <c:pt idx="235">
                  <c:v>16.666478521909745</c:v>
                </c:pt>
                <c:pt idx="236">
                  <c:v>16.246598491182237</c:v>
                </c:pt>
                <c:pt idx="237">
                  <c:v>16.355527068403912</c:v>
                </c:pt>
                <c:pt idx="238">
                  <c:v>15.597787391021471</c:v>
                </c:pt>
                <c:pt idx="239">
                  <c:v>15.124901845354126</c:v>
                </c:pt>
                <c:pt idx="240">
                  <c:v>14.540127181641889</c:v>
                </c:pt>
                <c:pt idx="241">
                  <c:v>14.624335851612903</c:v>
                </c:pt>
                <c:pt idx="242">
                  <c:v>15.099930372990356</c:v>
                </c:pt>
                <c:pt idx="243">
                  <c:v>15.320788776425371</c:v>
                </c:pt>
                <c:pt idx="244">
                  <c:v>15.848126841432222</c:v>
                </c:pt>
                <c:pt idx="245">
                  <c:v>16.021527791959159</c:v>
                </c:pt>
                <c:pt idx="246">
                  <c:v>16.138806248407644</c:v>
                </c:pt>
                <c:pt idx="247">
                  <c:v>16.358293524173028</c:v>
                </c:pt>
                <c:pt idx="248">
                  <c:v>16.177596467977171</c:v>
                </c:pt>
                <c:pt idx="249">
                  <c:v>15.906309728192161</c:v>
                </c:pt>
                <c:pt idx="250">
                  <c:v>15.088075141776937</c:v>
                </c:pt>
                <c:pt idx="251">
                  <c:v>14.57583408548083</c:v>
                </c:pt>
                <c:pt idx="252">
                  <c:v>14.329902377666249</c:v>
                </c:pt>
                <c:pt idx="253">
                  <c:v>14.502897971195994</c:v>
                </c:pt>
                <c:pt idx="254">
                  <c:v>14.966052115143931</c:v>
                </c:pt>
                <c:pt idx="255">
                  <c:v>15.210811044402753</c:v>
                </c:pt>
                <c:pt idx="256">
                  <c:v>15.700896841776112</c:v>
                </c:pt>
                <c:pt idx="257">
                  <c:v>16.142545112359549</c:v>
                </c:pt>
                <c:pt idx="258">
                  <c:v>15.814806596009976</c:v>
                </c:pt>
                <c:pt idx="259">
                  <c:v>15.883764676616916</c:v>
                </c:pt>
                <c:pt idx="260">
                  <c:v>15.754326147642679</c:v>
                </c:pt>
                <c:pt idx="261">
                  <c:v>15.437517170278639</c:v>
                </c:pt>
                <c:pt idx="262">
                  <c:v>14.808147959183673</c:v>
                </c:pt>
                <c:pt idx="263">
                  <c:v>14.404355939431396</c:v>
                </c:pt>
                <c:pt idx="264">
                  <c:v>14.099916290123456</c:v>
                </c:pt>
                <c:pt idx="265">
                  <c:v>14.27907659876543</c:v>
                </c:pt>
                <c:pt idx="266">
                  <c:v>14.350740722222222</c:v>
                </c:pt>
                <c:pt idx="267">
                  <c:v>14.726712274969174</c:v>
                </c:pt>
                <c:pt idx="268">
                  <c:v>15.154582121771218</c:v>
                </c:pt>
                <c:pt idx="269">
                  <c:v>15.207276664619165</c:v>
                </c:pt>
                <c:pt idx="270">
                  <c:v>15.258925404411766</c:v>
                </c:pt>
                <c:pt idx="271">
                  <c:v>15.222486101591191</c:v>
                </c:pt>
                <c:pt idx="272">
                  <c:v>14.964652422018348</c:v>
                </c:pt>
                <c:pt idx="273">
                  <c:v>14.609380872483221</c:v>
                </c:pt>
                <c:pt idx="274">
                  <c:v>14.220153491773306</c:v>
                </c:pt>
                <c:pt idx="275">
                  <c:v>13.982350510948907</c:v>
                </c:pt>
                <c:pt idx="276">
                  <c:v>13.357722683667273</c:v>
                </c:pt>
                <c:pt idx="277">
                  <c:v>13.956881748633881</c:v>
                </c:pt>
                <c:pt idx="278">
                  <c:v>13.913189502427187</c:v>
                </c:pt>
                <c:pt idx="279">
                  <c:v>14.153340403857745</c:v>
                </c:pt>
                <c:pt idx="280">
                  <c:v>14.459532042168675</c:v>
                </c:pt>
                <c:pt idx="281">
                  <c:v>14.739281150602411</c:v>
                </c:pt>
                <c:pt idx="282">
                  <c:v>14.781853947210557</c:v>
                </c:pt>
                <c:pt idx="283">
                  <c:v>14.624884943147817</c:v>
                </c:pt>
                <c:pt idx="284">
                  <c:v>14.460094707985698</c:v>
                </c:pt>
                <c:pt idx="285">
                  <c:v>14.451554366448541</c:v>
                </c:pt>
                <c:pt idx="286">
                  <c:v>13.94322549287411</c:v>
                </c:pt>
                <c:pt idx="287">
                  <c:v>13.652270248815169</c:v>
                </c:pt>
                <c:pt idx="288">
                  <c:v>13.131932085056114</c:v>
                </c:pt>
                <c:pt idx="289">
                  <c:v>13.16322404117647</c:v>
                </c:pt>
                <c:pt idx="290">
                  <c:v>13.731223233918129</c:v>
                </c:pt>
                <c:pt idx="291">
                  <c:v>13.841155968402575</c:v>
                </c:pt>
                <c:pt idx="292">
                  <c:v>14.139013422897197</c:v>
                </c:pt>
                <c:pt idx="293">
                  <c:v>14.42771098722416</c:v>
                </c:pt>
                <c:pt idx="294">
                  <c:v>14.469969988419223</c:v>
                </c:pt>
                <c:pt idx="295">
                  <c:v>14.503581997683847</c:v>
                </c:pt>
                <c:pt idx="296">
                  <c:v>14.227764095622121</c:v>
                </c:pt>
                <c:pt idx="297">
                  <c:v>14.169839292696953</c:v>
                </c:pt>
                <c:pt idx="298">
                  <c:v>13.578952669345581</c:v>
                </c:pt>
                <c:pt idx="299">
                  <c:v>12.999280950744559</c:v>
                </c:pt>
                <c:pt idx="300">
                  <c:v>12.776497044419134</c:v>
                </c:pt>
                <c:pt idx="301">
                  <c:v>13.258677204545453</c:v>
                </c:pt>
                <c:pt idx="302">
                  <c:v>13.712630914253266</c:v>
                </c:pt>
                <c:pt idx="303">
                  <c:v>13.919659081632656</c:v>
                </c:pt>
                <c:pt idx="304">
                  <c:v>14.454690078962212</c:v>
                </c:pt>
                <c:pt idx="305">
                  <c:v>14.814147884074286</c:v>
                </c:pt>
                <c:pt idx="306">
                  <c:v>14.773756995490418</c:v>
                </c:pt>
                <c:pt idx="307">
                  <c:v>14.741035496054113</c:v>
                </c:pt>
                <c:pt idx="308">
                  <c:v>14.536429668725438</c:v>
                </c:pt>
                <c:pt idx="309">
                  <c:v>14.446615698198197</c:v>
                </c:pt>
                <c:pt idx="310">
                  <c:v>13.866099470422538</c:v>
                </c:pt>
                <c:pt idx="311">
                  <c:v>13.563061516347236</c:v>
                </c:pt>
                <c:pt idx="312">
                  <c:v>13.18083499718627</c:v>
                </c:pt>
                <c:pt idx="313">
                  <c:v>13.354287320224717</c:v>
                </c:pt>
                <c:pt idx="314">
                  <c:v>13.28436049859944</c:v>
                </c:pt>
                <c:pt idx="315">
                  <c:v>13.54883596765198</c:v>
                </c:pt>
                <c:pt idx="316">
                  <c:v>13.970312022284125</c:v>
                </c:pt>
                <c:pt idx="317">
                  <c:v>14.107976508908687</c:v>
                </c:pt>
                <c:pt idx="318">
                  <c:v>14.2217453</c:v>
                </c:pt>
                <c:pt idx="319">
                  <c:v>14.02155226592798</c:v>
                </c:pt>
                <c:pt idx="320">
                  <c:v>13.789596366150443</c:v>
                </c:pt>
                <c:pt idx="321">
                  <c:v>13.566944034216336</c:v>
                </c:pt>
                <c:pt idx="322">
                  <c:v>13.288660644628102</c:v>
                </c:pt>
                <c:pt idx="323">
                  <c:v>12.899542222222221</c:v>
                </c:pt>
                <c:pt idx="324">
                  <c:v>12.715868565169769</c:v>
                </c:pt>
                <c:pt idx="325">
                  <c:v>12.678226546840957</c:v>
                </c:pt>
                <c:pt idx="326">
                  <c:v>13.178365932572051</c:v>
                </c:pt>
                <c:pt idx="327">
                  <c:v>13.973330534934497</c:v>
                </c:pt>
                <c:pt idx="328">
                  <c:v>14.266019152542373</c:v>
                </c:pt>
                <c:pt idx="329">
                  <c:v>14.662573593664664</c:v>
                </c:pt>
                <c:pt idx="330">
                  <c:v>14.551484142623845</c:v>
                </c:pt>
                <c:pt idx="331">
                  <c:v>14.504119425474258</c:v>
                </c:pt>
                <c:pt idx="332">
                  <c:v>13.986699751485684</c:v>
                </c:pt>
                <c:pt idx="333">
                  <c:v>13.891948864250947</c:v>
                </c:pt>
                <c:pt idx="334">
                  <c:v>13.680487481081082</c:v>
                </c:pt>
                <c:pt idx="335">
                  <c:v>12.986466361185986</c:v>
                </c:pt>
                <c:pt idx="336">
                  <c:v>12.837225593129363</c:v>
                </c:pt>
                <c:pt idx="337">
                  <c:v>12.94963417782539</c:v>
                </c:pt>
                <c:pt idx="338">
                  <c:v>13.371813009086051</c:v>
                </c:pt>
                <c:pt idx="339">
                  <c:v>13.830525725720383</c:v>
                </c:pt>
                <c:pt idx="340">
                  <c:v>13.987641227417644</c:v>
                </c:pt>
                <c:pt idx="341">
                  <c:v>14.273831725780836</c:v>
                </c:pt>
                <c:pt idx="342">
                  <c:v>14.366174468535165</c:v>
                </c:pt>
                <c:pt idx="343">
                  <c:v>14.573346458773786</c:v>
                </c:pt>
                <c:pt idx="344">
                  <c:v>14.359066296101162</c:v>
                </c:pt>
                <c:pt idx="345">
                  <c:v>13.766610508385746</c:v>
                </c:pt>
                <c:pt idx="346">
                  <c:v>13.56571576421492</c:v>
                </c:pt>
                <c:pt idx="347">
                  <c:v>12.99038406885759</c:v>
                </c:pt>
                <c:pt idx="348">
                  <c:v>12.875978340292276</c:v>
                </c:pt>
                <c:pt idx="349">
                  <c:v>13.184485332640334</c:v>
                </c:pt>
                <c:pt idx="350">
                  <c:v>13.317057182806836</c:v>
                </c:pt>
                <c:pt idx="351">
                  <c:v>13.800245931853382</c:v>
                </c:pt>
                <c:pt idx="352">
                  <c:v>14.317092639462812</c:v>
                </c:pt>
                <c:pt idx="353">
                  <c:v>14.639348833247288</c:v>
                </c:pt>
                <c:pt idx="354">
                  <c:v>14.519430861980503</c:v>
                </c:pt>
                <c:pt idx="355">
                  <c:v>14.667391264660887</c:v>
                </c:pt>
                <c:pt idx="356">
                  <c:v>14.468186252515091</c:v>
                </c:pt>
                <c:pt idx="357">
                  <c:v>14.183989357106983</c:v>
                </c:pt>
                <c:pt idx="358">
                  <c:v>14.270240676426049</c:v>
                </c:pt>
                <c:pt idx="359">
                  <c:v>13.552333291267036</c:v>
                </c:pt>
                <c:pt idx="360">
                  <c:v>13.907622353236327</c:v>
                </c:pt>
                <c:pt idx="361">
                  <c:v>14.264538916750253</c:v>
                </c:pt>
                <c:pt idx="362">
                  <c:v>14.344846464697044</c:v>
                </c:pt>
                <c:pt idx="363">
                  <c:v>14.924134050822122</c:v>
                </c:pt>
                <c:pt idx="364">
                  <c:v>15.297780511674119</c:v>
                </c:pt>
                <c:pt idx="365">
                  <c:v>15.605058201189298</c:v>
                </c:pt>
                <c:pt idx="366">
                  <c:v>15.67780735337605</c:v>
                </c:pt>
                <c:pt idx="367">
                  <c:v>15.580089882237489</c:v>
                </c:pt>
                <c:pt idx="368">
                  <c:v>15.656914783037475</c:v>
                </c:pt>
                <c:pt idx="369">
                  <c:v>15.209192798415057</c:v>
                </c:pt>
                <c:pt idx="370">
                  <c:v>14.626931415841584</c:v>
                </c:pt>
                <c:pt idx="371">
                  <c:v>14.061834800590841</c:v>
                </c:pt>
                <c:pt idx="372">
                  <c:v>14.352410731577836</c:v>
                </c:pt>
                <c:pt idx="373">
                  <c:v>14.05536333767493</c:v>
                </c:pt>
                <c:pt idx="374">
                  <c:v>14.51990237617396</c:v>
                </c:pt>
                <c:pt idx="375">
                  <c:v>14.983914887520399</c:v>
                </c:pt>
                <c:pt idx="376">
                  <c:v>15.11877134289376</c:v>
                </c:pt>
                <c:pt idx="377">
                  <c:v>15.531998962525455</c:v>
                </c:pt>
                <c:pt idx="378">
                  <c:v>15.476430875276371</c:v>
                </c:pt>
                <c:pt idx="379">
                  <c:v>15.471661260575827</c:v>
                </c:pt>
                <c:pt idx="380">
                  <c:v>15.253286367101902</c:v>
                </c:pt>
                <c:pt idx="381">
                  <c:v>15.012159061140592</c:v>
                </c:pt>
                <c:pt idx="382">
                  <c:v>14.729904996347837</c:v>
                </c:pt>
                <c:pt idx="383">
                  <c:v>14.179460857433375</c:v>
                </c:pt>
                <c:pt idx="384">
                  <c:v>13.870835059903666</c:v>
                </c:pt>
                <c:pt idx="385">
                  <c:v>13.864671333932023</c:v>
                </c:pt>
                <c:pt idx="386">
                  <c:v>14.209572659383081</c:v>
                </c:pt>
                <c:pt idx="387">
                  <c:v>14.827943652952671</c:v>
                </c:pt>
                <c:pt idx="388">
                  <c:v>15.374579848332775</c:v>
                </c:pt>
                <c:pt idx="389">
                  <c:v>15.708977016779865</c:v>
                </c:pt>
                <c:pt idx="390">
                  <c:v>15.995147290608905</c:v>
                </c:pt>
                <c:pt idx="391">
                  <c:v>16.045534651790206</c:v>
                </c:pt>
                <c:pt idx="392">
                  <c:v>15.806399137415079</c:v>
                </c:pt>
                <c:pt idx="393">
                  <c:v>15.796358704117607</c:v>
                </c:pt>
                <c:pt idx="394">
                  <c:v>15.550038582614366</c:v>
                </c:pt>
                <c:pt idx="395">
                  <c:v>14.910278914653874</c:v>
                </c:pt>
                <c:pt idx="396">
                  <c:v>15.036978224250117</c:v>
                </c:pt>
                <c:pt idx="397">
                  <c:v>15.255305921346464</c:v>
                </c:pt>
                <c:pt idx="398">
                  <c:v>15.406968709851995</c:v>
                </c:pt>
                <c:pt idx="399">
                  <c:v>15.691656441429373</c:v>
                </c:pt>
                <c:pt idx="400">
                  <c:v>16.050096544018928</c:v>
                </c:pt>
                <c:pt idx="401">
                  <c:v>15.958521611806884</c:v>
                </c:pt>
                <c:pt idx="402">
                  <c:v>16.017345104924413</c:v>
                </c:pt>
                <c:pt idx="403">
                  <c:v>16.085135500939913</c:v>
                </c:pt>
                <c:pt idx="404">
                  <c:v>16.081028124580172</c:v>
                </c:pt>
                <c:pt idx="405">
                  <c:v>15.617330018613545</c:v>
                </c:pt>
                <c:pt idx="406">
                  <c:v>15.04414144194739</c:v>
                </c:pt>
                <c:pt idx="407">
                  <c:v>14.555584986220193</c:v>
                </c:pt>
                <c:pt idx="408">
                  <c:v>13.998999728720666</c:v>
                </c:pt>
                <c:pt idx="409">
                  <c:v>14.546648501249535</c:v>
                </c:pt>
                <c:pt idx="410">
                  <c:v>14.835604141649757</c:v>
                </c:pt>
                <c:pt idx="411">
                  <c:v>15.633210613468995</c:v>
                </c:pt>
                <c:pt idx="412">
                  <c:v>15.90848555847025</c:v>
                </c:pt>
                <c:pt idx="413">
                  <c:v>15.915150746550399</c:v>
                </c:pt>
                <c:pt idx="414">
                  <c:v>16.058849695549274</c:v>
                </c:pt>
                <c:pt idx="415">
                  <c:v>16.022097672113546</c:v>
                </c:pt>
                <c:pt idx="416">
                  <c:v>15.889883930821211</c:v>
                </c:pt>
                <c:pt idx="417">
                  <c:v>15.715492236400577</c:v>
                </c:pt>
                <c:pt idx="418">
                  <c:v>15.358556008925724</c:v>
                </c:pt>
                <c:pt idx="419">
                  <c:v>14.559903670307342</c:v>
                </c:pt>
                <c:pt idx="420">
                  <c:v>14.263521540596871</c:v>
                </c:pt>
                <c:pt idx="421">
                  <c:v>14.466336253593994</c:v>
                </c:pt>
                <c:pt idx="422">
                  <c:v>14.990456426028711</c:v>
                </c:pt>
                <c:pt idx="423">
                  <c:v>15.114694787432002</c:v>
                </c:pt>
                <c:pt idx="424">
                  <c:v>15.402434192147894</c:v>
                </c:pt>
                <c:pt idx="425">
                  <c:v>15.454076888517209</c:v>
                </c:pt>
                <c:pt idx="426">
                  <c:v>15.568215679141064</c:v>
                </c:pt>
                <c:pt idx="427">
                  <c:v>15.519260758228443</c:v>
                </c:pt>
                <c:pt idx="428">
                  <c:v>15.588102000467794</c:v>
                </c:pt>
                <c:pt idx="429">
                  <c:v>15.462384017640572</c:v>
                </c:pt>
                <c:pt idx="430">
                  <c:v>15.050573212013962</c:v>
                </c:pt>
                <c:pt idx="431">
                  <c:v>14.561609432143754</c:v>
                </c:pt>
                <c:pt idx="432">
                  <c:v>14.534787163911833</c:v>
                </c:pt>
                <c:pt idx="433">
                  <c:v>14.63090079227781</c:v>
                </c:pt>
                <c:pt idx="434">
                  <c:v>14.841348778664988</c:v>
                </c:pt>
                <c:pt idx="435">
                  <c:v>15.095346699420125</c:v>
                </c:pt>
                <c:pt idx="436">
                  <c:v>15.101251043884698</c:v>
                </c:pt>
                <c:pt idx="437">
                  <c:v>15.355052305228337</c:v>
                </c:pt>
                <c:pt idx="438">
                  <c:v>15.236346296863381</c:v>
                </c:pt>
                <c:pt idx="439">
                  <c:v>15.362943088405434</c:v>
                </c:pt>
                <c:pt idx="440">
                  <c:v>15.453318226089214</c:v>
                </c:pt>
                <c:pt idx="441">
                  <c:v>15.073449049810479</c:v>
                </c:pt>
                <c:pt idx="442">
                  <c:v>14.747378258933015</c:v>
                </c:pt>
                <c:pt idx="443">
                  <c:v>14.585981870158852</c:v>
                </c:pt>
                <c:pt idx="444">
                  <c:v>14.35670458695005</c:v>
                </c:pt>
                <c:pt idx="445">
                  <c:v>14.490989885677244</c:v>
                </c:pt>
                <c:pt idx="446">
                  <c:v>14.506861991028147</c:v>
                </c:pt>
                <c:pt idx="447">
                  <c:v>14.937896612121813</c:v>
                </c:pt>
                <c:pt idx="448">
                  <c:v>15.519969468677365</c:v>
                </c:pt>
                <c:pt idx="449">
                  <c:v>15.657922682785173</c:v>
                </c:pt>
                <c:pt idx="450">
                  <c:v>15.764414791756119</c:v>
                </c:pt>
                <c:pt idx="451">
                  <c:v>15.577682479782057</c:v>
                </c:pt>
                <c:pt idx="452">
                  <c:v>15.546957519782138</c:v>
                </c:pt>
                <c:pt idx="453">
                  <c:v>15.35232611942534</c:v>
                </c:pt>
                <c:pt idx="454">
                  <c:v>15.001710252029046</c:v>
                </c:pt>
                <c:pt idx="455">
                  <c:v>14.492262168806107</c:v>
                </c:pt>
                <c:pt idx="456">
                  <c:v>14.370866788786511</c:v>
                </c:pt>
                <c:pt idx="457">
                  <c:v>14.712401423070556</c:v>
                </c:pt>
                <c:pt idx="458">
                  <c:v>15.063620947514703</c:v>
                </c:pt>
                <c:pt idx="459">
                  <c:v>15.109235528697333</c:v>
                </c:pt>
                <c:pt idx="460">
                  <c:v>15.742071708354789</c:v>
                </c:pt>
                <c:pt idx="461">
                  <c:v>15.892584455657145</c:v>
                </c:pt>
                <c:pt idx="462">
                  <c:v>15.996924913051902</c:v>
                </c:pt>
                <c:pt idx="463">
                  <c:v>15.938371464667732</c:v>
                </c:pt>
                <c:pt idx="464">
                  <c:v>15.827234279530229</c:v>
                </c:pt>
                <c:pt idx="465">
                  <c:v>15.402519563660869</c:v>
                </c:pt>
                <c:pt idx="466">
                  <c:v>15.284604617208831</c:v>
                </c:pt>
                <c:pt idx="467">
                  <c:v>14.951057129675094</c:v>
                </c:pt>
                <c:pt idx="468">
                  <c:v>14.960363156930654</c:v>
                </c:pt>
                <c:pt idx="469">
                  <c:v>15.156860709095699</c:v>
                </c:pt>
                <c:pt idx="470">
                  <c:v>15.165336733396616</c:v>
                </c:pt>
                <c:pt idx="471">
                  <c:v>15.505858954712091</c:v>
                </c:pt>
                <c:pt idx="472">
                  <c:v>15.834529478778569</c:v>
                </c:pt>
                <c:pt idx="473">
                  <c:v>15.778609188873039</c:v>
                </c:pt>
                <c:pt idx="474">
                  <c:v>15.778005318567937</c:v>
                </c:pt>
                <c:pt idx="475">
                  <c:v>15.741491839366812</c:v>
                </c:pt>
                <c:pt idx="476">
                  <c:v>15.923600581899638</c:v>
                </c:pt>
                <c:pt idx="477">
                  <c:v>15.529392150017038</c:v>
                </c:pt>
                <c:pt idx="478">
                  <c:v>15.498668527878261</c:v>
                </c:pt>
                <c:pt idx="479">
                  <c:v>15.039275171285453</c:v>
                </c:pt>
                <c:pt idx="480">
                  <c:v>14.643150501573729</c:v>
                </c:pt>
                <c:pt idx="481">
                  <c:v>14.846083013112214</c:v>
                </c:pt>
                <c:pt idx="482">
                  <c:v>15.311704603494626</c:v>
                </c:pt>
                <c:pt idx="483">
                  <c:v>15.095398469404834</c:v>
                </c:pt>
                <c:pt idx="484">
                  <c:v>15.495960305897968</c:v>
                </c:pt>
                <c:pt idx="485">
                  <c:v>15.380570393219609</c:v>
                </c:pt>
                <c:pt idx="486">
                  <c:v>15.327880333692907</c:v>
                </c:pt>
                <c:pt idx="487">
                  <c:v>15.540906424993246</c:v>
                </c:pt>
                <c:pt idx="488">
                  <c:v>15.488211675291073</c:v>
                </c:pt>
                <c:pt idx="489">
                  <c:v>14.959757186410252</c:v>
                </c:pt>
                <c:pt idx="490">
                  <c:v>15.289911724360193</c:v>
                </c:pt>
                <c:pt idx="491">
                  <c:v>14.62939094614589</c:v>
                </c:pt>
                <c:pt idx="492">
                  <c:v>14.546653929512601</c:v>
                </c:pt>
                <c:pt idx="493">
                  <c:v>15.213420010163686</c:v>
                </c:pt>
                <c:pt idx="494">
                  <c:v>15.339534437373921</c:v>
                </c:pt>
                <c:pt idx="495">
                  <c:v>15.118570081861479</c:v>
                </c:pt>
                <c:pt idx="496">
                  <c:v>15.546601199160669</c:v>
                </c:pt>
                <c:pt idx="497">
                  <c:v>15.691009858168519</c:v>
                </c:pt>
                <c:pt idx="498">
                  <c:v>15.543271561518653</c:v>
                </c:pt>
                <c:pt idx="499">
                  <c:v>15.566544397450068</c:v>
                </c:pt>
                <c:pt idx="500">
                  <c:v>15.640567354474811</c:v>
                </c:pt>
                <c:pt idx="501">
                  <c:v>15.06357058866462</c:v>
                </c:pt>
                <c:pt idx="502">
                  <c:v>15.187807209524271</c:v>
                </c:pt>
                <c:pt idx="503">
                  <c:v>14.581966727870702</c:v>
                </c:pt>
                <c:pt idx="504">
                  <c:v>14.258608821152759</c:v>
                </c:pt>
                <c:pt idx="505">
                  <c:v>14.695887214910259</c:v>
                </c:pt>
                <c:pt idx="506">
                  <c:v>15.08291460087106</c:v>
                </c:pt>
                <c:pt idx="507">
                  <c:v>14.944421801667829</c:v>
                </c:pt>
                <c:pt idx="508">
                  <c:v>15.184464664106645</c:v>
                </c:pt>
                <c:pt idx="509">
                  <c:v>15.05994508955949</c:v>
                </c:pt>
                <c:pt idx="510">
                  <c:v>15.163145677076912</c:v>
                </c:pt>
                <c:pt idx="511">
                  <c:v>15.28736329439243</c:v>
                </c:pt>
                <c:pt idx="512">
                  <c:v>14.970002644317491</c:v>
                </c:pt>
                <c:pt idx="513">
                  <c:v>14.74946866274885</c:v>
                </c:pt>
                <c:pt idx="514">
                  <c:v>14.818873532100833</c:v>
                </c:pt>
                <c:pt idx="515">
                  <c:v>14.284954211228623</c:v>
                </c:pt>
                <c:pt idx="516">
                  <c:v>14.335521285697311</c:v>
                </c:pt>
                <c:pt idx="517">
                  <c:v>14.584506227902109</c:v>
                </c:pt>
                <c:pt idx="518">
                  <c:v>14.656207100242652</c:v>
                </c:pt>
                <c:pt idx="519">
                  <c:v>15.071448544655771</c:v>
                </c:pt>
                <c:pt idx="520">
                  <c:v>15.130090696171548</c:v>
                </c:pt>
                <c:pt idx="521">
                  <c:v>15.139323561546206</c:v>
                </c:pt>
                <c:pt idx="522">
                  <c:v>15.039384220398592</c:v>
                </c:pt>
                <c:pt idx="523">
                  <c:v>15.06832335983824</c:v>
                </c:pt>
                <c:pt idx="524">
                  <c:v>14.885479321579448</c:v>
                </c:pt>
                <c:pt idx="525">
                  <c:v>14.449663073006745</c:v>
                </c:pt>
                <c:pt idx="526">
                  <c:v>14.670284462426491</c:v>
                </c:pt>
                <c:pt idx="527">
                  <c:v>14.249967653128788</c:v>
                </c:pt>
                <c:pt idx="528">
                  <c:v>14.316645812232782</c:v>
                </c:pt>
                <c:pt idx="529">
                  <c:v>14.365916573683338</c:v>
                </c:pt>
                <c:pt idx="530">
                  <c:v>14.660103763097244</c:v>
                </c:pt>
                <c:pt idx="531">
                  <c:v>15.005324716705587</c:v>
                </c:pt>
                <c:pt idx="532">
                  <c:v>14.855359258275248</c:v>
                </c:pt>
                <c:pt idx="533">
                  <c:v>14.917244326774671</c:v>
                </c:pt>
                <c:pt idx="534">
                  <c:v>14.829511675040518</c:v>
                </c:pt>
                <c:pt idx="535">
                  <c:v>14.826174674474149</c:v>
                </c:pt>
                <c:pt idx="536">
                  <c:v>15.047978604097006</c:v>
                </c:pt>
                <c:pt idx="537">
                  <c:v>15.228130769112587</c:v>
                </c:pt>
                <c:pt idx="538">
                  <c:v>14.816951480701594</c:v>
                </c:pt>
                <c:pt idx="539">
                  <c:v>14.181092833876221</c:v>
                </c:pt>
                <c:pt idx="540">
                  <c:v>14.047070148741419</c:v>
                </c:pt>
                <c:pt idx="541">
                  <c:v>14.71334288350687</c:v>
                </c:pt>
                <c:pt idx="542">
                  <c:v>14.565208242148001</c:v>
                </c:pt>
                <c:pt idx="543">
                  <c:v>14.972980883075207</c:v>
                </c:pt>
                <c:pt idx="544">
                  <c:v>15.009100677962318</c:v>
                </c:pt>
                <c:pt idx="545">
                  <c:v>14.835747061320145</c:v>
                </c:pt>
                <c:pt idx="546">
                  <c:v>14.790085526702526</c:v>
                </c:pt>
                <c:pt idx="547">
                  <c:v>14.825933440012891</c:v>
                </c:pt>
                <c:pt idx="548">
                  <c:v>15.019296399892054</c:v>
                </c:pt>
                <c:pt idx="549">
                  <c:v>14.785340659459854</c:v>
                </c:pt>
                <c:pt idx="550">
                  <c:v>14.703516275078629</c:v>
                </c:pt>
                <c:pt idx="551">
                  <c:v>14.246431516531846</c:v>
                </c:pt>
                <c:pt idx="552">
                  <c:v>14.124237616738728</c:v>
                </c:pt>
                <c:pt idx="553">
                  <c:v>14.124804002364685</c:v>
                </c:pt>
                <c:pt idx="554">
                  <c:v>14.597329441656127</c:v>
                </c:pt>
                <c:pt idx="555">
                  <c:v>14.825166328247821</c:v>
                </c:pt>
                <c:pt idx="556">
                  <c:v>14.602984964872626</c:v>
                </c:pt>
                <c:pt idx="557">
                  <c:v>14.517329999999999</c:v>
                </c:pt>
                <c:pt idx="558">
                  <c:v>14.506626295893016</c:v>
                </c:pt>
                <c:pt idx="559">
                  <c:v>14.560974791727483</c:v>
                </c:pt>
                <c:pt idx="560">
                  <c:v>14.795755855413459</c:v>
                </c:pt>
                <c:pt idx="561">
                  <c:v>14.562811363701726</c:v>
                </c:pt>
                <c:pt idx="562">
                  <c:v>14.616116324103736</c:v>
                </c:pt>
                <c:pt idx="563">
                  <c:v>13.911349738369424</c:v>
                </c:pt>
                <c:pt idx="564">
                  <c:v>13.917656226917691</c:v>
                </c:pt>
                <c:pt idx="565">
                  <c:v>14.138984677196994</c:v>
                </c:pt>
                <c:pt idx="566">
                  <c:v>14.7122351547611</c:v>
                </c:pt>
                <c:pt idx="567">
                  <c:v>15.037943444476328</c:v>
                </c:pt>
                <c:pt idx="568">
                  <c:v>14.750217206566363</c:v>
                </c:pt>
                <c:pt idx="569">
                  <c:v>14.52941882977958</c:v>
                </c:pt>
                <c:pt idx="570">
                  <c:v>14.347024329769051</c:v>
                </c:pt>
                <c:pt idx="571">
                  <c:v>14.314422110130037</c:v>
                </c:pt>
                <c:pt idx="572">
                  <c:v>14.443680957128841</c:v>
                </c:pt>
                <c:pt idx="573">
                  <c:v>14.102847848506986</c:v>
                </c:pt>
                <c:pt idx="574">
                  <c:v>14.181372721406131</c:v>
                </c:pt>
                <c:pt idx="575">
                  <c:v>13.446617462557468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7280"/>
        <c:axId val="2128410880"/>
      </c:lineChart>
      <c:dateAx>
        <c:axId val="2128397280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41088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2128410880"/>
        <c:scaling>
          <c:orientation val="minMax"/>
          <c:max val="2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397280"/>
        <c:crosses val="autoZero"/>
        <c:crossBetween val="between"/>
        <c:majorUnit val="2"/>
      </c:valAx>
      <c:dateAx>
        <c:axId val="212839782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2128396192"/>
        <c:crosses val="autoZero"/>
        <c:auto val="1"/>
        <c:lblOffset val="100"/>
        <c:baseTimeUnit val="months"/>
      </c:dateAx>
      <c:valAx>
        <c:axId val="21283961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1283978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Oil-Q'!$A$41:$A$240</c:f>
              <c:strCache>
                <c:ptCount val="20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</c:strCache>
            </c:strRef>
          </c:cat>
          <c:val>
            <c:numRef>
              <c:f>'Crude Oil-Q'!$E$41:$E$240</c:f>
              <c:numCache>
                <c:formatCode>General</c:formatCode>
                <c:ptCount val="200"/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18656"/>
        <c:axId val="18525333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Oil-Q'!$A$41:$A$240</c:f>
              <c:strCache>
                <c:ptCount val="20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</c:strCache>
            </c:strRef>
          </c:cat>
          <c:val>
            <c:numRef>
              <c:f>'Crude Oil-Q'!$C$41:$C$240</c:f>
              <c:numCache>
                <c:formatCode>0.00</c:formatCode>
                <c:ptCount val="200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53.192000055999998</c:v>
                </c:pt>
                <c:pt idx="133">
                  <c:v>62.383008576999998</c:v>
                </c:pt>
                <c:pt idx="134">
                  <c:v>70.432358805000007</c:v>
                </c:pt>
                <c:pt idx="135">
                  <c:v>82.439279330999994</c:v>
                </c:pt>
                <c:pt idx="136">
                  <c:v>89.700056185999998</c:v>
                </c:pt>
                <c:pt idx="137">
                  <c:v>115.84063838</c:v>
                </c:pt>
                <c:pt idx="138">
                  <c:v>112.83819320000001</c:v>
                </c:pt>
                <c:pt idx="139">
                  <c:v>52.261450775</c:v>
                </c:pt>
                <c:pt idx="140">
                  <c:v>40.482948493999999</c:v>
                </c:pt>
                <c:pt idx="141">
                  <c:v>57.496338532000003</c:v>
                </c:pt>
                <c:pt idx="142">
                  <c:v>66.375164515999998</c:v>
                </c:pt>
                <c:pt idx="143">
                  <c:v>73.044835156999994</c:v>
                </c:pt>
                <c:pt idx="144">
                  <c:v>75.275746893000004</c:v>
                </c:pt>
                <c:pt idx="145">
                  <c:v>74.318890726999996</c:v>
                </c:pt>
                <c:pt idx="146">
                  <c:v>73.316462611000006</c:v>
                </c:pt>
                <c:pt idx="147">
                  <c:v>80.833789906999996</c:v>
                </c:pt>
                <c:pt idx="148">
                  <c:v>93.995566655999994</c:v>
                </c:pt>
                <c:pt idx="149">
                  <c:v>108.72754415</c:v>
                </c:pt>
                <c:pt idx="150">
                  <c:v>102.05216806</c:v>
                </c:pt>
                <c:pt idx="151">
                  <c:v>105.34282897999999</c:v>
                </c:pt>
                <c:pt idx="152">
                  <c:v>108.1394748</c:v>
                </c:pt>
                <c:pt idx="153">
                  <c:v>101.18306376</c:v>
                </c:pt>
                <c:pt idx="154">
                  <c:v>97.177817390000001</c:v>
                </c:pt>
                <c:pt idx="155">
                  <c:v>97.642869512000004</c:v>
                </c:pt>
                <c:pt idx="156">
                  <c:v>98.711920653999996</c:v>
                </c:pt>
                <c:pt idx="157">
                  <c:v>97.385304552999997</c:v>
                </c:pt>
                <c:pt idx="158">
                  <c:v>103.06653350000001</c:v>
                </c:pt>
                <c:pt idx="159">
                  <c:v>92.953698277000001</c:v>
                </c:pt>
                <c:pt idx="160">
                  <c:v>94.177982764000006</c:v>
                </c:pt>
                <c:pt idx="161">
                  <c:v>98.640333173000002</c:v>
                </c:pt>
                <c:pt idx="162">
                  <c:v>93.851153397000004</c:v>
                </c:pt>
                <c:pt idx="163">
                  <c:v>71.430436717000006</c:v>
                </c:pt>
                <c:pt idx="164">
                  <c:v>46.373521259</c:v>
                </c:pt>
                <c:pt idx="165">
                  <c:v>56.068872196000001</c:v>
                </c:pt>
                <c:pt idx="166">
                  <c:v>45.586301094</c:v>
                </c:pt>
                <c:pt idx="167">
                  <c:v>37.876982722999998</c:v>
                </c:pt>
                <c:pt idx="168">
                  <c:v>28.854523986</c:v>
                </c:pt>
                <c:pt idx="169">
                  <c:v>40.321342733999998</c:v>
                </c:pt>
                <c:pt idx="170">
                  <c:v>41.190826319000003</c:v>
                </c:pt>
                <c:pt idx="171">
                  <c:v>44.443114246999997</c:v>
                </c:pt>
                <c:pt idx="172">
                  <c:v>47.937687216999997</c:v>
                </c:pt>
                <c:pt idx="173">
                  <c:v>46.246610787000002</c:v>
                </c:pt>
                <c:pt idx="174">
                  <c:v>47.427646611999997</c:v>
                </c:pt>
                <c:pt idx="175">
                  <c:v>55.084180402999998</c:v>
                </c:pt>
                <c:pt idx="176">
                  <c:v>58.278107853999998</c:v>
                </c:pt>
                <c:pt idx="177">
                  <c:v>64.610132794999998</c:v>
                </c:pt>
                <c:pt idx="178">
                  <c:v>66.237859911000001</c:v>
                </c:pt>
                <c:pt idx="179">
                  <c:v>55.324543616</c:v>
                </c:pt>
                <c:pt idx="180">
                  <c:v>55.391700964999998</c:v>
                </c:pt>
                <c:pt idx="181">
                  <c:v>62.926211160999998</c:v>
                </c:pt>
                <c:pt idx="182">
                  <c:v>57.306131593000003</c:v>
                </c:pt>
                <c:pt idx="183">
                  <c:v>55.595875098999997</c:v>
                </c:pt>
                <c:pt idx="184">
                  <c:v>43.752120582000003</c:v>
                </c:pt>
                <c:pt idx="185">
                  <c:v>26.237424243</c:v>
                </c:pt>
                <c:pt idx="186">
                  <c:v>39.866757456000002</c:v>
                </c:pt>
                <c:pt idx="187">
                  <c:v>40.693649250999997</c:v>
                </c:pt>
                <c:pt idx="188">
                  <c:v>55.267200207999998</c:v>
                </c:pt>
                <c:pt idx="189">
                  <c:v>64.802175281999993</c:v>
                </c:pt>
                <c:pt idx="190">
                  <c:v>68.381435257000007</c:v>
                </c:pt>
                <c:pt idx="191">
                  <c:v>73.624032271999994</c:v>
                </c:pt>
                <c:pt idx="192">
                  <c:v>88.211943261000002</c:v>
                </c:pt>
                <c:pt idx="193">
                  <c:v>105.62499515</c:v>
                </c:pt>
                <c:pt idx="194">
                  <c:v>103.70739381999999</c:v>
                </c:pt>
                <c:pt idx="195">
                  <c:v>97.439278889999997</c:v>
                </c:pt>
                <c:pt idx="196">
                  <c:v>92.650400012999995</c:v>
                </c:pt>
                <c:pt idx="197">
                  <c:v>89.926266704</c:v>
                </c:pt>
                <c:pt idx="198">
                  <c:v>89.25</c:v>
                </c:pt>
                <c:pt idx="199">
                  <c:v>90.25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Oil-Q'!$A$244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Oil-Q'!$A$41:$A$240</c:f>
              <c:strCache>
                <c:ptCount val="20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</c:strCache>
            </c:strRef>
          </c:cat>
          <c:val>
            <c:numRef>
              <c:f>'Crude Oil-Q'!$D$41:$D$240</c:f>
              <c:numCache>
                <c:formatCode>0.00</c:formatCode>
                <c:ptCount val="200"/>
                <c:pt idx="0">
                  <c:v>70.768976570650878</c:v>
                </c:pt>
                <c:pt idx="1">
                  <c:v>77.376100051247079</c:v>
                </c:pt>
                <c:pt idx="2">
                  <c:v>73.578990668074525</c:v>
                </c:pt>
                <c:pt idx="3">
                  <c:v>71.047266231688681</c:v>
                </c:pt>
                <c:pt idx="4">
                  <c:v>71.913091347175936</c:v>
                </c:pt>
                <c:pt idx="5">
                  <c:v>74.101645983594295</c:v>
                </c:pt>
                <c:pt idx="6">
                  <c:v>75.461191961604769</c:v>
                </c:pt>
                <c:pt idx="7">
                  <c:v>77.922472654882441</c:v>
                </c:pt>
                <c:pt idx="8">
                  <c:v>69.328943492315503</c:v>
                </c:pt>
                <c:pt idx="9">
                  <c:v>69.109782569257447</c:v>
                </c:pt>
                <c:pt idx="10">
                  <c:v>68.479537194875277</c:v>
                </c:pt>
                <c:pt idx="11">
                  <c:v>67.874055691049676</c:v>
                </c:pt>
                <c:pt idx="12">
                  <c:v>70.524069604496376</c:v>
                </c:pt>
                <c:pt idx="13">
                  <c:v>70.054550501565899</c:v>
                </c:pt>
                <c:pt idx="14">
                  <c:v>69.092380315324903</c:v>
                </c:pt>
                <c:pt idx="15">
                  <c:v>68.584731689597305</c:v>
                </c:pt>
                <c:pt idx="16">
                  <c:v>66.787563234736822</c:v>
                </c:pt>
                <c:pt idx="17">
                  <c:v>65.218822264868635</c:v>
                </c:pt>
                <c:pt idx="18">
                  <c:v>63.770516312728624</c:v>
                </c:pt>
                <c:pt idx="19">
                  <c:v>63.524082296861664</c:v>
                </c:pt>
                <c:pt idx="20">
                  <c:v>66.745157017564892</c:v>
                </c:pt>
                <c:pt idx="21">
                  <c:v>78.229607338422753</c:v>
                </c:pt>
                <c:pt idx="22">
                  <c:v>94.617749108329249</c:v>
                </c:pt>
                <c:pt idx="23">
                  <c:v>102.79619596022334</c:v>
                </c:pt>
                <c:pt idx="24">
                  <c:v>117.98473247795448</c:v>
                </c:pt>
                <c:pt idx="25">
                  <c:v>121.15257373785597</c:v>
                </c:pt>
                <c:pt idx="26">
                  <c:v>120.19899583345972</c:v>
                </c:pt>
                <c:pt idx="27">
                  <c:v>119.15250042746322</c:v>
                </c:pt>
                <c:pt idx="28">
                  <c:v>127.80532566241206</c:v>
                </c:pt>
                <c:pt idx="29">
                  <c:v>122.12684973290811</c:v>
                </c:pt>
                <c:pt idx="30">
                  <c:v>113.03161679389655</c:v>
                </c:pt>
                <c:pt idx="31">
                  <c:v>110.95806611828866</c:v>
                </c:pt>
                <c:pt idx="32">
                  <c:v>107.6208770875167</c:v>
                </c:pt>
                <c:pt idx="33">
                  <c:v>100.36808270291456</c:v>
                </c:pt>
                <c:pt idx="34">
                  <c:v>98.561719965497204</c:v>
                </c:pt>
                <c:pt idx="35">
                  <c:v>98.05849586639674</c:v>
                </c:pt>
                <c:pt idx="36">
                  <c:v>89.740624915411459</c:v>
                </c:pt>
                <c:pt idx="37">
                  <c:v>83.725257044272283</c:v>
                </c:pt>
                <c:pt idx="38">
                  <c:v>84.889663728856135</c:v>
                </c:pt>
                <c:pt idx="39">
                  <c:v>84.291575275216161</c:v>
                </c:pt>
                <c:pt idx="40">
                  <c:v>81.773529168527233</c:v>
                </c:pt>
                <c:pt idx="41">
                  <c:v>81.858608176657853</c:v>
                </c:pt>
                <c:pt idx="42">
                  <c:v>80.2864908375346</c:v>
                </c:pt>
                <c:pt idx="43">
                  <c:v>78.671418182361762</c:v>
                </c:pt>
                <c:pt idx="44">
                  <c:v>74.443900985891105</c:v>
                </c:pt>
                <c:pt idx="45">
                  <c:v>74.405257325930734</c:v>
                </c:pt>
                <c:pt idx="46">
                  <c:v>71.496892125246973</c:v>
                </c:pt>
                <c:pt idx="47">
                  <c:v>71.114938119525902</c:v>
                </c:pt>
                <c:pt idx="48">
                  <c:v>51.596351999551523</c:v>
                </c:pt>
                <c:pt idx="49">
                  <c:v>34.165284056608392</c:v>
                </c:pt>
                <c:pt idx="50">
                  <c:v>31.432359642482211</c:v>
                </c:pt>
                <c:pt idx="51">
                  <c:v>35.388806081125168</c:v>
                </c:pt>
                <c:pt idx="52">
                  <c:v>43.787386791249979</c:v>
                </c:pt>
                <c:pt idx="53">
                  <c:v>46.997378656339563</c:v>
                </c:pt>
                <c:pt idx="54">
                  <c:v>48.422157118997532</c:v>
                </c:pt>
                <c:pt idx="55">
                  <c:v>45.262336180544132</c:v>
                </c:pt>
                <c:pt idx="56">
                  <c:v>37.935403179883671</c:v>
                </c:pt>
                <c:pt idx="57">
                  <c:v>38.72654302700041</c:v>
                </c:pt>
                <c:pt idx="58">
                  <c:v>34.933289357288025</c:v>
                </c:pt>
                <c:pt idx="59">
                  <c:v>32.046399599128236</c:v>
                </c:pt>
                <c:pt idx="60">
                  <c:v>40.022799301646948</c:v>
                </c:pt>
                <c:pt idx="61">
                  <c:v>44.523898736618456</c:v>
                </c:pt>
                <c:pt idx="62">
                  <c:v>41.015111137103474</c:v>
                </c:pt>
                <c:pt idx="63">
                  <c:v>43.430000265375298</c:v>
                </c:pt>
                <c:pt idx="64">
                  <c:v>44.762309860023066</c:v>
                </c:pt>
                <c:pt idx="65">
                  <c:v>35.774742023005913</c:v>
                </c:pt>
                <c:pt idx="66">
                  <c:v>50.940676570223921</c:v>
                </c:pt>
                <c:pt idx="67">
                  <c:v>64.428431525395709</c:v>
                </c:pt>
                <c:pt idx="68">
                  <c:v>41.889031910018765</c:v>
                </c:pt>
                <c:pt idx="69">
                  <c:v>38.85122553913962</c:v>
                </c:pt>
                <c:pt idx="70">
                  <c:v>39.5506529333232</c:v>
                </c:pt>
                <c:pt idx="71">
                  <c:v>39.609753269264687</c:v>
                </c:pt>
                <c:pt idx="72">
                  <c:v>33.815603155784345</c:v>
                </c:pt>
                <c:pt idx="73">
                  <c:v>38.76109185411611</c:v>
                </c:pt>
                <c:pt idx="74">
                  <c:v>40.045749862052475</c:v>
                </c:pt>
                <c:pt idx="75">
                  <c:v>37.339977012845345</c:v>
                </c:pt>
                <c:pt idx="76">
                  <c:v>35.188761003501227</c:v>
                </c:pt>
                <c:pt idx="77">
                  <c:v>35.594884434277986</c:v>
                </c:pt>
                <c:pt idx="78">
                  <c:v>31.278777200318199</c:v>
                </c:pt>
                <c:pt idx="79">
                  <c:v>28.020855304949496</c:v>
                </c:pt>
                <c:pt idx="80">
                  <c:v>25.739037429543874</c:v>
                </c:pt>
                <c:pt idx="81">
                  <c:v>31.077385655501534</c:v>
                </c:pt>
                <c:pt idx="82">
                  <c:v>32.561395403929836</c:v>
                </c:pt>
                <c:pt idx="83">
                  <c:v>31.325976747622175</c:v>
                </c:pt>
                <c:pt idx="84">
                  <c:v>32.699843473888713</c:v>
                </c:pt>
                <c:pt idx="85">
                  <c:v>34.73925417956368</c:v>
                </c:pt>
                <c:pt idx="86">
                  <c:v>31.490659704053236</c:v>
                </c:pt>
                <c:pt idx="87">
                  <c:v>31.672186659556129</c:v>
                </c:pt>
                <c:pt idx="88">
                  <c:v>34.457926093430139</c:v>
                </c:pt>
                <c:pt idx="89">
                  <c:v>37.534926778483396</c:v>
                </c:pt>
                <c:pt idx="90">
                  <c:v>38.158272203425412</c:v>
                </c:pt>
                <c:pt idx="91">
                  <c:v>42.147635713673751</c:v>
                </c:pt>
                <c:pt idx="92">
                  <c:v>38.185783462113399</c:v>
                </c:pt>
                <c:pt idx="93">
                  <c:v>32.502978747387715</c:v>
                </c:pt>
                <c:pt idx="94">
                  <c:v>32.075936953810192</c:v>
                </c:pt>
                <c:pt idx="95">
                  <c:v>31.579714136553633</c:v>
                </c:pt>
                <c:pt idx="96">
                  <c:v>23.889241823140186</c:v>
                </c:pt>
                <c:pt idx="97">
                  <c:v>22.051826960953363</c:v>
                </c:pt>
                <c:pt idx="98">
                  <c:v>21.057005809309899</c:v>
                </c:pt>
                <c:pt idx="99">
                  <c:v>19.182837926187418</c:v>
                </c:pt>
                <c:pt idx="100">
                  <c:v>19.200326365862164</c:v>
                </c:pt>
                <c:pt idx="101">
                  <c:v>26.988073606195503</c:v>
                </c:pt>
                <c:pt idx="102">
                  <c:v>34.159378604232607</c:v>
                </c:pt>
                <c:pt idx="103">
                  <c:v>39.649183430623324</c:v>
                </c:pt>
                <c:pt idx="104">
                  <c:v>45.785281248575579</c:v>
                </c:pt>
                <c:pt idx="105">
                  <c:v>44.935989264947807</c:v>
                </c:pt>
                <c:pt idx="106">
                  <c:v>48.824780758697472</c:v>
                </c:pt>
                <c:pt idx="107">
                  <c:v>47.057952593507942</c:v>
                </c:pt>
                <c:pt idx="108">
                  <c:v>39.752823711368926</c:v>
                </c:pt>
                <c:pt idx="109">
                  <c:v>39.086585688936246</c:v>
                </c:pt>
                <c:pt idx="110">
                  <c:v>37.608881330518166</c:v>
                </c:pt>
                <c:pt idx="111">
                  <c:v>27.704057870201556</c:v>
                </c:pt>
                <c:pt idx="112">
                  <c:v>31.345743969880512</c:v>
                </c:pt>
                <c:pt idx="113">
                  <c:v>38.752032865784457</c:v>
                </c:pt>
                <c:pt idx="114">
                  <c:v>41.669205143810508</c:v>
                </c:pt>
                <c:pt idx="115">
                  <c:v>40.661293695916505</c:v>
                </c:pt>
                <c:pt idx="116">
                  <c:v>48.264386810841906</c:v>
                </c:pt>
                <c:pt idx="117">
                  <c:v>40.606236845287007</c:v>
                </c:pt>
                <c:pt idx="118">
                  <c:v>43.077955968910487</c:v>
                </c:pt>
                <c:pt idx="119">
                  <c:v>43.595596198919459</c:v>
                </c:pt>
                <c:pt idx="120">
                  <c:v>48.228788452162796</c:v>
                </c:pt>
                <c:pt idx="121">
                  <c:v>52.228519855525498</c:v>
                </c:pt>
                <c:pt idx="122">
                  <c:v>59.06702895564203</c:v>
                </c:pt>
                <c:pt idx="123">
                  <c:v>60.385709176175453</c:v>
                </c:pt>
                <c:pt idx="124">
                  <c:v>61.974726572933818</c:v>
                </c:pt>
                <c:pt idx="125">
                  <c:v>68.818445617085516</c:v>
                </c:pt>
                <c:pt idx="126">
                  <c:v>83.630464816710813</c:v>
                </c:pt>
                <c:pt idx="127">
                  <c:v>76.041592432257758</c:v>
                </c:pt>
                <c:pt idx="128">
                  <c:v>79.593956356336946</c:v>
                </c:pt>
                <c:pt idx="129">
                  <c:v>91.655940771848677</c:v>
                </c:pt>
                <c:pt idx="130">
                  <c:v>91.300368392321801</c:v>
                </c:pt>
                <c:pt idx="131">
                  <c:v>76.66086262413512</c:v>
                </c:pt>
                <c:pt idx="132">
                  <c:v>75.561162990125254</c:v>
                </c:pt>
                <c:pt idx="133">
                  <c:v>87.624924113448159</c:v>
                </c:pt>
                <c:pt idx="134">
                  <c:v>98.30895930948769</c:v>
                </c:pt>
                <c:pt idx="135">
                  <c:v>113.67375928604599</c:v>
                </c:pt>
                <c:pt idx="136">
                  <c:v>122.36009862151366</c:v>
                </c:pt>
                <c:pt idx="137">
                  <c:v>155.98921826826736</c:v>
                </c:pt>
                <c:pt idx="138">
                  <c:v>149.63891850494167</c:v>
                </c:pt>
                <c:pt idx="139">
                  <c:v>70.930289305510442</c:v>
                </c:pt>
                <c:pt idx="140">
                  <c:v>55.324832456471079</c:v>
                </c:pt>
                <c:pt idx="141">
                  <c:v>78.160060544273136</c:v>
                </c:pt>
                <c:pt idx="142">
                  <c:v>89.460156013515515</c:v>
                </c:pt>
                <c:pt idx="143">
                  <c:v>97.684702771585179</c:v>
                </c:pt>
                <c:pt idx="144">
                  <c:v>100.50884740355448</c:v>
                </c:pt>
                <c:pt idx="145">
                  <c:v>99.266255219889871</c:v>
                </c:pt>
                <c:pt idx="146">
                  <c:v>97.64110036327456</c:v>
                </c:pt>
                <c:pt idx="147">
                  <c:v>106.78780937769726</c:v>
                </c:pt>
                <c:pt idx="148">
                  <c:v>122.86432428677496</c:v>
                </c:pt>
                <c:pt idx="149">
                  <c:v>140.52315091754329</c:v>
                </c:pt>
                <c:pt idx="150">
                  <c:v>131.04119452489394</c:v>
                </c:pt>
                <c:pt idx="151">
                  <c:v>134.66210165026698</c:v>
                </c:pt>
                <c:pt idx="152">
                  <c:v>137.46296402560182</c:v>
                </c:pt>
                <c:pt idx="153">
                  <c:v>128.3492800548201</c:v>
                </c:pt>
                <c:pt idx="154">
                  <c:v>122.7146617267084</c:v>
                </c:pt>
                <c:pt idx="155">
                  <c:v>122.4874392229033</c:v>
                </c:pt>
                <c:pt idx="156">
                  <c:v>123.33276134004636</c:v>
                </c:pt>
                <c:pt idx="157">
                  <c:v>121.80862150820467</c:v>
                </c:pt>
                <c:pt idx="158">
                  <c:v>128.22117343797666</c:v>
                </c:pt>
                <c:pt idx="159">
                  <c:v>115.21415384215653</c:v>
                </c:pt>
                <c:pt idx="160">
                  <c:v>116.0091395250361</c:v>
                </c:pt>
                <c:pt idx="161">
                  <c:v>120.86401271754454</c:v>
                </c:pt>
                <c:pt idx="162">
                  <c:v>114.70238242217862</c:v>
                </c:pt>
                <c:pt idx="163">
                  <c:v>87.517811587327898</c:v>
                </c:pt>
                <c:pt idx="164">
                  <c:v>57.187809471461343</c:v>
                </c:pt>
                <c:pt idx="165">
                  <c:v>68.675779226474432</c:v>
                </c:pt>
                <c:pt idx="166">
                  <c:v>55.62613505552639</c:v>
                </c:pt>
                <c:pt idx="167">
                  <c:v>46.222430077863002</c:v>
                </c:pt>
                <c:pt idx="168">
                  <c:v>35.233926015991003</c:v>
                </c:pt>
                <c:pt idx="169">
                  <c:v>48.845269573519893</c:v>
                </c:pt>
                <c:pt idx="170">
                  <c:v>49.687650447385742</c:v>
                </c:pt>
                <c:pt idx="171">
                  <c:v>53.272653286342432</c:v>
                </c:pt>
                <c:pt idx="172">
                  <c:v>57.059941093697397</c:v>
                </c:pt>
                <c:pt idx="173">
                  <c:v>54.983624614270212</c:v>
                </c:pt>
                <c:pt idx="174">
                  <c:v>56.119508675033316</c:v>
                </c:pt>
                <c:pt idx="175">
                  <c:v>64.664794409422015</c:v>
                </c:pt>
                <c:pt idx="176">
                  <c:v>67.860888571668326</c:v>
                </c:pt>
                <c:pt idx="177">
                  <c:v>74.805930881801814</c:v>
                </c:pt>
                <c:pt idx="178">
                  <c:v>76.358704915452833</c:v>
                </c:pt>
                <c:pt idx="179">
                  <c:v>63.545763353297545</c:v>
                </c:pt>
                <c:pt idx="180">
                  <c:v>63.471520442859536</c:v>
                </c:pt>
                <c:pt idx="181">
                  <c:v>71.542894158660346</c:v>
                </c:pt>
                <c:pt idx="182">
                  <c:v>64.913706475608706</c:v>
                </c:pt>
                <c:pt idx="183">
                  <c:v>62.595221774369939</c:v>
                </c:pt>
                <c:pt idx="184">
                  <c:v>49.101773086496323</c:v>
                </c:pt>
                <c:pt idx="185">
                  <c:v>29.698118859780077</c:v>
                </c:pt>
                <c:pt idx="186">
                  <c:v>44.59998377460046</c:v>
                </c:pt>
                <c:pt idx="187">
                  <c:v>45.273527384402207</c:v>
                </c:pt>
                <c:pt idx="188">
                  <c:v>60.869958819820624</c:v>
                </c:pt>
                <c:pt idx="189">
                  <c:v>69.981174975331299</c:v>
                </c:pt>
                <c:pt idx="190">
                  <c:v>72.656190758166517</c:v>
                </c:pt>
                <c:pt idx="191">
                  <c:v>76.751414107339571</c:v>
                </c:pt>
                <c:pt idx="192">
                  <c:v>89.957548396528793</c:v>
                </c:pt>
                <c:pt idx="193">
                  <c:v>105.94369064361942</c:v>
                </c:pt>
                <c:pt idx="194">
                  <c:v>103.23939419437491</c:v>
                </c:pt>
                <c:pt idx="195">
                  <c:v>95.83752739917125</c:v>
                </c:pt>
                <c:pt idx="196">
                  <c:v>90.580808656191579</c:v>
                </c:pt>
                <c:pt idx="197">
                  <c:v>87.530984154612057</c:v>
                </c:pt>
                <c:pt idx="198">
                  <c:v>86.289273540189939</c:v>
                </c:pt>
                <c:pt idx="199">
                  <c:v>86.712339628999928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15936"/>
        <c:axId val="1852510496"/>
      </c:lineChart>
      <c:catAx>
        <c:axId val="185251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1049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52510496"/>
        <c:scaling>
          <c:orientation val="minMax"/>
          <c:max val="16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15936"/>
        <c:crosses val="autoZero"/>
        <c:crossBetween val="between"/>
      </c:valAx>
      <c:catAx>
        <c:axId val="185251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2533344"/>
        <c:crosses val="autoZero"/>
        <c:auto val="1"/>
        <c:lblAlgn val="ctr"/>
        <c:lblOffset val="100"/>
        <c:noMultiLvlLbl val="0"/>
      </c:catAx>
      <c:valAx>
        <c:axId val="18525333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186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Oil-M'!$A$41:$A$640</c:f>
              <c:numCache>
                <c:formatCode>mmmm\ yyyy</c:formatCode>
                <c:ptCount val="60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</c:numCache>
            </c:numRef>
          </c:cat>
          <c:val>
            <c:numRef>
              <c:f>'Crude Oil-M'!$E$41:$E$640</c:f>
              <c:numCache>
                <c:formatCode>General</c:formatCode>
                <c:ptCount val="600"/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13760"/>
        <c:axId val="18525213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Oil-M'!$A$41:$A$640</c:f>
              <c:numCache>
                <c:formatCode>mmmm\ yyyy</c:formatCode>
                <c:ptCount val="60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</c:numCache>
            </c:numRef>
          </c:cat>
          <c:val>
            <c:numRef>
              <c:f>'Crude Oil-M'!$C$41:$C$640</c:f>
              <c:numCache>
                <c:formatCode>0.00</c:formatCode>
                <c:ptCount val="600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26.66</c:v>
                </c:pt>
                <c:pt idx="506">
                  <c:v>32.24</c:v>
                </c:pt>
                <c:pt idx="507">
                  <c:v>35.9</c:v>
                </c:pt>
                <c:pt idx="508">
                  <c:v>40.880000000000003</c:v>
                </c:pt>
                <c:pt idx="509">
                  <c:v>44.13</c:v>
                </c:pt>
                <c:pt idx="510">
                  <c:v>41.48</c:v>
                </c:pt>
                <c:pt idx="511">
                  <c:v>41.21</c:v>
                </c:pt>
                <c:pt idx="512">
                  <c:v>40.86</c:v>
                </c:pt>
                <c:pt idx="513">
                  <c:v>44.76</c:v>
                </c:pt>
                <c:pt idx="514">
                  <c:v>41.8</c:v>
                </c:pt>
                <c:pt idx="515">
                  <c:v>46.72</c:v>
                </c:pt>
                <c:pt idx="516">
                  <c:v>48.12</c:v>
                </c:pt>
                <c:pt idx="517">
                  <c:v>49.38</c:v>
                </c:pt>
                <c:pt idx="518">
                  <c:v>46.53</c:v>
                </c:pt>
                <c:pt idx="519">
                  <c:v>47.47</c:v>
                </c:pt>
                <c:pt idx="520">
                  <c:v>47.21</c:v>
                </c:pt>
                <c:pt idx="521">
                  <c:v>44.03</c:v>
                </c:pt>
                <c:pt idx="522">
                  <c:v>44.76</c:v>
                </c:pt>
                <c:pt idx="523">
                  <c:v>47.62</c:v>
                </c:pt>
                <c:pt idx="524">
                  <c:v>50.46</c:v>
                </c:pt>
                <c:pt idx="525">
                  <c:v>51.4</c:v>
                </c:pt>
                <c:pt idx="526">
                  <c:v>56.3</c:v>
                </c:pt>
                <c:pt idx="527">
                  <c:v>57.44</c:v>
                </c:pt>
                <c:pt idx="528">
                  <c:v>59.71</c:v>
                </c:pt>
                <c:pt idx="529">
                  <c:v>58.03</c:v>
                </c:pt>
                <c:pt idx="530">
                  <c:v>56.82</c:v>
                </c:pt>
                <c:pt idx="531">
                  <c:v>61.24</c:v>
                </c:pt>
                <c:pt idx="532">
                  <c:v>65.89</c:v>
                </c:pt>
                <c:pt idx="533">
                  <c:v>66.819999999999993</c:v>
                </c:pt>
                <c:pt idx="534">
                  <c:v>66.62</c:v>
                </c:pt>
                <c:pt idx="535">
                  <c:v>65.48</c:v>
                </c:pt>
                <c:pt idx="536">
                  <c:v>66.7</c:v>
                </c:pt>
                <c:pt idx="537">
                  <c:v>67.790000000000006</c:v>
                </c:pt>
                <c:pt idx="538">
                  <c:v>54.4</c:v>
                </c:pt>
                <c:pt idx="539">
                  <c:v>42.8</c:v>
                </c:pt>
                <c:pt idx="540">
                  <c:v>49.71</c:v>
                </c:pt>
                <c:pt idx="541">
                  <c:v>56.66</c:v>
                </c:pt>
                <c:pt idx="542">
                  <c:v>61.14</c:v>
                </c:pt>
                <c:pt idx="543">
                  <c:v>65.42</c:v>
                </c:pt>
                <c:pt idx="544">
                  <c:v>65.03</c:v>
                </c:pt>
                <c:pt idx="545">
                  <c:v>58.16</c:v>
                </c:pt>
                <c:pt idx="546">
                  <c:v>59.18</c:v>
                </c:pt>
                <c:pt idx="547">
                  <c:v>55.41</c:v>
                </c:pt>
                <c:pt idx="548">
                  <c:v>57.31</c:v>
                </c:pt>
                <c:pt idx="549">
                  <c:v>54.44</c:v>
                </c:pt>
                <c:pt idx="550">
                  <c:v>55.27</c:v>
                </c:pt>
                <c:pt idx="551">
                  <c:v>56.85</c:v>
                </c:pt>
                <c:pt idx="552">
                  <c:v>53.87</c:v>
                </c:pt>
                <c:pt idx="553">
                  <c:v>47.39</c:v>
                </c:pt>
                <c:pt idx="554">
                  <c:v>28.5</c:v>
                </c:pt>
                <c:pt idx="555">
                  <c:v>16.739999999999998</c:v>
                </c:pt>
                <c:pt idx="556">
                  <c:v>22.56</c:v>
                </c:pt>
                <c:pt idx="557">
                  <c:v>36.14</c:v>
                </c:pt>
                <c:pt idx="558">
                  <c:v>39.33</c:v>
                </c:pt>
                <c:pt idx="559">
                  <c:v>41.72</c:v>
                </c:pt>
                <c:pt idx="560">
                  <c:v>38.729999999999997</c:v>
                </c:pt>
                <c:pt idx="561">
                  <c:v>37.81</c:v>
                </c:pt>
                <c:pt idx="562">
                  <c:v>39.15</c:v>
                </c:pt>
                <c:pt idx="563">
                  <c:v>45.34</c:v>
                </c:pt>
                <c:pt idx="564">
                  <c:v>49.52</c:v>
                </c:pt>
                <c:pt idx="565">
                  <c:v>55.67</c:v>
                </c:pt>
                <c:pt idx="566">
                  <c:v>59.78</c:v>
                </c:pt>
                <c:pt idx="567">
                  <c:v>60.86</c:v>
                </c:pt>
                <c:pt idx="568">
                  <c:v>63.81</c:v>
                </c:pt>
                <c:pt idx="569">
                  <c:v>68.849999999999994</c:v>
                </c:pt>
                <c:pt idx="570">
                  <c:v>69.88</c:v>
                </c:pt>
                <c:pt idx="571">
                  <c:v>65.66</c:v>
                </c:pt>
                <c:pt idx="572">
                  <c:v>69.260000000000005</c:v>
                </c:pt>
                <c:pt idx="573">
                  <c:v>76.08</c:v>
                </c:pt>
                <c:pt idx="574">
                  <c:v>76.349999999999994</c:v>
                </c:pt>
                <c:pt idx="575">
                  <c:v>68.22</c:v>
                </c:pt>
                <c:pt idx="576">
                  <c:v>76.930000000000007</c:v>
                </c:pt>
                <c:pt idx="577">
                  <c:v>87.6</c:v>
                </c:pt>
                <c:pt idx="578">
                  <c:v>99.78</c:v>
                </c:pt>
                <c:pt idx="579">
                  <c:v>99.28</c:v>
                </c:pt>
                <c:pt idx="580">
                  <c:v>107.05</c:v>
                </c:pt>
                <c:pt idx="581">
                  <c:v>110</c:v>
                </c:pt>
                <c:pt idx="582">
                  <c:v>106</c:v>
                </c:pt>
                <c:pt idx="583">
                  <c:v>103.5</c:v>
                </c:pt>
                <c:pt idx="584">
                  <c:v>101.25</c:v>
                </c:pt>
                <c:pt idx="585">
                  <c:v>99.25</c:v>
                </c:pt>
                <c:pt idx="586">
                  <c:v>97.75</c:v>
                </c:pt>
                <c:pt idx="587">
                  <c:v>95.75</c:v>
                </c:pt>
                <c:pt idx="588">
                  <c:v>94.25</c:v>
                </c:pt>
                <c:pt idx="589">
                  <c:v>92.25</c:v>
                </c:pt>
                <c:pt idx="590">
                  <c:v>91.25</c:v>
                </c:pt>
                <c:pt idx="591">
                  <c:v>90.25</c:v>
                </c:pt>
                <c:pt idx="592">
                  <c:v>90.25</c:v>
                </c:pt>
                <c:pt idx="593">
                  <c:v>89.25</c:v>
                </c:pt>
                <c:pt idx="594">
                  <c:v>89.25</c:v>
                </c:pt>
                <c:pt idx="595">
                  <c:v>89.25</c:v>
                </c:pt>
                <c:pt idx="596">
                  <c:v>89.25</c:v>
                </c:pt>
                <c:pt idx="597">
                  <c:v>90.25</c:v>
                </c:pt>
                <c:pt idx="598">
                  <c:v>90.25</c:v>
                </c:pt>
                <c:pt idx="599">
                  <c:v>90.25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Oil-M'!$A$644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Oil-M'!$A$41:$A$640</c:f>
              <c:numCache>
                <c:formatCode>mmmm\ yyyy</c:formatCode>
                <c:ptCount val="60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</c:numCache>
            </c:numRef>
          </c:cat>
          <c:val>
            <c:numRef>
              <c:f>'Crude Oil-M'!$D$41:$D$640</c:f>
              <c:numCache>
                <c:formatCode>0.00</c:formatCode>
                <c:ptCount val="600"/>
                <c:pt idx="0">
                  <c:v>59.474331688034191</c:v>
                </c:pt>
                <c:pt idx="1">
                  <c:v>76.395016173361512</c:v>
                </c:pt>
                <c:pt idx="2">
                  <c:v>77.29605399581591</c:v>
                </c:pt>
                <c:pt idx="3">
                  <c:v>76.753617130977148</c:v>
                </c:pt>
                <c:pt idx="4">
                  <c:v>77.75557395061729</c:v>
                </c:pt>
                <c:pt idx="5">
                  <c:v>77.357764938775517</c:v>
                </c:pt>
                <c:pt idx="6">
                  <c:v>75.061991379310342</c:v>
                </c:pt>
                <c:pt idx="7">
                  <c:v>73.752292505010033</c:v>
                </c:pt>
                <c:pt idx="8">
                  <c:v>71.871609505928859</c:v>
                </c:pt>
                <c:pt idx="9">
                  <c:v>70.795722901960787</c:v>
                </c:pt>
                <c:pt idx="10">
                  <c:v>70.61560079611651</c:v>
                </c:pt>
                <c:pt idx="11">
                  <c:v>71.693120500963389</c:v>
                </c:pt>
                <c:pt idx="12">
                  <c:v>70.867322543021032</c:v>
                </c:pt>
                <c:pt idx="13">
                  <c:v>72.008138498098859</c:v>
                </c:pt>
                <c:pt idx="14">
                  <c:v>72.999682121212118</c:v>
                </c:pt>
                <c:pt idx="15">
                  <c:v>72.614687207547163</c:v>
                </c:pt>
                <c:pt idx="16">
                  <c:v>72.532595461393598</c:v>
                </c:pt>
                <c:pt idx="17">
                  <c:v>76.76433186915888</c:v>
                </c:pt>
                <c:pt idx="18">
                  <c:v>75.408573907407401</c:v>
                </c:pt>
                <c:pt idx="19">
                  <c:v>76.308408210332104</c:v>
                </c:pt>
                <c:pt idx="20">
                  <c:v>74.633065714285706</c:v>
                </c:pt>
                <c:pt idx="21">
                  <c:v>77.502987285974498</c:v>
                </c:pt>
                <c:pt idx="22">
                  <c:v>78.936800867992758</c:v>
                </c:pt>
                <c:pt idx="23">
                  <c:v>77.310251025179852</c:v>
                </c:pt>
                <c:pt idx="24">
                  <c:v>69.022953745519715</c:v>
                </c:pt>
                <c:pt idx="25">
                  <c:v>68.847556744186036</c:v>
                </c:pt>
                <c:pt idx="26">
                  <c:v>70.020327624999993</c:v>
                </c:pt>
                <c:pt idx="27">
                  <c:v>69.274680623885928</c:v>
                </c:pt>
                <c:pt idx="28">
                  <c:v>69.009120159574479</c:v>
                </c:pt>
                <c:pt idx="29">
                  <c:v>69.002313156966494</c:v>
                </c:pt>
                <c:pt idx="30">
                  <c:v>68.791900824561409</c:v>
                </c:pt>
                <c:pt idx="31">
                  <c:v>68.786302373472964</c:v>
                </c:pt>
                <c:pt idx="32">
                  <c:v>67.873763177083347</c:v>
                </c:pt>
                <c:pt idx="33">
                  <c:v>67.62234115716754</c:v>
                </c:pt>
                <c:pt idx="34">
                  <c:v>67.839158795180737</c:v>
                </c:pt>
                <c:pt idx="35">
                  <c:v>68.136751489726038</c:v>
                </c:pt>
                <c:pt idx="36">
                  <c:v>69.766306081771717</c:v>
                </c:pt>
                <c:pt idx="37">
                  <c:v>70.96923524451941</c:v>
                </c:pt>
                <c:pt idx="38">
                  <c:v>70.806799295302014</c:v>
                </c:pt>
                <c:pt idx="39">
                  <c:v>69.464034866666665</c:v>
                </c:pt>
                <c:pt idx="40">
                  <c:v>70.486784285714293</c:v>
                </c:pt>
                <c:pt idx="41">
                  <c:v>70.185236545454558</c:v>
                </c:pt>
                <c:pt idx="42">
                  <c:v>68.931928749999997</c:v>
                </c:pt>
                <c:pt idx="43">
                  <c:v>69.733531849427166</c:v>
                </c:pt>
                <c:pt idx="44">
                  <c:v>68.653762642740631</c:v>
                </c:pt>
                <c:pt idx="45">
                  <c:v>68.602110909090911</c:v>
                </c:pt>
                <c:pt idx="46">
                  <c:v>68.393580919354847</c:v>
                </c:pt>
                <c:pt idx="47">
                  <c:v>68.763049309791342</c:v>
                </c:pt>
                <c:pt idx="48">
                  <c:v>67.213404210526321</c:v>
                </c:pt>
                <c:pt idx="49">
                  <c:v>66.386572650793653</c:v>
                </c:pt>
                <c:pt idx="50">
                  <c:v>66.700196041009463</c:v>
                </c:pt>
                <c:pt idx="51">
                  <c:v>65.406129577464796</c:v>
                </c:pt>
                <c:pt idx="52">
                  <c:v>65.292682899224801</c:v>
                </c:pt>
                <c:pt idx="53">
                  <c:v>64.924388276923082</c:v>
                </c:pt>
                <c:pt idx="54">
                  <c:v>64.207225236641221</c:v>
                </c:pt>
                <c:pt idx="55">
                  <c:v>63.685372716236721</c:v>
                </c:pt>
                <c:pt idx="56">
                  <c:v>63.416283323308271</c:v>
                </c:pt>
                <c:pt idx="57">
                  <c:v>63.281770655737709</c:v>
                </c:pt>
                <c:pt idx="58">
                  <c:v>63.379750785185188</c:v>
                </c:pt>
                <c:pt idx="59">
                  <c:v>63.861283033873342</c:v>
                </c:pt>
                <c:pt idx="60">
                  <c:v>65.674676642335768</c:v>
                </c:pt>
                <c:pt idx="61">
                  <c:v>66.60413924855493</c:v>
                </c:pt>
                <c:pt idx="62">
                  <c:v>68.13781798283263</c:v>
                </c:pt>
                <c:pt idx="63">
                  <c:v>72.272151926345614</c:v>
                </c:pt>
                <c:pt idx="64">
                  <c:v>77.234654061624653</c:v>
                </c:pt>
                <c:pt idx="65">
                  <c:v>84.539347520775635</c:v>
                </c:pt>
                <c:pt idx="66">
                  <c:v>91.803214698630157</c:v>
                </c:pt>
                <c:pt idx="67">
                  <c:v>94.43620089552239</c:v>
                </c:pt>
                <c:pt idx="68">
                  <c:v>97.760845188172055</c:v>
                </c:pt>
                <c:pt idx="69">
                  <c:v>96.682240492021279</c:v>
                </c:pt>
                <c:pt idx="70">
                  <c:v>103.18785123684211</c:v>
                </c:pt>
                <c:pt idx="71">
                  <c:v>109.11352050715215</c:v>
                </c:pt>
                <c:pt idx="72">
                  <c:v>114.42142019230769</c:v>
                </c:pt>
                <c:pt idx="73">
                  <c:v>119.03501620253164</c:v>
                </c:pt>
                <c:pt idx="74">
                  <c:v>121.09626434456929</c:v>
                </c:pt>
                <c:pt idx="75">
                  <c:v>120.32928971569839</c:v>
                </c:pt>
                <c:pt idx="76">
                  <c:v>121.9575140881273</c:v>
                </c:pt>
                <c:pt idx="77">
                  <c:v>121.30260431515153</c:v>
                </c:pt>
                <c:pt idx="78">
                  <c:v>121.26116279661017</c:v>
                </c:pt>
                <c:pt idx="79">
                  <c:v>120.14249120192308</c:v>
                </c:pt>
                <c:pt idx="80">
                  <c:v>119.20929752085817</c:v>
                </c:pt>
                <c:pt idx="81">
                  <c:v>118.66588914994099</c:v>
                </c:pt>
                <c:pt idx="82">
                  <c:v>118.97793309579441</c:v>
                </c:pt>
                <c:pt idx="83">
                  <c:v>119.69028369212964</c:v>
                </c:pt>
                <c:pt idx="84">
                  <c:v>129.30977459862387</c:v>
                </c:pt>
                <c:pt idx="85">
                  <c:v>128.62895795454546</c:v>
                </c:pt>
                <c:pt idx="86">
                  <c:v>125.49754974040633</c:v>
                </c:pt>
                <c:pt idx="87">
                  <c:v>125.11904463524129</c:v>
                </c:pt>
                <c:pt idx="88">
                  <c:v>122.43779540691193</c:v>
                </c:pt>
                <c:pt idx="89">
                  <c:v>118.75774686187846</c:v>
                </c:pt>
                <c:pt idx="90">
                  <c:v>116.0324396284153</c:v>
                </c:pt>
                <c:pt idx="91">
                  <c:v>112.75906783080259</c:v>
                </c:pt>
                <c:pt idx="92">
                  <c:v>110.48437129967776</c:v>
                </c:pt>
                <c:pt idx="93">
                  <c:v>110.09842153104925</c:v>
                </c:pt>
                <c:pt idx="94">
                  <c:v>112.04242576759063</c:v>
                </c:pt>
                <c:pt idx="95">
                  <c:v>110.88328602550479</c:v>
                </c:pt>
                <c:pt idx="96">
                  <c:v>109.27032773305086</c:v>
                </c:pt>
                <c:pt idx="97">
                  <c:v>108.74028042238648</c:v>
                </c:pt>
                <c:pt idx="98">
                  <c:v>104.41886567053855</c:v>
                </c:pt>
                <c:pt idx="99">
                  <c:v>100.2701784631579</c:v>
                </c:pt>
                <c:pt idx="100">
                  <c:v>99.208106006256529</c:v>
                </c:pt>
                <c:pt idx="101">
                  <c:v>101.1051491030928</c:v>
                </c:pt>
                <c:pt idx="102">
                  <c:v>99.544775056410259</c:v>
                </c:pt>
                <c:pt idx="103">
                  <c:v>97.885344063459584</c:v>
                </c:pt>
                <c:pt idx="104">
                  <c:v>98.123001954964181</c:v>
                </c:pt>
                <c:pt idx="105">
                  <c:v>98.462560815494399</c:v>
                </c:pt>
                <c:pt idx="106">
                  <c:v>98.000323193877563</c:v>
                </c:pt>
                <c:pt idx="107">
                  <c:v>97.588271699078831</c:v>
                </c:pt>
                <c:pt idx="108">
                  <c:v>93.090159141981616</c:v>
                </c:pt>
                <c:pt idx="109">
                  <c:v>91.099726244897965</c:v>
                </c:pt>
                <c:pt idx="110">
                  <c:v>84.113299398572877</c:v>
                </c:pt>
                <c:pt idx="111">
                  <c:v>82.107283552631586</c:v>
                </c:pt>
                <c:pt idx="112">
                  <c:v>83.4731717842742</c:v>
                </c:pt>
                <c:pt idx="113">
                  <c:v>85.34915926559357</c:v>
                </c:pt>
                <c:pt idx="114">
                  <c:v>83.640218156312628</c:v>
                </c:pt>
                <c:pt idx="115">
                  <c:v>85.535176323676339</c:v>
                </c:pt>
                <c:pt idx="116">
                  <c:v>85.39522647410358</c:v>
                </c:pt>
                <c:pt idx="117">
                  <c:v>85.430673601190477</c:v>
                </c:pt>
                <c:pt idx="118">
                  <c:v>83.512095677546995</c:v>
                </c:pt>
                <c:pt idx="119">
                  <c:v>83.866106607495084</c:v>
                </c:pt>
                <c:pt idx="120">
                  <c:v>81.869768462291887</c:v>
                </c:pt>
                <c:pt idx="121">
                  <c:v>81.781966150097475</c:v>
                </c:pt>
                <c:pt idx="122">
                  <c:v>81.656358746355693</c:v>
                </c:pt>
                <c:pt idx="123">
                  <c:v>81.789716040658291</c:v>
                </c:pt>
                <c:pt idx="124">
                  <c:v>82.052305526570066</c:v>
                </c:pt>
                <c:pt idx="125">
                  <c:v>81.698137348119602</c:v>
                </c:pt>
                <c:pt idx="126">
                  <c:v>80.854479346781957</c:v>
                </c:pt>
                <c:pt idx="127">
                  <c:v>80.399732988505747</c:v>
                </c:pt>
                <c:pt idx="128">
                  <c:v>79.55949751671443</c:v>
                </c:pt>
                <c:pt idx="129">
                  <c:v>79.505242274024738</c:v>
                </c:pt>
                <c:pt idx="130">
                  <c:v>79.21641954415955</c:v>
                </c:pt>
                <c:pt idx="131">
                  <c:v>77.085463450236972</c:v>
                </c:pt>
                <c:pt idx="132">
                  <c:v>75.484289053926204</c:v>
                </c:pt>
                <c:pt idx="133">
                  <c:v>73.693033894637821</c:v>
                </c:pt>
                <c:pt idx="134">
                  <c:v>73.918725093632943</c:v>
                </c:pt>
                <c:pt idx="135">
                  <c:v>74.838442271028029</c:v>
                </c:pt>
                <c:pt idx="136">
                  <c:v>74.725892910447769</c:v>
                </c:pt>
                <c:pt idx="137">
                  <c:v>73.572389069767453</c:v>
                </c:pt>
                <c:pt idx="138">
                  <c:v>71.603238895078931</c:v>
                </c:pt>
                <c:pt idx="139">
                  <c:v>71.578113225208526</c:v>
                </c:pt>
                <c:pt idx="140">
                  <c:v>71.311437853839038</c:v>
                </c:pt>
                <c:pt idx="141">
                  <c:v>71.663793207373274</c:v>
                </c:pt>
                <c:pt idx="142">
                  <c:v>72.213767559633027</c:v>
                </c:pt>
                <c:pt idx="143">
                  <c:v>69.471986639269403</c:v>
                </c:pt>
                <c:pt idx="144">
                  <c:v>65.838723575978165</c:v>
                </c:pt>
                <c:pt idx="145">
                  <c:v>47.914685205104831</c:v>
                </c:pt>
                <c:pt idx="146">
                  <c:v>37.829592428964254</c:v>
                </c:pt>
                <c:pt idx="147">
                  <c:v>35.111794434222631</c:v>
                </c:pt>
                <c:pt idx="148">
                  <c:v>35.068411458715595</c:v>
                </c:pt>
                <c:pt idx="149">
                  <c:v>32.499417961608771</c:v>
                </c:pt>
                <c:pt idx="150">
                  <c:v>28.917946365296807</c:v>
                </c:pt>
                <c:pt idx="151">
                  <c:v>31.433806925182481</c:v>
                </c:pt>
                <c:pt idx="152">
                  <c:v>33.90527404545454</c:v>
                </c:pt>
                <c:pt idx="153">
                  <c:v>33.659377186932844</c:v>
                </c:pt>
                <c:pt idx="154">
                  <c:v>35.386108351449273</c:v>
                </c:pt>
                <c:pt idx="155">
                  <c:v>37.118199900722018</c:v>
                </c:pt>
                <c:pt idx="156">
                  <c:v>42.858555341113103</c:v>
                </c:pt>
                <c:pt idx="157">
                  <c:v>44.081127960644004</c:v>
                </c:pt>
                <c:pt idx="158">
                  <c:v>44.648281836007136</c:v>
                </c:pt>
                <c:pt idx="159">
                  <c:v>46.072655128660166</c:v>
                </c:pt>
                <c:pt idx="160">
                  <c:v>46.874995796460183</c:v>
                </c:pt>
                <c:pt idx="161">
                  <c:v>47.844799885462557</c:v>
                </c:pt>
                <c:pt idx="162">
                  <c:v>49.121411441124792</c:v>
                </c:pt>
                <c:pt idx="163">
                  <c:v>49.058888923884517</c:v>
                </c:pt>
                <c:pt idx="164">
                  <c:v>46.989984559721009</c:v>
                </c:pt>
                <c:pt idx="165">
                  <c:v>46.766449052173918</c:v>
                </c:pt>
                <c:pt idx="166">
                  <c:v>45.623467573656853</c:v>
                </c:pt>
                <c:pt idx="167">
                  <c:v>43.184453633217991</c:v>
                </c:pt>
                <c:pt idx="168">
                  <c:v>38.656925560344831</c:v>
                </c:pt>
                <c:pt idx="169">
                  <c:v>38.540435206540451</c:v>
                </c:pt>
                <c:pt idx="170">
                  <c:v>36.697259922746781</c:v>
                </c:pt>
                <c:pt idx="171">
                  <c:v>38.682117013651883</c:v>
                </c:pt>
                <c:pt idx="172">
                  <c:v>39.349092944680848</c:v>
                </c:pt>
                <c:pt idx="173">
                  <c:v>38.124706355932211</c:v>
                </c:pt>
                <c:pt idx="174">
                  <c:v>36.273839299578064</c:v>
                </c:pt>
                <c:pt idx="175">
                  <c:v>34.926323563025214</c:v>
                </c:pt>
                <c:pt idx="176">
                  <c:v>33.614371949790794</c:v>
                </c:pt>
                <c:pt idx="177">
                  <c:v>31.589892285237696</c:v>
                </c:pt>
                <c:pt idx="178">
                  <c:v>30.543928528678304</c:v>
                </c:pt>
                <c:pt idx="179">
                  <c:v>33.929429718309855</c:v>
                </c:pt>
                <c:pt idx="180">
                  <c:v>38.411260627062703</c:v>
                </c:pt>
                <c:pt idx="181">
                  <c:v>39.645406389802638</c:v>
                </c:pt>
                <c:pt idx="182">
                  <c:v>42.205887635024553</c:v>
                </c:pt>
                <c:pt idx="183">
                  <c:v>46.18842991876523</c:v>
                </c:pt>
                <c:pt idx="184">
                  <c:v>44.697383063864187</c:v>
                </c:pt>
                <c:pt idx="185">
                  <c:v>42.729083956486697</c:v>
                </c:pt>
                <c:pt idx="186">
                  <c:v>41.939053839357427</c:v>
                </c:pt>
                <c:pt idx="187">
                  <c:v>40.167309485943775</c:v>
                </c:pt>
                <c:pt idx="188">
                  <c:v>40.977752516025639</c:v>
                </c:pt>
                <c:pt idx="189">
                  <c:v>42.332409194577352</c:v>
                </c:pt>
                <c:pt idx="190">
                  <c:v>42.233449594916607</c:v>
                </c:pt>
                <c:pt idx="191">
                  <c:v>46.075265122723678</c:v>
                </c:pt>
                <c:pt idx="192">
                  <c:v>46.688754878431382</c:v>
                </c:pt>
                <c:pt idx="193">
                  <c:v>44.851103640625006</c:v>
                </c:pt>
                <c:pt idx="194">
                  <c:v>42.746033576982896</c:v>
                </c:pt>
                <c:pt idx="195">
                  <c:v>37.512749433669519</c:v>
                </c:pt>
                <c:pt idx="196">
                  <c:v>36.128210526723478</c:v>
                </c:pt>
                <c:pt idx="197">
                  <c:v>33.850126674364901</c:v>
                </c:pt>
                <c:pt idx="198">
                  <c:v>36.785935923371653</c:v>
                </c:pt>
                <c:pt idx="199">
                  <c:v>53.504674179331317</c:v>
                </c:pt>
                <c:pt idx="200">
                  <c:v>65.451790460377367</c:v>
                </c:pt>
                <c:pt idx="201">
                  <c:v>71.537341349325345</c:v>
                </c:pt>
                <c:pt idx="202">
                  <c:v>65.537296507105467</c:v>
                </c:pt>
                <c:pt idx="203">
                  <c:v>55.279632876304014</c:v>
                </c:pt>
                <c:pt idx="204">
                  <c:v>48.050076540460282</c:v>
                </c:pt>
                <c:pt idx="205">
                  <c:v>39.401977077151336</c:v>
                </c:pt>
                <c:pt idx="206">
                  <c:v>37.851735356083083</c:v>
                </c:pt>
                <c:pt idx="207">
                  <c:v>39.357448586232422</c:v>
                </c:pt>
                <c:pt idx="208">
                  <c:v>39.297941681415928</c:v>
                </c:pt>
                <c:pt idx="209">
                  <c:v>37.944572544117648</c:v>
                </c:pt>
                <c:pt idx="210">
                  <c:v>38.656007033773861</c:v>
                </c:pt>
                <c:pt idx="211">
                  <c:v>39.753914985358712</c:v>
                </c:pt>
                <c:pt idx="212">
                  <c:v>40.252221167883214</c:v>
                </c:pt>
                <c:pt idx="213">
                  <c:v>42.012831209912534</c:v>
                </c:pt>
                <c:pt idx="214">
                  <c:v>40.755719847605235</c:v>
                </c:pt>
                <c:pt idx="215">
                  <c:v>36.059447532561514</c:v>
                </c:pt>
                <c:pt idx="216">
                  <c:v>33.787846493130878</c:v>
                </c:pt>
                <c:pt idx="217">
                  <c:v>33.505304473304477</c:v>
                </c:pt>
                <c:pt idx="218">
                  <c:v>34.136027979870597</c:v>
                </c:pt>
                <c:pt idx="219">
                  <c:v>36.165448988522243</c:v>
                </c:pt>
                <c:pt idx="220">
                  <c:v>39.037966807444519</c:v>
                </c:pt>
                <c:pt idx="221">
                  <c:v>41.081036766595282</c:v>
                </c:pt>
                <c:pt idx="222">
                  <c:v>40.778161409252668</c:v>
                </c:pt>
                <c:pt idx="223">
                  <c:v>39.681208984375004</c:v>
                </c:pt>
                <c:pt idx="224">
                  <c:v>39.617410503189234</c:v>
                </c:pt>
                <c:pt idx="225">
                  <c:v>39.613520098800279</c:v>
                </c:pt>
                <c:pt idx="226">
                  <c:v>37.582058268824767</c:v>
                </c:pt>
                <c:pt idx="227">
                  <c:v>34.551373984539708</c:v>
                </c:pt>
                <c:pt idx="228">
                  <c:v>34.145847058823534</c:v>
                </c:pt>
                <c:pt idx="229">
                  <c:v>35.311482718378755</c:v>
                </c:pt>
                <c:pt idx="230">
                  <c:v>36.092613077459873</c:v>
                </c:pt>
                <c:pt idx="231">
                  <c:v>37.036846279554943</c:v>
                </c:pt>
                <c:pt idx="232">
                  <c:v>36.008240173370325</c:v>
                </c:pt>
                <c:pt idx="233">
                  <c:v>33.790900623700622</c:v>
                </c:pt>
                <c:pt idx="234">
                  <c:v>31.755637764705885</c:v>
                </c:pt>
                <c:pt idx="235">
                  <c:v>31.34909466850829</c:v>
                </c:pt>
                <c:pt idx="236">
                  <c:v>30.665325544827592</c:v>
                </c:pt>
                <c:pt idx="237">
                  <c:v>31.077176668956046</c:v>
                </c:pt>
                <c:pt idx="238">
                  <c:v>27.93060126712329</c:v>
                </c:pt>
                <c:pt idx="239">
                  <c:v>24.917365905673275</c:v>
                </c:pt>
                <c:pt idx="240">
                  <c:v>25.651396589200271</c:v>
                </c:pt>
                <c:pt idx="241">
                  <c:v>25.522100408997954</c:v>
                </c:pt>
                <c:pt idx="242">
                  <c:v>26.005161427600271</c:v>
                </c:pt>
                <c:pt idx="243">
                  <c:v>28.669057323369564</c:v>
                </c:pt>
                <c:pt idx="244">
                  <c:v>30.972019511864406</c:v>
                </c:pt>
                <c:pt idx="245">
                  <c:v>33.439381257606485</c:v>
                </c:pt>
                <c:pt idx="246">
                  <c:v>34.265495579514827</c:v>
                </c:pt>
                <c:pt idx="247">
                  <c:v>32.452304711409397</c:v>
                </c:pt>
                <c:pt idx="248">
                  <c:v>30.929093281982588</c:v>
                </c:pt>
                <c:pt idx="249">
                  <c:v>31.607763848728244</c:v>
                </c:pt>
                <c:pt idx="250">
                  <c:v>31.891491735647531</c:v>
                </c:pt>
                <c:pt idx="251">
                  <c:v>30.5128745236509</c:v>
                </c:pt>
                <c:pt idx="252">
                  <c:v>31.936009514950165</c:v>
                </c:pt>
                <c:pt idx="253">
                  <c:v>33.10155889330683</c:v>
                </c:pt>
                <c:pt idx="254">
                  <c:v>33.03588119708995</c:v>
                </c:pt>
                <c:pt idx="255">
                  <c:v>35.754165942028983</c:v>
                </c:pt>
                <c:pt idx="256">
                  <c:v>35.416494621959238</c:v>
                </c:pt>
                <c:pt idx="257">
                  <c:v>33.194737342519687</c:v>
                </c:pt>
                <c:pt idx="258">
                  <c:v>31.382405307994755</c:v>
                </c:pt>
                <c:pt idx="259">
                  <c:v>31.396760222367565</c:v>
                </c:pt>
                <c:pt idx="260">
                  <c:v>31.67802342913129</c:v>
                </c:pt>
                <c:pt idx="261">
                  <c:v>30.801333635179155</c:v>
                </c:pt>
                <c:pt idx="262">
                  <c:v>31.195574782042943</c:v>
                </c:pt>
                <c:pt idx="263">
                  <c:v>33.059791689408712</c:v>
                </c:pt>
                <c:pt idx="264">
                  <c:v>32.795022340012935</c:v>
                </c:pt>
                <c:pt idx="265">
                  <c:v>33.274577219354839</c:v>
                </c:pt>
                <c:pt idx="266">
                  <c:v>37.143215627009646</c:v>
                </c:pt>
                <c:pt idx="267">
                  <c:v>39.659274830237031</c:v>
                </c:pt>
                <c:pt idx="268">
                  <c:v>37.337741457800512</c:v>
                </c:pt>
                <c:pt idx="269">
                  <c:v>35.784499068283345</c:v>
                </c:pt>
                <c:pt idx="270">
                  <c:v>36.233745987261152</c:v>
                </c:pt>
                <c:pt idx="271">
                  <c:v>37.904714001272268</c:v>
                </c:pt>
                <c:pt idx="272">
                  <c:v>40.563620722891571</c:v>
                </c:pt>
                <c:pt idx="273">
                  <c:v>42.60028972187105</c:v>
                </c:pt>
                <c:pt idx="274">
                  <c:v>41.441913056080658</c:v>
                </c:pt>
                <c:pt idx="275">
                  <c:v>42.359307567567569</c:v>
                </c:pt>
                <c:pt idx="276">
                  <c:v>41.915419661229606</c:v>
                </c:pt>
                <c:pt idx="277">
                  <c:v>37.947432285535378</c:v>
                </c:pt>
                <c:pt idx="278">
                  <c:v>34.799703704630787</c:v>
                </c:pt>
                <c:pt idx="279">
                  <c:v>32.363813952470295</c:v>
                </c:pt>
                <c:pt idx="280">
                  <c:v>33.670709412132588</c:v>
                </c:pt>
                <c:pt idx="281">
                  <c:v>31.433575499375781</c:v>
                </c:pt>
                <c:pt idx="282">
                  <c:v>31.647707936408974</c:v>
                </c:pt>
                <c:pt idx="283">
                  <c:v>32.417319726368163</c:v>
                </c:pt>
                <c:pt idx="284">
                  <c:v>32.138825341191072</c:v>
                </c:pt>
                <c:pt idx="285">
                  <c:v>33.660616600619193</c:v>
                </c:pt>
                <c:pt idx="286">
                  <c:v>32.093295213358068</c:v>
                </c:pt>
                <c:pt idx="287">
                  <c:v>28.61139193448702</c:v>
                </c:pt>
                <c:pt idx="288">
                  <c:v>25.673672228395063</c:v>
                </c:pt>
                <c:pt idx="289">
                  <c:v>23.864153111111111</c:v>
                </c:pt>
                <c:pt idx="290">
                  <c:v>22.108382086419752</c:v>
                </c:pt>
                <c:pt idx="291">
                  <c:v>22.922136602959309</c:v>
                </c:pt>
                <c:pt idx="292">
                  <c:v>22.508749182041822</c:v>
                </c:pt>
                <c:pt idx="293">
                  <c:v>20.698298015970519</c:v>
                </c:pt>
                <c:pt idx="294">
                  <c:v>20.540861121323534</c:v>
                </c:pt>
                <c:pt idx="295">
                  <c:v>20.142706230110157</c:v>
                </c:pt>
                <c:pt idx="296">
                  <c:v>22.668874428134558</c:v>
                </c:pt>
                <c:pt idx="297">
                  <c:v>21.444800286760216</c:v>
                </c:pt>
                <c:pt idx="298">
                  <c:v>19.437747123705059</c:v>
                </c:pt>
                <c:pt idx="299">
                  <c:v>16.577559507299274</c:v>
                </c:pt>
                <c:pt idx="300">
                  <c:v>17.904282647237402</c:v>
                </c:pt>
                <c:pt idx="301">
                  <c:v>18.203862179720705</c:v>
                </c:pt>
                <c:pt idx="302">
                  <c:v>21.310075060679612</c:v>
                </c:pt>
                <c:pt idx="303">
                  <c:v>25.927380072332731</c:v>
                </c:pt>
                <c:pt idx="304">
                  <c:v>27.223085114457831</c:v>
                </c:pt>
                <c:pt idx="305">
                  <c:v>27.817551969879524</c:v>
                </c:pt>
                <c:pt idx="306">
                  <c:v>31.426674175164969</c:v>
                </c:pt>
                <c:pt idx="307">
                  <c:v>33.974198276481147</c:v>
                </c:pt>
                <c:pt idx="308">
                  <c:v>37.430197306317048</c:v>
                </c:pt>
                <c:pt idx="309">
                  <c:v>37.3288656395003</c:v>
                </c:pt>
                <c:pt idx="310">
                  <c:v>39.882106045130648</c:v>
                </c:pt>
                <c:pt idx="311">
                  <c:v>41.868108382701422</c:v>
                </c:pt>
                <c:pt idx="312">
                  <c:v>43.355948098050796</c:v>
                </c:pt>
                <c:pt idx="313">
                  <c:v>46.762737547058826</c:v>
                </c:pt>
                <c:pt idx="314">
                  <c:v>47.015436783625731</c:v>
                </c:pt>
                <c:pt idx="315">
                  <c:v>41.25173968987712</c:v>
                </c:pt>
                <c:pt idx="316">
                  <c:v>44.671822984813083</c:v>
                </c:pt>
                <c:pt idx="317">
                  <c:v>48.727234186991872</c:v>
                </c:pt>
                <c:pt idx="318">
                  <c:v>47.056812970469018</c:v>
                </c:pt>
                <c:pt idx="319">
                  <c:v>48.401293341053851</c:v>
                </c:pt>
                <c:pt idx="320">
                  <c:v>51.092887281105995</c:v>
                </c:pt>
                <c:pt idx="321">
                  <c:v>49.586092507188042</c:v>
                </c:pt>
                <c:pt idx="322">
                  <c:v>49.9838748564868</c:v>
                </c:pt>
                <c:pt idx="323">
                  <c:v>41.873642857961059</c:v>
                </c:pt>
                <c:pt idx="324">
                  <c:v>40.478190506833705</c:v>
                </c:pt>
                <c:pt idx="325">
                  <c:v>41.177757437499999</c:v>
                </c:pt>
                <c:pt idx="326">
                  <c:v>37.923994872231688</c:v>
                </c:pt>
                <c:pt idx="327">
                  <c:v>37.826591286848071</c:v>
                </c:pt>
                <c:pt idx="328">
                  <c:v>40.319254433164126</c:v>
                </c:pt>
                <c:pt idx="329">
                  <c:v>39.117843640967926</c:v>
                </c:pt>
                <c:pt idx="330">
                  <c:v>37.237066358511839</c:v>
                </c:pt>
                <c:pt idx="331">
                  <c:v>38.889502080045098</c:v>
                </c:pt>
                <c:pt idx="332">
                  <c:v>36.683299533969688</c:v>
                </c:pt>
                <c:pt idx="333">
                  <c:v>30.658202545045047</c:v>
                </c:pt>
                <c:pt idx="334">
                  <c:v>26.260561025352114</c:v>
                </c:pt>
                <c:pt idx="335">
                  <c:v>26.095395800450959</c:v>
                </c:pt>
                <c:pt idx="336">
                  <c:v>27.831651592571749</c:v>
                </c:pt>
                <c:pt idx="337">
                  <c:v>29.741416449438201</c:v>
                </c:pt>
                <c:pt idx="338">
                  <c:v>36.243377663865552</c:v>
                </c:pt>
                <c:pt idx="339">
                  <c:v>38.817334110429449</c:v>
                </c:pt>
                <c:pt idx="340">
                  <c:v>39.517873359331482</c:v>
                </c:pt>
                <c:pt idx="341">
                  <c:v>37.895996464365254</c:v>
                </c:pt>
                <c:pt idx="342">
                  <c:v>40.294945016666667</c:v>
                </c:pt>
                <c:pt idx="343">
                  <c:v>41.292828232686986</c:v>
                </c:pt>
                <c:pt idx="344">
                  <c:v>43.568061161504424</c:v>
                </c:pt>
                <c:pt idx="345">
                  <c:v>41.629855424944815</c:v>
                </c:pt>
                <c:pt idx="346">
                  <c:v>37.867085928374657</c:v>
                </c:pt>
                <c:pt idx="347">
                  <c:v>42.594032981298128</c:v>
                </c:pt>
                <c:pt idx="348">
                  <c:v>48.161352190580502</c:v>
                </c:pt>
                <c:pt idx="349">
                  <c:v>50.950030125272328</c:v>
                </c:pt>
                <c:pt idx="350">
                  <c:v>46.132172001087547</c:v>
                </c:pt>
                <c:pt idx="351">
                  <c:v>38.783121484716162</c:v>
                </c:pt>
                <c:pt idx="352">
                  <c:v>39.90994234554401</c:v>
                </c:pt>
                <c:pt idx="353">
                  <c:v>43.147594942654287</c:v>
                </c:pt>
                <c:pt idx="354">
                  <c:v>44.160041453456728</c:v>
                </c:pt>
                <c:pt idx="355">
                  <c:v>44.833774796747974</c:v>
                </c:pt>
                <c:pt idx="356">
                  <c:v>40.235282020529446</c:v>
                </c:pt>
                <c:pt idx="357">
                  <c:v>42.88452462952948</c:v>
                </c:pt>
                <c:pt idx="358">
                  <c:v>43.096673291891896</c:v>
                </c:pt>
                <c:pt idx="359">
                  <c:v>44.795485773584907</c:v>
                </c:pt>
                <c:pt idx="360">
                  <c:v>46.908842549651098</c:v>
                </c:pt>
                <c:pt idx="361">
                  <c:v>47.709996748794865</c:v>
                </c:pt>
                <c:pt idx="362">
                  <c:v>49.888341806520572</c:v>
                </c:pt>
                <c:pt idx="363">
                  <c:v>50.087256659551763</c:v>
                </c:pt>
                <c:pt idx="364">
                  <c:v>55.025252369819349</c:v>
                </c:pt>
                <c:pt idx="365">
                  <c:v>51.395013049232404</c:v>
                </c:pt>
                <c:pt idx="366">
                  <c:v>55.085683939714443</c:v>
                </c:pt>
                <c:pt idx="367">
                  <c:v>60.533079080338268</c:v>
                </c:pt>
                <c:pt idx="368">
                  <c:v>61.809740115911495</c:v>
                </c:pt>
                <c:pt idx="369">
                  <c:v>69.000381509433964</c:v>
                </c:pt>
                <c:pt idx="370">
                  <c:v>60.394687704747007</c:v>
                </c:pt>
                <c:pt idx="371">
                  <c:v>51.583028581116324</c:v>
                </c:pt>
                <c:pt idx="372">
                  <c:v>56.896676054279759</c:v>
                </c:pt>
                <c:pt idx="373">
                  <c:v>59.918507713097718</c:v>
                </c:pt>
                <c:pt idx="374">
                  <c:v>68.734652931123762</c:v>
                </c:pt>
                <c:pt idx="375">
                  <c:v>67.802511228704176</c:v>
                </c:pt>
                <c:pt idx="376">
                  <c:v>64.749238858471074</c:v>
                </c:pt>
                <c:pt idx="377">
                  <c:v>73.841055322663919</c:v>
                </c:pt>
                <c:pt idx="378">
                  <c:v>78.613410790148791</c:v>
                </c:pt>
                <c:pt idx="379">
                  <c:v>86.835100453850075</c:v>
                </c:pt>
                <c:pt idx="380">
                  <c:v>85.830945487927565</c:v>
                </c:pt>
                <c:pt idx="381">
                  <c:v>80.628617815168269</c:v>
                </c:pt>
                <c:pt idx="382">
                  <c:v>73.21190211509338</c:v>
                </c:pt>
                <c:pt idx="383">
                  <c:v>74.501205174154464</c:v>
                </c:pt>
                <c:pt idx="384">
                  <c:v>81.334105594581033</c:v>
                </c:pt>
                <c:pt idx="385">
                  <c:v>76.853842326980953</c:v>
                </c:pt>
                <c:pt idx="386">
                  <c:v>80.386368587881833</c:v>
                </c:pt>
                <c:pt idx="387">
                  <c:v>90.253411444942685</c:v>
                </c:pt>
                <c:pt idx="388">
                  <c:v>92.839216507699959</c:v>
                </c:pt>
                <c:pt idx="389">
                  <c:v>91.74623618929634</c:v>
                </c:pt>
                <c:pt idx="390">
                  <c:v>97.256762952193199</c:v>
                </c:pt>
                <c:pt idx="391">
                  <c:v>94.634092566241421</c:v>
                </c:pt>
                <c:pt idx="392">
                  <c:v>81.991284087771206</c:v>
                </c:pt>
                <c:pt idx="393">
                  <c:v>75.758455621594848</c:v>
                </c:pt>
                <c:pt idx="394">
                  <c:v>75.72095143564357</c:v>
                </c:pt>
                <c:pt idx="395">
                  <c:v>78.554782417528301</c:v>
                </c:pt>
                <c:pt idx="396">
                  <c:v>70.720576537208089</c:v>
                </c:pt>
                <c:pt idx="397">
                  <c:v>76.41626761039241</c:v>
                </c:pt>
                <c:pt idx="398">
                  <c:v>79.612045063520512</c:v>
                </c:pt>
                <c:pt idx="399">
                  <c:v>85.209563024516285</c:v>
                </c:pt>
                <c:pt idx="400">
                  <c:v>86.403006142535844</c:v>
                </c:pt>
                <c:pt idx="401">
                  <c:v>91.371290560429273</c:v>
                </c:pt>
                <c:pt idx="402">
                  <c:v>98.912148547949712</c:v>
                </c:pt>
                <c:pt idx="403">
                  <c:v>95.429542084202126</c:v>
                </c:pt>
                <c:pt idx="404">
                  <c:v>100.67725691570728</c:v>
                </c:pt>
                <c:pt idx="405">
                  <c:v>109.06708168172476</c:v>
                </c:pt>
                <c:pt idx="406">
                  <c:v>117.74287610632062</c:v>
                </c:pt>
                <c:pt idx="407">
                  <c:v>114.21809660668256</c:v>
                </c:pt>
                <c:pt idx="408">
                  <c:v>116.02803055039732</c:v>
                </c:pt>
                <c:pt idx="409">
                  <c:v>119.28257099399589</c:v>
                </c:pt>
                <c:pt idx="410">
                  <c:v>131.8430779955774</c:v>
                </c:pt>
                <c:pt idx="411">
                  <c:v>142.06608045171123</c:v>
                </c:pt>
                <c:pt idx="412">
                  <c:v>157.18484923887587</c:v>
                </c:pt>
                <c:pt idx="413">
                  <c:v>168.46109422752374</c:v>
                </c:pt>
                <c:pt idx="414">
                  <c:v>169.32062711856668</c:v>
                </c:pt>
                <c:pt idx="415">
                  <c:v>147.5684861813526</c:v>
                </c:pt>
                <c:pt idx="416">
                  <c:v>127.80375409933434</c:v>
                </c:pt>
                <c:pt idx="417">
                  <c:v>94.751401405562348</c:v>
                </c:pt>
                <c:pt idx="418">
                  <c:v>66.856996007562643</c:v>
                </c:pt>
                <c:pt idx="419">
                  <c:v>48.863427861190743</c:v>
                </c:pt>
                <c:pt idx="420">
                  <c:v>50.451937867156133</c:v>
                </c:pt>
                <c:pt idx="421">
                  <c:v>52.615795735878329</c:v>
                </c:pt>
                <c:pt idx="422">
                  <c:v>62.775202296524618</c:v>
                </c:pt>
                <c:pt idx="423">
                  <c:v>67.651506640527671</c:v>
                </c:pt>
                <c:pt idx="424">
                  <c:v>77.348385467228752</c:v>
                </c:pt>
                <c:pt idx="425">
                  <c:v>89.683918660086619</c:v>
                </c:pt>
                <c:pt idx="426">
                  <c:v>85.777275979620541</c:v>
                </c:pt>
                <c:pt idx="427">
                  <c:v>91.72838159623106</c:v>
                </c:pt>
                <c:pt idx="428">
                  <c:v>90.959996039117783</c:v>
                </c:pt>
                <c:pt idx="429">
                  <c:v>96.599553746033649</c:v>
                </c:pt>
                <c:pt idx="430">
                  <c:v>99.403563346437494</c:v>
                </c:pt>
                <c:pt idx="431">
                  <c:v>97.041684490699211</c:v>
                </c:pt>
                <c:pt idx="432">
                  <c:v>100.18159291087323</c:v>
                </c:pt>
                <c:pt idx="433">
                  <c:v>98.487088521315712</c:v>
                </c:pt>
                <c:pt idx="434">
                  <c:v>102.51389108500918</c:v>
                </c:pt>
                <c:pt idx="435">
                  <c:v>106.84251455131714</c:v>
                </c:pt>
                <c:pt idx="436">
                  <c:v>95.036838579778191</c:v>
                </c:pt>
                <c:pt idx="437">
                  <c:v>96.092232593151905</c:v>
                </c:pt>
                <c:pt idx="438">
                  <c:v>97.726903421336829</c:v>
                </c:pt>
                <c:pt idx="439">
                  <c:v>97.917258591337301</c:v>
                </c:pt>
                <c:pt idx="440">
                  <c:v>97.267364815026937</c:v>
                </c:pt>
                <c:pt idx="441">
                  <c:v>101.89893364074236</c:v>
                </c:pt>
                <c:pt idx="442">
                  <c:v>105.63302893574389</c:v>
                </c:pt>
                <c:pt idx="443">
                  <c:v>112.67469757157373</c:v>
                </c:pt>
                <c:pt idx="444">
                  <c:v>114.96109679592382</c:v>
                </c:pt>
                <c:pt idx="445">
                  <c:v>119.576171817682</c:v>
                </c:pt>
                <c:pt idx="446">
                  <c:v>133.28753921164244</c:v>
                </c:pt>
                <c:pt idx="447">
                  <c:v>146.3807030741701</c:v>
                </c:pt>
                <c:pt idx="448">
                  <c:v>139.40945884896311</c:v>
                </c:pt>
                <c:pt idx="449">
                  <c:v>136.05268358495769</c:v>
                </c:pt>
                <c:pt idx="450">
                  <c:v>136.41826046717983</c:v>
                </c:pt>
                <c:pt idx="451">
                  <c:v>127.08079529070436</c:v>
                </c:pt>
                <c:pt idx="452">
                  <c:v>129.4312002586089</c:v>
                </c:pt>
                <c:pt idx="453">
                  <c:v>130.54706506284455</c:v>
                </c:pt>
                <c:pt idx="454">
                  <c:v>137.56326126804277</c:v>
                </c:pt>
                <c:pt idx="455">
                  <c:v>136.06163479929407</c:v>
                </c:pt>
                <c:pt idx="456">
                  <c:v>134.07417607377042</c:v>
                </c:pt>
                <c:pt idx="457">
                  <c:v>137.38555670107607</c:v>
                </c:pt>
                <c:pt idx="458">
                  <c:v>140.80253969502681</c:v>
                </c:pt>
                <c:pt idx="459">
                  <c:v>137.45376935864604</c:v>
                </c:pt>
                <c:pt idx="460">
                  <c:v>131.03825065475073</c:v>
                </c:pt>
                <c:pt idx="461">
                  <c:v>117.07433593845725</c:v>
                </c:pt>
                <c:pt idx="462">
                  <c:v>118.06898684544382</c:v>
                </c:pt>
                <c:pt idx="463">
                  <c:v>122.49958893170611</c:v>
                </c:pt>
                <c:pt idx="464">
                  <c:v>127.92332209596778</c:v>
                </c:pt>
                <c:pt idx="465">
                  <c:v>126.45157756499364</c:v>
                </c:pt>
                <c:pt idx="466">
                  <c:v>123.08726688115406</c:v>
                </c:pt>
                <c:pt idx="467">
                  <c:v>117.6167384882861</c:v>
                </c:pt>
                <c:pt idx="468">
                  <c:v>122.65837226075733</c:v>
                </c:pt>
                <c:pt idx="469">
                  <c:v>123.6406643470123</c:v>
                </c:pt>
                <c:pt idx="470">
                  <c:v>123.83937053667525</c:v>
                </c:pt>
                <c:pt idx="471">
                  <c:v>120.76782298735533</c:v>
                </c:pt>
                <c:pt idx="472">
                  <c:v>123.28362844070325</c:v>
                </c:pt>
                <c:pt idx="473">
                  <c:v>121.33017121899806</c:v>
                </c:pt>
                <c:pt idx="474">
                  <c:v>126.56394990124515</c:v>
                </c:pt>
                <c:pt idx="475">
                  <c:v>129.49492474813241</c:v>
                </c:pt>
                <c:pt idx="476">
                  <c:v>128.6134799138492</c:v>
                </c:pt>
                <c:pt idx="477">
                  <c:v>121.52682746962584</c:v>
                </c:pt>
                <c:pt idx="478">
                  <c:v>112.02930069201196</c:v>
                </c:pt>
                <c:pt idx="479">
                  <c:v>111.9935311116697</c:v>
                </c:pt>
                <c:pt idx="480">
                  <c:v>110.66184202764272</c:v>
                </c:pt>
                <c:pt idx="481">
                  <c:v>118.41388415050923</c:v>
                </c:pt>
                <c:pt idx="482">
                  <c:v>119.43914307200841</c:v>
                </c:pt>
                <c:pt idx="483">
                  <c:v>119.46237969196679</c:v>
                </c:pt>
                <c:pt idx="484">
                  <c:v>120.61979614043678</c:v>
                </c:pt>
                <c:pt idx="485">
                  <c:v>122.66285739216207</c:v>
                </c:pt>
                <c:pt idx="486">
                  <c:v>120.6796283547651</c:v>
                </c:pt>
                <c:pt idx="487">
                  <c:v>113.95202236587214</c:v>
                </c:pt>
                <c:pt idx="488">
                  <c:v>109.23847103508973</c:v>
                </c:pt>
                <c:pt idx="489">
                  <c:v>101.15543602324897</c:v>
                </c:pt>
                <c:pt idx="490">
                  <c:v>91.046274618854525</c:v>
                </c:pt>
                <c:pt idx="491">
                  <c:v>70.467759815789918</c:v>
                </c:pt>
                <c:pt idx="492">
                  <c:v>55.316251871163431</c:v>
                </c:pt>
                <c:pt idx="493">
                  <c:v>58.185572681459327</c:v>
                </c:pt>
                <c:pt idx="494">
                  <c:v>58.078442867071232</c:v>
                </c:pt>
                <c:pt idx="495">
                  <c:v>63.424123553267677</c:v>
                </c:pt>
                <c:pt idx="496">
                  <c:v>70.428754085425794</c:v>
                </c:pt>
                <c:pt idx="497">
                  <c:v>71.91968228581527</c:v>
                </c:pt>
                <c:pt idx="498">
                  <c:v>63.916772704739664</c:v>
                </c:pt>
                <c:pt idx="499">
                  <c:v>52.711440140652769</c:v>
                </c:pt>
                <c:pt idx="500">
                  <c:v>50.25160828301712</c:v>
                </c:pt>
                <c:pt idx="501">
                  <c:v>51.312920759844026</c:v>
                </c:pt>
                <c:pt idx="502">
                  <c:v>47.617860425935959</c:v>
                </c:pt>
                <c:pt idx="503">
                  <c:v>40.479088042193631</c:v>
                </c:pt>
                <c:pt idx="504">
                  <c:v>33.560781966909595</c:v>
                </c:pt>
                <c:pt idx="505">
                  <c:v>32.602683124346918</c:v>
                </c:pt>
                <c:pt idx="506">
                  <c:v>39.303292708333338</c:v>
                </c:pt>
                <c:pt idx="507">
                  <c:v>43.598133954274623</c:v>
                </c:pt>
                <c:pt idx="508">
                  <c:v>49.52891769391001</c:v>
                </c:pt>
                <c:pt idx="509">
                  <c:v>53.318505220171353</c:v>
                </c:pt>
                <c:pt idx="510">
                  <c:v>50.141993394446509</c:v>
                </c:pt>
                <c:pt idx="511">
                  <c:v>49.723661007295931</c:v>
                </c:pt>
                <c:pt idx="512">
                  <c:v>49.172364339735296</c:v>
                </c:pt>
                <c:pt idx="513">
                  <c:v>53.739866104632654</c:v>
                </c:pt>
                <c:pt idx="514">
                  <c:v>50.126926280647531</c:v>
                </c:pt>
                <c:pt idx="515">
                  <c:v>55.885948078817336</c:v>
                </c:pt>
                <c:pt idx="516">
                  <c:v>57.328827771346944</c:v>
                </c:pt>
                <c:pt idx="517">
                  <c:v>58.736409703040096</c:v>
                </c:pt>
                <c:pt idx="518">
                  <c:v>55.372268221179873</c:v>
                </c:pt>
                <c:pt idx="519">
                  <c:v>56.42126743600349</c:v>
                </c:pt>
                <c:pt idx="520">
                  <c:v>56.155703336830548</c:v>
                </c:pt>
                <c:pt idx="521">
                  <c:v>52.339027579936356</c:v>
                </c:pt>
                <c:pt idx="522">
                  <c:v>53.189360481160165</c:v>
                </c:pt>
                <c:pt idx="523">
                  <c:v>56.37101476856062</c:v>
                </c:pt>
                <c:pt idx="524">
                  <c:v>59.429444932740886</c:v>
                </c:pt>
                <c:pt idx="525">
                  <c:v>60.489650645106352</c:v>
                </c:pt>
                <c:pt idx="526">
                  <c:v>66.079872171268661</c:v>
                </c:pt>
                <c:pt idx="527">
                  <c:v>67.276158140473356</c:v>
                </c:pt>
                <c:pt idx="528">
                  <c:v>69.671156522997634</c:v>
                </c:pt>
                <c:pt idx="529">
                  <c:v>67.521958438736519</c:v>
                </c:pt>
                <c:pt idx="530">
                  <c:v>66.07642310111747</c:v>
                </c:pt>
                <c:pt idx="531">
                  <c:v>71.055620429669077</c:v>
                </c:pt>
                <c:pt idx="532">
                  <c:v>76.257955542529473</c:v>
                </c:pt>
                <c:pt idx="533">
                  <c:v>77.229894925891415</c:v>
                </c:pt>
                <c:pt idx="534">
                  <c:v>76.935930312784748</c:v>
                </c:pt>
                <c:pt idx="535">
                  <c:v>75.491444081207874</c:v>
                </c:pt>
                <c:pt idx="536">
                  <c:v>76.748591573864474</c:v>
                </c:pt>
                <c:pt idx="537">
                  <c:v>77.81062106208131</c:v>
                </c:pt>
                <c:pt idx="538">
                  <c:v>62.491993809789555</c:v>
                </c:pt>
                <c:pt idx="539">
                  <c:v>49.187131153707568</c:v>
                </c:pt>
                <c:pt idx="540">
                  <c:v>57.146653016199942</c:v>
                </c:pt>
                <c:pt idx="541">
                  <c:v>64.965261232148848</c:v>
                </c:pt>
                <c:pt idx="542">
                  <c:v>69.788201098818988</c:v>
                </c:pt>
                <c:pt idx="543">
                  <c:v>74.413144437085322</c:v>
                </c:pt>
                <c:pt idx="544">
                  <c:v>73.922599396847161</c:v>
                </c:pt>
                <c:pt idx="545">
                  <c:v>66.103833208673208</c:v>
                </c:pt>
                <c:pt idx="546">
                  <c:v>67.121474974599451</c:v>
                </c:pt>
                <c:pt idx="547">
                  <c:v>62.777127621702014</c:v>
                </c:pt>
                <c:pt idx="548">
                  <c:v>64.824226437668557</c:v>
                </c:pt>
                <c:pt idx="549">
                  <c:v>61.408248063582136</c:v>
                </c:pt>
                <c:pt idx="550">
                  <c:v>62.227676303784506</c:v>
                </c:pt>
                <c:pt idx="551">
                  <c:v>63.888853397505656</c:v>
                </c:pt>
                <c:pt idx="552">
                  <c:v>60.441826795061118</c:v>
                </c:pt>
                <c:pt idx="553">
                  <c:v>53.104585524715553</c:v>
                </c:pt>
                <c:pt idx="554">
                  <c:v>32.040870954622051</c:v>
                </c:pt>
                <c:pt idx="555">
                  <c:v>18.971989105562798</c:v>
                </c:pt>
                <c:pt idx="556">
                  <c:v>25.582969837151879</c:v>
                </c:pt>
                <c:pt idx="557">
                  <c:v>40.779819211016388</c:v>
                </c:pt>
                <c:pt idx="558">
                  <c:v>44.151755804643713</c:v>
                </c:pt>
                <c:pt idx="559">
                  <c:v>46.647662701286691</c:v>
                </c:pt>
                <c:pt idx="560">
                  <c:v>43.202980825550554</c:v>
                </c:pt>
                <c:pt idx="561">
                  <c:v>42.150484947302118</c:v>
                </c:pt>
                <c:pt idx="562">
                  <c:v>43.582543235872834</c:v>
                </c:pt>
                <c:pt idx="563">
                  <c:v>50.310700241623472</c:v>
                </c:pt>
                <c:pt idx="564">
                  <c:v>54.815674843630823</c:v>
                </c:pt>
                <c:pt idx="565">
                  <c:v>61.355190885754865</c:v>
                </c:pt>
                <c:pt idx="566">
                  <c:v>65.466778098917857</c:v>
                </c:pt>
                <c:pt idx="567">
                  <c:v>66.22497213255501</c:v>
                </c:pt>
                <c:pt idx="568">
                  <c:v>68.951095339148694</c:v>
                </c:pt>
                <c:pt idx="569">
                  <c:v>73.750266077392922</c:v>
                </c:pt>
                <c:pt idx="570">
                  <c:v>74.515585912470982</c:v>
                </c:pt>
                <c:pt idx="571">
                  <c:v>69.782852306182534</c:v>
                </c:pt>
                <c:pt idx="572">
                  <c:v>73.307714493060175</c:v>
                </c:pt>
                <c:pt idx="573">
                  <c:v>79.834543461441129</c:v>
                </c:pt>
                <c:pt idx="574">
                  <c:v>79.561549794631702</c:v>
                </c:pt>
                <c:pt idx="575">
                  <c:v>70.683022404203825</c:v>
                </c:pt>
                <c:pt idx="576">
                  <c:v>79.196618065285037</c:v>
                </c:pt>
                <c:pt idx="577">
                  <c:v>89.467305177667839</c:v>
                </c:pt>
                <c:pt idx="578">
                  <c:v>100.65801877598122</c:v>
                </c:pt>
                <c:pt idx="579">
                  <c:v>99.82227516515799</c:v>
                </c:pt>
                <c:pt idx="580">
                  <c:v>107.43591748820246</c:v>
                </c:pt>
                <c:pt idx="581">
                  <c:v>109.99999999999999</c:v>
                </c:pt>
                <c:pt idx="582">
                  <c:v>105.87560770553586</c:v>
                </c:pt>
                <c:pt idx="583">
                  <c:v>103.0473212843126</c:v>
                </c:pt>
                <c:pt idx="584">
                  <c:v>100.44327603780008</c:v>
                </c:pt>
                <c:pt idx="585">
                  <c:v>97.923257253152173</c:v>
                </c:pt>
                <c:pt idx="586">
                  <c:v>96.121978668871151</c:v>
                </c:pt>
                <c:pt idx="587">
                  <c:v>93.90442541494339</c:v>
                </c:pt>
                <c:pt idx="588">
                  <c:v>92.307607278761964</c:v>
                </c:pt>
                <c:pt idx="589">
                  <c:v>90.184066829803101</c:v>
                </c:pt>
                <c:pt idx="590">
                  <c:v>89.059713034972035</c:v>
                </c:pt>
                <c:pt idx="591">
                  <c:v>88.005913591761356</c:v>
                </c:pt>
                <c:pt idx="592">
                  <c:v>87.853784344437145</c:v>
                </c:pt>
                <c:pt idx="593">
                  <c:v>86.707679455410343</c:v>
                </c:pt>
                <c:pt idx="594">
                  <c:v>86.477179548383219</c:v>
                </c:pt>
                <c:pt idx="595">
                  <c:v>86.287836359560345</c:v>
                </c:pt>
                <c:pt idx="596">
                  <c:v>86.103613365128169</c:v>
                </c:pt>
                <c:pt idx="597">
                  <c:v>86.857974718004826</c:v>
                </c:pt>
                <c:pt idx="598">
                  <c:v>86.703642881708092</c:v>
                </c:pt>
                <c:pt idx="599">
                  <c:v>86.575861490562119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17024"/>
        <c:axId val="1852536064"/>
      </c:lineChart>
      <c:dateAx>
        <c:axId val="1852517024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3606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852536064"/>
        <c:scaling>
          <c:orientation val="minMax"/>
          <c:max val="18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17024"/>
        <c:crosses val="autoZero"/>
        <c:crossBetween val="between"/>
      </c:valAx>
      <c:dateAx>
        <c:axId val="185251376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52521376"/>
        <c:crosses val="autoZero"/>
        <c:auto val="1"/>
        <c:lblOffset val="100"/>
        <c:baseTimeUnit val="months"/>
      </c:dateAx>
      <c:valAx>
        <c:axId val="18525213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137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cat>
          <c:val>
            <c:numRef>
              <c:f>'Gasoline-A'!$E$41:$E$88</c:f>
              <c:numCache>
                <c:formatCode>General</c:formatCode>
                <c:ptCount val="48"/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36608"/>
        <c:axId val="18525355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cat>
          <c:val>
            <c:numRef>
              <c:f>'Gasoline-A'!$C$41:$C$88</c:f>
              <c:numCache>
                <c:formatCode>0.00</c:formatCode>
                <c:ptCount val="48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2.7814366533000001</c:v>
                </c:pt>
                <c:pt idx="35">
                  <c:v>3.5262977824999999</c:v>
                </c:pt>
                <c:pt idx="36">
                  <c:v>3.6269416259999998</c:v>
                </c:pt>
                <c:pt idx="37">
                  <c:v>3.5055298632</c:v>
                </c:pt>
                <c:pt idx="38">
                  <c:v>3.3638242436999999</c:v>
                </c:pt>
                <c:pt idx="39">
                  <c:v>2.4282992426000001</c:v>
                </c:pt>
                <c:pt idx="40">
                  <c:v>2.149198626</c:v>
                </c:pt>
                <c:pt idx="41">
                  <c:v>2.4169206741</c:v>
                </c:pt>
                <c:pt idx="42">
                  <c:v>2.7266501527</c:v>
                </c:pt>
                <c:pt idx="43">
                  <c:v>2.6037332284999999</c:v>
                </c:pt>
                <c:pt idx="44">
                  <c:v>2.1837100107</c:v>
                </c:pt>
                <c:pt idx="45">
                  <c:v>3.0194145937000001</c:v>
                </c:pt>
                <c:pt idx="46">
                  <c:v>4.0651823600999997</c:v>
                </c:pt>
                <c:pt idx="47">
                  <c:v>3.6553027413999999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'Gasoline-A'!$A$92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'Gasoline-A'!$A$41:$A$88</c:f>
              <c:numCache>
                <c:formatCode>General</c:formatCode>
                <c:ptCount val="48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</c:numCache>
            </c:numRef>
          </c:cat>
          <c:val>
            <c:numRef>
              <c:f>'Gasoline-A'!$D$41:$D$88</c:f>
              <c:numCache>
                <c:formatCode>0.00</c:formatCode>
                <c:ptCount val="48"/>
                <c:pt idx="0">
                  <c:v>3.1301026194562653</c:v>
                </c:pt>
                <c:pt idx="1">
                  <c:v>3.1410048369362613</c:v>
                </c:pt>
                <c:pt idx="2">
                  <c:v>2.9806197317512808</c:v>
                </c:pt>
                <c:pt idx="3">
                  <c:v>3.610835119649189</c:v>
                </c:pt>
                <c:pt idx="4">
                  <c:v>4.3887855597748242</c:v>
                </c:pt>
                <c:pt idx="5">
                  <c:v>4.3990169139215727</c:v>
                </c:pt>
                <c:pt idx="6">
                  <c:v>3.7814858295343536</c:v>
                </c:pt>
                <c:pt idx="7">
                  <c:v>3.5133607216275209</c:v>
                </c:pt>
                <c:pt idx="8">
                  <c:v>3.2834982961182382</c:v>
                </c:pt>
                <c:pt idx="9">
                  <c:v>3.1467230673904236</c:v>
                </c:pt>
                <c:pt idx="10">
                  <c:v>2.3422359374518482</c:v>
                </c:pt>
                <c:pt idx="11">
                  <c:v>2.3306037936029007</c:v>
                </c:pt>
                <c:pt idx="12">
                  <c:v>2.2310882070654396</c:v>
                </c:pt>
                <c:pt idx="13">
                  <c:v>2.3107023257282058</c:v>
                </c:pt>
                <c:pt idx="14">
                  <c:v>2.5049887314143597</c:v>
                </c:pt>
                <c:pt idx="15">
                  <c:v>2.3492119765063566</c:v>
                </c:pt>
                <c:pt idx="16">
                  <c:v>2.2482623936172019</c:v>
                </c:pt>
                <c:pt idx="17">
                  <c:v>2.1438998615779732</c:v>
                </c:pt>
                <c:pt idx="18">
                  <c:v>2.1069443446161462</c:v>
                </c:pt>
                <c:pt idx="19">
                  <c:v>2.1155296979985585</c:v>
                </c:pt>
                <c:pt idx="20">
                  <c:v>2.2219773980779407</c:v>
                </c:pt>
                <c:pt idx="21">
                  <c:v>2.1677570653128009</c:v>
                </c:pt>
                <c:pt idx="22">
                  <c:v>1.8330227179590319</c:v>
                </c:pt>
                <c:pt idx="23">
                  <c:v>1.9850384252562874</c:v>
                </c:pt>
                <c:pt idx="24">
                  <c:v>2.507370229557075</c:v>
                </c:pt>
                <c:pt idx="25">
                  <c:v>2.3364956526103229</c:v>
                </c:pt>
                <c:pt idx="26">
                  <c:v>2.1687694308552303</c:v>
                </c:pt>
                <c:pt idx="27">
                  <c:v>2.4579535300777455</c:v>
                </c:pt>
                <c:pt idx="28">
                  <c:v>2.8442333440719203</c:v>
                </c:pt>
                <c:pt idx="29">
                  <c:v>3.3752868919733885</c:v>
                </c:pt>
                <c:pt idx="30">
                  <c:v>3.7092153188691781</c:v>
                </c:pt>
                <c:pt idx="31">
                  <c:v>3.9276466226742657</c:v>
                </c:pt>
                <c:pt idx="32">
                  <c:v>4.3909609260173994</c:v>
                </c:pt>
                <c:pt idx="33">
                  <c:v>3.1779291033829047</c:v>
                </c:pt>
                <c:pt idx="34">
                  <c:v>3.7018412059874639</c:v>
                </c:pt>
                <c:pt idx="35">
                  <c:v>4.5503199339483533</c:v>
                </c:pt>
                <c:pt idx="36">
                  <c:v>4.5851317910008449</c:v>
                </c:pt>
                <c:pt idx="37">
                  <c:v>4.3676166237695533</c:v>
                </c:pt>
                <c:pt idx="38">
                  <c:v>4.1244337677976253</c:v>
                </c:pt>
                <c:pt idx="39">
                  <c:v>2.9737706311554719</c:v>
                </c:pt>
                <c:pt idx="40">
                  <c:v>2.5990361930386521</c:v>
                </c:pt>
                <c:pt idx="41">
                  <c:v>2.8617961389459969</c:v>
                </c:pt>
                <c:pt idx="42">
                  <c:v>3.1516747774927873</c:v>
                </c:pt>
                <c:pt idx="43">
                  <c:v>2.9560614016615574</c:v>
                </c:pt>
                <c:pt idx="44">
                  <c:v>2.4486309051794506</c:v>
                </c:pt>
                <c:pt idx="45">
                  <c:v>3.2341912728973568</c:v>
                </c:pt>
                <c:pt idx="46">
                  <c:v>4.0663682940172885</c:v>
                </c:pt>
                <c:pt idx="47">
                  <c:v>3.5442590868821076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24640"/>
        <c:axId val="1852509408"/>
      </c:lineChart>
      <c:catAx>
        <c:axId val="18525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0940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52509408"/>
        <c:scaling>
          <c:orientation val="minMax"/>
          <c:max val="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24640"/>
        <c:crosses val="autoZero"/>
        <c:crossBetween val="between"/>
        <c:majorUnit val="0.5"/>
      </c:valAx>
      <c:catAx>
        <c:axId val="185253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2535520"/>
        <c:crosses val="autoZero"/>
        <c:auto val="1"/>
        <c:lblAlgn val="ctr"/>
        <c:lblOffset val="100"/>
        <c:noMultiLvlLbl val="0"/>
      </c:catAx>
      <c:valAx>
        <c:axId val="18525355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366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'Gasoline-Q'!$E$41:$E$232</c:f>
              <c:numCache>
                <c:formatCode>General</c:formatCode>
                <c:ptCount val="192"/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19744"/>
        <c:axId val="18525344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'Gasoline-Q'!$C$41:$C$232</c:f>
              <c:numCache>
                <c:formatCode>0.00</c:formatCode>
                <c:ptCount val="192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2.7129046636999998</c:v>
                </c:pt>
                <c:pt idx="137">
                  <c:v>2.8051776682999998</c:v>
                </c:pt>
                <c:pt idx="138">
                  <c:v>2.7214542931999999</c:v>
                </c:pt>
                <c:pt idx="139">
                  <c:v>2.8841960393999999</c:v>
                </c:pt>
                <c:pt idx="140">
                  <c:v>3.2955668220000001</c:v>
                </c:pt>
                <c:pt idx="141">
                  <c:v>3.7953720251999998</c:v>
                </c:pt>
                <c:pt idx="142">
                  <c:v>3.6340926433999998</c:v>
                </c:pt>
                <c:pt idx="143">
                  <c:v>3.3654264476</c:v>
                </c:pt>
                <c:pt idx="144">
                  <c:v>3.6077270976000002</c:v>
                </c:pt>
                <c:pt idx="145">
                  <c:v>3.7222213968000002</c:v>
                </c:pt>
                <c:pt idx="146">
                  <c:v>3.6668312695999998</c:v>
                </c:pt>
                <c:pt idx="147">
                  <c:v>3.5059407189999998</c:v>
                </c:pt>
                <c:pt idx="148">
                  <c:v>3.5652553672999998</c:v>
                </c:pt>
                <c:pt idx="149">
                  <c:v>3.6040271455999999</c:v>
                </c:pt>
                <c:pt idx="150">
                  <c:v>3.5663142486999999</c:v>
                </c:pt>
                <c:pt idx="151">
                  <c:v>3.2882789841000002</c:v>
                </c:pt>
                <c:pt idx="152">
                  <c:v>3.4037443452999998</c:v>
                </c:pt>
                <c:pt idx="153">
                  <c:v>3.6750536235000002</c:v>
                </c:pt>
                <c:pt idx="154">
                  <c:v>3.5037805502000001</c:v>
                </c:pt>
                <c:pt idx="155">
                  <c:v>2.8769790241000002</c:v>
                </c:pt>
                <c:pt idx="156">
                  <c:v>2.2696942552000001</c:v>
                </c:pt>
                <c:pt idx="157">
                  <c:v>2.6648191183000001</c:v>
                </c:pt>
                <c:pt idx="158">
                  <c:v>2.6023207819</c:v>
                </c:pt>
                <c:pt idx="159">
                  <c:v>2.1623371404</c:v>
                </c:pt>
                <c:pt idx="160">
                  <c:v>1.8957772669999999</c:v>
                </c:pt>
                <c:pt idx="161">
                  <c:v>2.2509634887000001</c:v>
                </c:pt>
                <c:pt idx="162">
                  <c:v>2.2114731271000001</c:v>
                </c:pt>
                <c:pt idx="163">
                  <c:v>2.2288342778999999</c:v>
                </c:pt>
                <c:pt idx="164">
                  <c:v>2.3262824967000002</c:v>
                </c:pt>
                <c:pt idx="165">
                  <c:v>2.3845401180999999</c:v>
                </c:pt>
                <c:pt idx="166">
                  <c:v>2.4377039076</c:v>
                </c:pt>
                <c:pt idx="167">
                  <c:v>2.5142834676999999</c:v>
                </c:pt>
                <c:pt idx="168">
                  <c:v>2.5777429482000001</c:v>
                </c:pt>
                <c:pt idx="169">
                  <c:v>2.85145895</c:v>
                </c:pt>
                <c:pt idx="170">
                  <c:v>2.8400527775</c:v>
                </c:pt>
                <c:pt idx="171">
                  <c:v>2.6251157503</c:v>
                </c:pt>
                <c:pt idx="172">
                  <c:v>2.3612041784</c:v>
                </c:pt>
                <c:pt idx="173">
                  <c:v>2.7913205421999998</c:v>
                </c:pt>
                <c:pt idx="174">
                  <c:v>2.6520632483000002</c:v>
                </c:pt>
                <c:pt idx="175">
                  <c:v>2.5936584280999999</c:v>
                </c:pt>
                <c:pt idx="176">
                  <c:v>2.4142071159</c:v>
                </c:pt>
                <c:pt idx="177">
                  <c:v>1.9432896758</c:v>
                </c:pt>
                <c:pt idx="178">
                  <c:v>2.1827993749000001</c:v>
                </c:pt>
                <c:pt idx="179">
                  <c:v>2.1541112574999999</c:v>
                </c:pt>
                <c:pt idx="180">
                  <c:v>2.5601920207000002</c:v>
                </c:pt>
                <c:pt idx="181">
                  <c:v>2.9711060615</c:v>
                </c:pt>
                <c:pt idx="182">
                  <c:v>3.1558157506</c:v>
                </c:pt>
                <c:pt idx="183">
                  <c:v>3.3299970070999998</c:v>
                </c:pt>
                <c:pt idx="184">
                  <c:v>3.7050834028000001</c:v>
                </c:pt>
                <c:pt idx="185">
                  <c:v>4.3855022210000003</c:v>
                </c:pt>
                <c:pt idx="186">
                  <c:v>4.2669315956</c:v>
                </c:pt>
                <c:pt idx="187">
                  <c:v>3.8740821745999998</c:v>
                </c:pt>
                <c:pt idx="188">
                  <c:v>3.6464112923999998</c:v>
                </c:pt>
                <c:pt idx="189">
                  <c:v>3.7094735968000001</c:v>
                </c:pt>
                <c:pt idx="190">
                  <c:v>3.6726409538999998</c:v>
                </c:pt>
                <c:pt idx="191">
                  <c:v>3.5913506301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'Gasoline-Q'!$A$236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'Gasoline-Q'!$A$41:$A$232</c:f>
              <c:strCache>
                <c:ptCount val="19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</c:strCache>
            </c:strRef>
          </c:cat>
          <c:val>
            <c:numRef>
              <c:f>'Gasoline-Q'!$D$41:$D$232</c:f>
              <c:numCache>
                <c:formatCode>0.00</c:formatCode>
                <c:ptCount val="192"/>
                <c:pt idx="0">
                  <c:v>3.1126872981986167</c:v>
                </c:pt>
                <c:pt idx="1">
                  <c:v>3.1022883501888909</c:v>
                </c:pt>
                <c:pt idx="2">
                  <c:v>3.1753922738586748</c:v>
                </c:pt>
                <c:pt idx="3">
                  <c:v>3.1352050853523017</c:v>
                </c:pt>
                <c:pt idx="4">
                  <c:v>3.1170155609933468</c:v>
                </c:pt>
                <c:pt idx="5">
                  <c:v>3.1726155336053297</c:v>
                </c:pt>
                <c:pt idx="6">
                  <c:v>3.1686400269592729</c:v>
                </c:pt>
                <c:pt idx="7">
                  <c:v>3.11324426859098</c:v>
                </c:pt>
                <c:pt idx="8">
                  <c:v>2.9807133020915932</c:v>
                </c:pt>
                <c:pt idx="9">
                  <c:v>2.952790884186399</c:v>
                </c:pt>
                <c:pt idx="10">
                  <c:v>2.9969167936045524</c:v>
                </c:pt>
                <c:pt idx="11">
                  <c:v>2.9957037816174448</c:v>
                </c:pt>
                <c:pt idx="12">
                  <c:v>3.079643601928137</c:v>
                </c:pt>
                <c:pt idx="13">
                  <c:v>3.4518773785158672</c:v>
                </c:pt>
                <c:pt idx="14">
                  <c:v>3.8788737045021637</c:v>
                </c:pt>
                <c:pt idx="15">
                  <c:v>3.9871139801990783</c:v>
                </c:pt>
                <c:pt idx="16">
                  <c:v>4.3951897466514556</c:v>
                </c:pt>
                <c:pt idx="17">
                  <c:v>4.4985808745222542</c:v>
                </c:pt>
                <c:pt idx="18">
                  <c:v>4.4117259610807578</c:v>
                </c:pt>
                <c:pt idx="19">
                  <c:v>4.2492760553334197</c:v>
                </c:pt>
                <c:pt idx="20">
                  <c:v>4.504270838346879</c:v>
                </c:pt>
                <c:pt idx="21">
                  <c:v>4.5290972825630966</c:v>
                </c:pt>
                <c:pt idx="22">
                  <c:v>4.3348994367702778</c:v>
                </c:pt>
                <c:pt idx="23">
                  <c:v>4.2353588063861318</c:v>
                </c:pt>
                <c:pt idx="24">
                  <c:v>3.9353778981681078</c:v>
                </c:pt>
                <c:pt idx="25">
                  <c:v>3.7115014966582214</c:v>
                </c:pt>
                <c:pt idx="26">
                  <c:v>3.8214593821666925</c:v>
                </c:pt>
                <c:pt idx="27">
                  <c:v>3.6676617846206296</c:v>
                </c:pt>
                <c:pt idx="28">
                  <c:v>3.3975504159573209</c:v>
                </c:pt>
                <c:pt idx="29">
                  <c:v>3.57622969633716</c:v>
                </c:pt>
                <c:pt idx="30">
                  <c:v>3.6168784422920019</c:v>
                </c:pt>
                <c:pt idx="31">
                  <c:v>3.4467673757646193</c:v>
                </c:pt>
                <c:pt idx="32">
                  <c:v>3.3139636458945159</c:v>
                </c:pt>
                <c:pt idx="33">
                  <c:v>3.3681357588054093</c:v>
                </c:pt>
                <c:pt idx="34">
                  <c:v>3.2494383796409672</c:v>
                </c:pt>
                <c:pt idx="35">
                  <c:v>3.2026748467479331</c:v>
                </c:pt>
                <c:pt idx="36">
                  <c:v>3.0189273653676749</c:v>
                </c:pt>
                <c:pt idx="37">
                  <c:v>3.237506735160252</c:v>
                </c:pt>
                <c:pt idx="38">
                  <c:v>3.2136712347843726</c:v>
                </c:pt>
                <c:pt idx="39">
                  <c:v>3.102590436187771</c:v>
                </c:pt>
                <c:pt idx="40">
                  <c:v>2.790709403567881</c:v>
                </c:pt>
                <c:pt idx="41">
                  <c:v>2.3729574808034379</c:v>
                </c:pt>
                <c:pt idx="42">
                  <c:v>2.1921159117755225</c:v>
                </c:pt>
                <c:pt idx="43">
                  <c:v>2.0562840724266591</c:v>
                </c:pt>
                <c:pt idx="44">
                  <c:v>2.2094971086027599</c:v>
                </c:pt>
                <c:pt idx="45">
                  <c:v>2.3455966298547484</c:v>
                </c:pt>
                <c:pt idx="46">
                  <c:v>2.4118446337405688</c:v>
                </c:pt>
                <c:pt idx="47">
                  <c:v>2.3377528386685893</c:v>
                </c:pt>
                <c:pt idx="48">
                  <c:v>2.1832394777144799</c:v>
                </c:pt>
                <c:pt idx="49">
                  <c:v>2.2617908103328275</c:v>
                </c:pt>
                <c:pt idx="50">
                  <c:v>2.2938066426339647</c:v>
                </c:pt>
                <c:pt idx="51">
                  <c:v>2.179012703293072</c:v>
                </c:pt>
                <c:pt idx="52">
                  <c:v>2.1148181241094233</c:v>
                </c:pt>
                <c:pt idx="53">
                  <c:v>2.5119100473119089</c:v>
                </c:pt>
                <c:pt idx="54">
                  <c:v>2.3862499371680888</c:v>
                </c:pt>
                <c:pt idx="55">
                  <c:v>2.2137331055826697</c:v>
                </c:pt>
                <c:pt idx="56">
                  <c:v>2.2489328746645949</c:v>
                </c:pt>
                <c:pt idx="57">
                  <c:v>2.3219977824769975</c:v>
                </c:pt>
                <c:pt idx="58">
                  <c:v>2.5391692999718165</c:v>
                </c:pt>
                <c:pt idx="59">
                  <c:v>2.8841598068937961</c:v>
                </c:pt>
                <c:pt idx="60">
                  <c:v>2.3771750978623567</c:v>
                </c:pt>
                <c:pt idx="61">
                  <c:v>2.3779692615793491</c:v>
                </c:pt>
                <c:pt idx="62">
                  <c:v>2.3508531520662079</c:v>
                </c:pt>
                <c:pt idx="63">
                  <c:v>2.2916435441365106</c:v>
                </c:pt>
                <c:pt idx="64">
                  <c:v>2.1216492169219352</c:v>
                </c:pt>
                <c:pt idx="65">
                  <c:v>2.2885222179773597</c:v>
                </c:pt>
                <c:pt idx="66">
                  <c:v>2.3226975157134024</c:v>
                </c:pt>
                <c:pt idx="67">
                  <c:v>2.2490657501097839</c:v>
                </c:pt>
                <c:pt idx="68">
                  <c:v>2.1421958092899898</c:v>
                </c:pt>
                <c:pt idx="69">
                  <c:v>2.1996482446402883</c:v>
                </c:pt>
                <c:pt idx="70">
                  <c:v>2.1315720980756194</c:v>
                </c:pt>
                <c:pt idx="71">
                  <c:v>2.1013418195220042</c:v>
                </c:pt>
                <c:pt idx="72">
                  <c:v>1.988402090978086</c:v>
                </c:pt>
                <c:pt idx="73">
                  <c:v>2.0681065772770597</c:v>
                </c:pt>
                <c:pt idx="74">
                  <c:v>2.2116796268904872</c:v>
                </c:pt>
                <c:pt idx="75">
                  <c:v>2.1437925074019093</c:v>
                </c:pt>
                <c:pt idx="76">
                  <c:v>2.0688514688079107</c:v>
                </c:pt>
                <c:pt idx="77">
                  <c:v>2.2163912799276528</c:v>
                </c:pt>
                <c:pt idx="78">
                  <c:v>2.1444584593877245</c:v>
                </c:pt>
                <c:pt idx="79">
                  <c:v>2.0274342809865598</c:v>
                </c:pt>
                <c:pt idx="80">
                  <c:v>2.0708718616814283</c:v>
                </c:pt>
                <c:pt idx="81">
                  <c:v>2.330170811571139</c:v>
                </c:pt>
                <c:pt idx="82">
                  <c:v>2.2367211567603582</c:v>
                </c:pt>
                <c:pt idx="83">
                  <c:v>2.238108557526338</c:v>
                </c:pt>
                <c:pt idx="84">
                  <c:v>2.2240188430025221</c:v>
                </c:pt>
                <c:pt idx="85">
                  <c:v>2.1749039745956598</c:v>
                </c:pt>
                <c:pt idx="86">
                  <c:v>2.1820692090575387</c:v>
                </c:pt>
                <c:pt idx="87">
                  <c:v>2.0939095139961075</c:v>
                </c:pt>
                <c:pt idx="88">
                  <c:v>1.8814570707897518</c:v>
                </c:pt>
                <c:pt idx="89">
                  <c:v>1.8802152168136927</c:v>
                </c:pt>
                <c:pt idx="90">
                  <c:v>1.831181813362998</c:v>
                </c:pt>
                <c:pt idx="91">
                  <c:v>1.7437161772369316</c:v>
                </c:pt>
                <c:pt idx="92">
                  <c:v>1.6708331379961419</c:v>
                </c:pt>
                <c:pt idx="93">
                  <c:v>1.9676648289578469</c:v>
                </c:pt>
                <c:pt idx="94">
                  <c:v>2.0996713537822358</c:v>
                </c:pt>
                <c:pt idx="95">
                  <c:v>2.1649262379740399</c:v>
                </c:pt>
                <c:pt idx="96">
                  <c:v>2.3842042937421608</c:v>
                </c:pt>
                <c:pt idx="97">
                  <c:v>2.5888959807154195</c:v>
                </c:pt>
                <c:pt idx="98">
                  <c:v>2.5515243349111234</c:v>
                </c:pt>
                <c:pt idx="99">
                  <c:v>2.4930688186922789</c:v>
                </c:pt>
                <c:pt idx="100">
                  <c:v>2.3670217773550273</c:v>
                </c:pt>
                <c:pt idx="101">
                  <c:v>2.6616848077011594</c:v>
                </c:pt>
                <c:pt idx="102">
                  <c:v>2.3732293384169245</c:v>
                </c:pt>
                <c:pt idx="103">
                  <c:v>1.9476595773564016</c:v>
                </c:pt>
                <c:pt idx="104">
                  <c:v>1.8893430120266677</c:v>
                </c:pt>
                <c:pt idx="105">
                  <c:v>2.2483667929567086</c:v>
                </c:pt>
                <c:pt idx="106">
                  <c:v>2.2477842321696726</c:v>
                </c:pt>
                <c:pt idx="107">
                  <c:v>2.2652555708784914</c:v>
                </c:pt>
                <c:pt idx="108">
                  <c:v>2.5133846573497673</c:v>
                </c:pt>
                <c:pt idx="109">
                  <c:v>2.418427438431622</c:v>
                </c:pt>
                <c:pt idx="110">
                  <c:v>2.5217614062689644</c:v>
                </c:pt>
                <c:pt idx="111">
                  <c:v>2.3803551516706243</c:v>
                </c:pt>
                <c:pt idx="112">
                  <c:v>2.5694828255542626</c:v>
                </c:pt>
                <c:pt idx="113">
                  <c:v>2.9584774371558908</c:v>
                </c:pt>
                <c:pt idx="114">
                  <c:v>2.8917581149217559</c:v>
                </c:pt>
                <c:pt idx="115">
                  <c:v>2.9404360255588569</c:v>
                </c:pt>
                <c:pt idx="116">
                  <c:v>2.9299579460548615</c:v>
                </c:pt>
                <c:pt idx="117">
                  <c:v>3.2756388156179796</c:v>
                </c:pt>
                <c:pt idx="118">
                  <c:v>3.7624446257622211</c:v>
                </c:pt>
                <c:pt idx="119">
                  <c:v>3.4888547392622731</c:v>
                </c:pt>
                <c:pt idx="120">
                  <c:v>3.4087402483683644</c:v>
                </c:pt>
                <c:pt idx="121">
                  <c:v>4.1039990800967416</c:v>
                </c:pt>
                <c:pt idx="122">
                  <c:v>4.0506720177561277</c:v>
                </c:pt>
                <c:pt idx="123">
                  <c:v>3.2457801191575872</c:v>
                </c:pt>
                <c:pt idx="124">
                  <c:v>3.3591693080693803</c:v>
                </c:pt>
                <c:pt idx="125">
                  <c:v>4.2398707032340202</c:v>
                </c:pt>
                <c:pt idx="126">
                  <c:v>3.9814948842728604</c:v>
                </c:pt>
                <c:pt idx="127">
                  <c:v>4.0896258404726993</c:v>
                </c:pt>
                <c:pt idx="128">
                  <c:v>4.239135367129645</c:v>
                </c:pt>
                <c:pt idx="129">
                  <c:v>5.0623408757217145</c:v>
                </c:pt>
                <c:pt idx="130">
                  <c:v>5.1091297743567123</c:v>
                </c:pt>
                <c:pt idx="131">
                  <c:v>3.1210258360957286</c:v>
                </c:pt>
                <c:pt idx="132">
                  <c:v>2.5826307225160656</c:v>
                </c:pt>
                <c:pt idx="133">
                  <c:v>3.148508388864292</c:v>
                </c:pt>
                <c:pt idx="134">
                  <c:v>3.4584035498001797</c:v>
                </c:pt>
                <c:pt idx="135">
                  <c:v>3.4805557747911267</c:v>
                </c:pt>
                <c:pt idx="136">
                  <c:v>3.6222944589550217</c:v>
                </c:pt>
                <c:pt idx="137">
                  <c:v>3.7468196798238709</c:v>
                </c:pt>
                <c:pt idx="138">
                  <c:v>3.6243673291534058</c:v>
                </c:pt>
                <c:pt idx="139">
                  <c:v>3.8102503571552178</c:v>
                </c:pt>
                <c:pt idx="140">
                  <c:v>4.3077307274374306</c:v>
                </c:pt>
                <c:pt idx="141">
                  <c:v>4.905267014489092</c:v>
                </c:pt>
                <c:pt idx="142">
                  <c:v>4.6663961193385095</c:v>
                </c:pt>
                <c:pt idx="143">
                  <c:v>4.3021001312699703</c:v>
                </c:pt>
                <c:pt idx="144">
                  <c:v>4.5860113630917851</c:v>
                </c:pt>
                <c:pt idx="145">
                  <c:v>4.7215850037621632</c:v>
                </c:pt>
                <c:pt idx="146">
                  <c:v>4.6304184529275592</c:v>
                </c:pt>
                <c:pt idx="147">
                  <c:v>4.3980036932941458</c:v>
                </c:pt>
                <c:pt idx="148">
                  <c:v>4.4545054580873682</c:v>
                </c:pt>
                <c:pt idx="149">
                  <c:v>4.5078832016669192</c:v>
                </c:pt>
                <c:pt idx="150">
                  <c:v>4.4367165780043436</c:v>
                </c:pt>
                <c:pt idx="151">
                  <c:v>4.0757526356944309</c:v>
                </c:pt>
                <c:pt idx="152">
                  <c:v>4.1927575965494102</c:v>
                </c:pt>
                <c:pt idx="153">
                  <c:v>4.5030436698681413</c:v>
                </c:pt>
                <c:pt idx="154">
                  <c:v>4.2822273573174696</c:v>
                </c:pt>
                <c:pt idx="155">
                  <c:v>3.5249246643896632</c:v>
                </c:pt>
                <c:pt idx="156">
                  <c:v>2.7989861261539866</c:v>
                </c:pt>
                <c:pt idx="157">
                  <c:v>3.2639951951791719</c:v>
                </c:pt>
                <c:pt idx="158">
                  <c:v>3.1754506024360278</c:v>
                </c:pt>
                <c:pt idx="159">
                  <c:v>2.638765553419165</c:v>
                </c:pt>
                <c:pt idx="160">
                  <c:v>2.3149117275573281</c:v>
                </c:pt>
                <c:pt idx="161">
                  <c:v>2.7268168902765866</c:v>
                </c:pt>
                <c:pt idx="162">
                  <c:v>2.6676547555067236</c:v>
                </c:pt>
                <c:pt idx="163">
                  <c:v>2.6716380643216744</c:v>
                </c:pt>
                <c:pt idx="164">
                  <c:v>2.7689600799499776</c:v>
                </c:pt>
                <c:pt idx="165">
                  <c:v>2.8350328056501253</c:v>
                </c:pt>
                <c:pt idx="166">
                  <c:v>2.8844514826739771</c:v>
                </c:pt>
                <c:pt idx="167">
                  <c:v>2.9515846897664724</c:v>
                </c:pt>
                <c:pt idx="168">
                  <c:v>3.0016061505023206</c:v>
                </c:pt>
                <c:pt idx="169">
                  <c:v>3.301433256650145</c:v>
                </c:pt>
                <c:pt idx="170">
                  <c:v>3.2739999793595489</c:v>
                </c:pt>
                <c:pt idx="171">
                  <c:v>3.0152075975794332</c:v>
                </c:pt>
                <c:pt idx="172">
                  <c:v>2.7056258729764928</c:v>
                </c:pt>
                <c:pt idx="173">
                  <c:v>3.1735447984079053</c:v>
                </c:pt>
                <c:pt idx="174">
                  <c:v>3.0041332483856671</c:v>
                </c:pt>
                <c:pt idx="175">
                  <c:v>2.9201919067697779</c:v>
                </c:pt>
                <c:pt idx="176">
                  <c:v>2.7093966740779112</c:v>
                </c:pt>
                <c:pt idx="177">
                  <c:v>2.1996079811946156</c:v>
                </c:pt>
                <c:pt idx="178">
                  <c:v>2.441954724087958</c:v>
                </c:pt>
                <c:pt idx="179">
                  <c:v>2.3965463112915288</c:v>
                </c:pt>
                <c:pt idx="180">
                  <c:v>2.819733626533238</c:v>
                </c:pt>
                <c:pt idx="181">
                  <c:v>3.208557309307686</c:v>
                </c:pt>
                <c:pt idx="182">
                  <c:v>3.3530964992395114</c:v>
                </c:pt>
                <c:pt idx="183">
                  <c:v>3.4714477240787325</c:v>
                </c:pt>
                <c:pt idx="184">
                  <c:v>3.7784024158088614</c:v>
                </c:pt>
                <c:pt idx="185">
                  <c:v>4.3987343143421667</c:v>
                </c:pt>
                <c:pt idx="186">
                  <c:v>4.2476762434428084</c:v>
                </c:pt>
                <c:pt idx="187">
                  <c:v>3.8103982375938172</c:v>
                </c:pt>
                <c:pt idx="188">
                  <c:v>3.5649590666885</c:v>
                </c:pt>
                <c:pt idx="189">
                  <c:v>3.6106677895593098</c:v>
                </c:pt>
                <c:pt idx="190">
                  <c:v>3.5508069455011899</c:v>
                </c:pt>
                <c:pt idx="191">
                  <c:v>3.4505752417069702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33888"/>
        <c:axId val="1852538240"/>
      </c:lineChart>
      <c:catAx>
        <c:axId val="18525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3824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52538240"/>
        <c:scaling>
          <c:orientation val="minMax"/>
          <c:max val="5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33888"/>
        <c:crosses val="autoZero"/>
        <c:crossBetween val="between"/>
        <c:majorUnit val="0.5"/>
      </c:valAx>
      <c:catAx>
        <c:axId val="18525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2534432"/>
        <c:crosses val="autoZero"/>
        <c:auto val="1"/>
        <c:lblAlgn val="ctr"/>
        <c:lblOffset val="100"/>
        <c:noMultiLvlLbl val="0"/>
      </c:catAx>
      <c:valAx>
        <c:axId val="18525344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197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'Gasoline-M'!$E$41:$E$616</c:f>
              <c:numCache>
                <c:formatCode>General</c:formatCode>
                <c:ptCount val="576"/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27904"/>
        <c:axId val="185251430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'Gasoline-M'!$C$41:$C$616</c:f>
              <c:numCache>
                <c:formatCode>0.00</c:formatCode>
                <c:ptCount val="576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2.2185000000000001</c:v>
                </c:pt>
                <c:pt idx="489">
                  <c:v>2.2494000000000001</c:v>
                </c:pt>
                <c:pt idx="490">
                  <c:v>2.1815000000000002</c:v>
                </c:pt>
                <c:pt idx="491">
                  <c:v>2.2542499999999999</c:v>
                </c:pt>
                <c:pt idx="492">
                  <c:v>2.3490000000000002</c:v>
                </c:pt>
                <c:pt idx="493">
                  <c:v>2.3039999999999998</c:v>
                </c:pt>
                <c:pt idx="494">
                  <c:v>2.3250000000000002</c:v>
                </c:pt>
                <c:pt idx="495">
                  <c:v>2.4172500000000001</c:v>
                </c:pt>
                <c:pt idx="496">
                  <c:v>2.3914</c:v>
                </c:pt>
                <c:pt idx="497">
                  <c:v>2.3464999999999998</c:v>
                </c:pt>
                <c:pt idx="498">
                  <c:v>2.2997999999999998</c:v>
                </c:pt>
                <c:pt idx="499">
                  <c:v>2.3802500000000002</c:v>
                </c:pt>
                <c:pt idx="500">
                  <c:v>2.6452499999999999</c:v>
                </c:pt>
                <c:pt idx="501">
                  <c:v>2.5049999999999999</c:v>
                </c:pt>
                <c:pt idx="502">
                  <c:v>2.5634999999999999</c:v>
                </c:pt>
                <c:pt idx="503">
                  <c:v>2.47675</c:v>
                </c:pt>
                <c:pt idx="504">
                  <c:v>2.5546000000000002</c:v>
                </c:pt>
                <c:pt idx="505">
                  <c:v>2.58725</c:v>
                </c:pt>
                <c:pt idx="506">
                  <c:v>2.5912500000000001</c:v>
                </c:pt>
                <c:pt idx="507">
                  <c:v>2.7570000000000001</c:v>
                </c:pt>
                <c:pt idx="508">
                  <c:v>2.9007499999999999</c:v>
                </c:pt>
                <c:pt idx="509">
                  <c:v>2.8907500000000002</c:v>
                </c:pt>
                <c:pt idx="510">
                  <c:v>2.8485999999999998</c:v>
                </c:pt>
                <c:pt idx="511">
                  <c:v>2.83575</c:v>
                </c:pt>
                <c:pt idx="512">
                  <c:v>2.8355000000000001</c:v>
                </c:pt>
                <c:pt idx="513">
                  <c:v>2.86</c:v>
                </c:pt>
                <c:pt idx="514">
                  <c:v>2.6472500000000001</c:v>
                </c:pt>
                <c:pt idx="515">
                  <c:v>2.3656000000000001</c:v>
                </c:pt>
                <c:pt idx="516">
                  <c:v>2.2477499999999999</c:v>
                </c:pt>
                <c:pt idx="517">
                  <c:v>2.30925</c:v>
                </c:pt>
                <c:pt idx="518">
                  <c:v>2.516</c:v>
                </c:pt>
                <c:pt idx="519">
                  <c:v>2.7984</c:v>
                </c:pt>
                <c:pt idx="520">
                  <c:v>2.8592499999999998</c:v>
                </c:pt>
                <c:pt idx="521">
                  <c:v>2.7157499999999999</c:v>
                </c:pt>
                <c:pt idx="522">
                  <c:v>2.74</c:v>
                </c:pt>
                <c:pt idx="523">
                  <c:v>2.621</c:v>
                </c:pt>
                <c:pt idx="524">
                  <c:v>2.5922000000000001</c:v>
                </c:pt>
                <c:pt idx="525">
                  <c:v>2.6269999999999998</c:v>
                </c:pt>
                <c:pt idx="526">
                  <c:v>2.59775</c:v>
                </c:pt>
                <c:pt idx="527">
                  <c:v>2.5550000000000002</c:v>
                </c:pt>
                <c:pt idx="528">
                  <c:v>2.5477500000000002</c:v>
                </c:pt>
                <c:pt idx="529">
                  <c:v>2.4420000000000002</c:v>
                </c:pt>
                <c:pt idx="530">
                  <c:v>2.2342</c:v>
                </c:pt>
                <c:pt idx="531">
                  <c:v>1.8405</c:v>
                </c:pt>
                <c:pt idx="532">
                  <c:v>1.8694999999999999</c:v>
                </c:pt>
                <c:pt idx="533">
                  <c:v>2.0821999999999998</c:v>
                </c:pt>
                <c:pt idx="534">
                  <c:v>2.1832500000000001</c:v>
                </c:pt>
                <c:pt idx="535">
                  <c:v>2.1823999999999999</c:v>
                </c:pt>
                <c:pt idx="536">
                  <c:v>2.18275</c:v>
                </c:pt>
                <c:pt idx="537">
                  <c:v>2.1579999999999999</c:v>
                </c:pt>
                <c:pt idx="538">
                  <c:v>2.1082000000000001</c:v>
                </c:pt>
                <c:pt idx="539">
                  <c:v>2.1952500000000001</c:v>
                </c:pt>
                <c:pt idx="540">
                  <c:v>2.3342499999999999</c:v>
                </c:pt>
                <c:pt idx="541">
                  <c:v>2.5009999999999999</c:v>
                </c:pt>
                <c:pt idx="542">
                  <c:v>2.8104</c:v>
                </c:pt>
                <c:pt idx="543">
                  <c:v>2.85825</c:v>
                </c:pt>
                <c:pt idx="544">
                  <c:v>2.9851999999999999</c:v>
                </c:pt>
                <c:pt idx="545">
                  <c:v>3.0637500000000002</c:v>
                </c:pt>
                <c:pt idx="546">
                  <c:v>3.1360000000000001</c:v>
                </c:pt>
                <c:pt idx="547">
                  <c:v>3.1577999999999999</c:v>
                </c:pt>
                <c:pt idx="548">
                  <c:v>3.1749999999999998</c:v>
                </c:pt>
                <c:pt idx="549">
                  <c:v>3.2905000000000002</c:v>
                </c:pt>
                <c:pt idx="550">
                  <c:v>3.3948</c:v>
                </c:pt>
                <c:pt idx="551">
                  <c:v>3.3065000000000002</c:v>
                </c:pt>
                <c:pt idx="552">
                  <c:v>3.3146</c:v>
                </c:pt>
                <c:pt idx="553">
                  <c:v>3.5172500000000002</c:v>
                </c:pt>
                <c:pt idx="554">
                  <c:v>4.2217500000000001</c:v>
                </c:pt>
                <c:pt idx="555">
                  <c:v>4.1085000000000003</c:v>
                </c:pt>
                <c:pt idx="556">
                  <c:v>4.4436</c:v>
                </c:pt>
                <c:pt idx="557">
                  <c:v>4.5914479999999998</c:v>
                </c:pt>
                <c:pt idx="558">
                  <c:v>4.4174980000000001</c:v>
                </c:pt>
                <c:pt idx="559">
                  <c:v>4.2624829999999996</c:v>
                </c:pt>
                <c:pt idx="560">
                  <c:v>4.1105400000000003</c:v>
                </c:pt>
                <c:pt idx="561">
                  <c:v>3.9509759999999998</c:v>
                </c:pt>
                <c:pt idx="562">
                  <c:v>3.8544659999999999</c:v>
                </c:pt>
                <c:pt idx="563">
                  <c:v>3.815499</c:v>
                </c:pt>
                <c:pt idx="564">
                  <c:v>3.666426</c:v>
                </c:pt>
                <c:pt idx="565">
                  <c:v>3.6296659999999998</c:v>
                </c:pt>
                <c:pt idx="566">
                  <c:v>3.6425399999999999</c:v>
                </c:pt>
                <c:pt idx="567">
                  <c:v>3.7301510000000002</c:v>
                </c:pt>
                <c:pt idx="568">
                  <c:v>3.7129099999999999</c:v>
                </c:pt>
                <c:pt idx="569">
                  <c:v>3.686086</c:v>
                </c:pt>
                <c:pt idx="570">
                  <c:v>3.6679719999999998</c:v>
                </c:pt>
                <c:pt idx="571">
                  <c:v>3.6919770000000001</c:v>
                </c:pt>
                <c:pt idx="572">
                  <c:v>3.6570429999999998</c:v>
                </c:pt>
                <c:pt idx="573">
                  <c:v>3.5923120000000002</c:v>
                </c:pt>
                <c:pt idx="574">
                  <c:v>3.5995349999999999</c:v>
                </c:pt>
                <c:pt idx="575">
                  <c:v>3.5824310000000001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'Gasoline-M'!$A$620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'Gasoline-M'!$A$41:$A$616</c:f>
              <c:numCache>
                <c:formatCode>mmmm\ yyyy</c:formatCode>
                <c:ptCount val="57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</c:numCache>
            </c:numRef>
          </c:cat>
          <c:val>
            <c:numRef>
              <c:f>'Gasoline-M'!$D$41:$D$616</c:f>
              <c:numCache>
                <c:formatCode>0.00</c:formatCode>
                <c:ptCount val="576"/>
                <c:pt idx="0">
                  <c:v>3.1468641308243726</c:v>
                </c:pt>
                <c:pt idx="1">
                  <c:v>3.1152740608228977</c:v>
                </c:pt>
                <c:pt idx="2">
                  <c:v>3.0786139607142853</c:v>
                </c:pt>
                <c:pt idx="3">
                  <c:v>3.0627790089126554</c:v>
                </c:pt>
                <c:pt idx="4">
                  <c:v>3.0876563829787238</c:v>
                </c:pt>
                <c:pt idx="5">
                  <c:v>3.1532214320987655</c:v>
                </c:pt>
                <c:pt idx="6">
                  <c:v>3.1722690017543864</c:v>
                </c:pt>
                <c:pt idx="7">
                  <c:v>3.1809865898778367</c:v>
                </c:pt>
                <c:pt idx="8">
                  <c:v>3.1744967187500004</c:v>
                </c:pt>
                <c:pt idx="9">
                  <c:v>3.1530357737478414</c:v>
                </c:pt>
                <c:pt idx="10">
                  <c:v>3.1421819500860591</c:v>
                </c:pt>
                <c:pt idx="11">
                  <c:v>3.1111310308219182</c:v>
                </c:pt>
                <c:pt idx="12">
                  <c:v>3.1001753304940376</c:v>
                </c:pt>
                <c:pt idx="13">
                  <c:v>3.1177519207419904</c:v>
                </c:pt>
                <c:pt idx="14">
                  <c:v>3.1312773003355705</c:v>
                </c:pt>
                <c:pt idx="15">
                  <c:v>3.1491007450000001</c:v>
                </c:pt>
                <c:pt idx="16">
                  <c:v>3.1772086760797347</c:v>
                </c:pt>
                <c:pt idx="17">
                  <c:v>3.1902380247933886</c:v>
                </c:pt>
                <c:pt idx="18">
                  <c:v>3.1840440773026319</c:v>
                </c:pt>
                <c:pt idx="19">
                  <c:v>3.1684104729950904</c:v>
                </c:pt>
                <c:pt idx="20">
                  <c:v>3.1533383393148453</c:v>
                </c:pt>
                <c:pt idx="21">
                  <c:v>3.1332694886363641</c:v>
                </c:pt>
                <c:pt idx="22">
                  <c:v>3.1083735612903229</c:v>
                </c:pt>
                <c:pt idx="23">
                  <c:v>3.0980642134831462</c:v>
                </c:pt>
                <c:pt idx="24">
                  <c:v>2.9996064688995219</c:v>
                </c:pt>
                <c:pt idx="25">
                  <c:v>2.9807156492063491</c:v>
                </c:pt>
                <c:pt idx="26">
                  <c:v>2.9619098722397474</c:v>
                </c:pt>
                <c:pt idx="27">
                  <c:v>2.9478179233176842</c:v>
                </c:pt>
                <c:pt idx="28">
                  <c:v>2.9473954031007752</c:v>
                </c:pt>
                <c:pt idx="29">
                  <c:v>2.9604449400000004</c:v>
                </c:pt>
                <c:pt idx="30">
                  <c:v>2.9865886687022902</c:v>
                </c:pt>
                <c:pt idx="31">
                  <c:v>3.0036946191198788</c:v>
                </c:pt>
                <c:pt idx="32">
                  <c:v>3.0027806556390977</c:v>
                </c:pt>
                <c:pt idx="33">
                  <c:v>2.9845811177347241</c:v>
                </c:pt>
                <c:pt idx="34">
                  <c:v>2.9883939481481483</c:v>
                </c:pt>
                <c:pt idx="35">
                  <c:v>3.0135344403534607</c:v>
                </c:pt>
                <c:pt idx="36">
                  <c:v>3.0337463532846716</c:v>
                </c:pt>
                <c:pt idx="37">
                  <c:v>3.0617771820809252</c:v>
                </c:pt>
                <c:pt idx="38">
                  <c:v>3.1349209370529327</c:v>
                </c:pt>
                <c:pt idx="39">
                  <c:v>3.2970572152974511</c:v>
                </c:pt>
                <c:pt idx="40">
                  <c:v>3.4308446330532218</c:v>
                </c:pt>
                <c:pt idx="41">
                  <c:v>3.62196633933518</c:v>
                </c:pt>
                <c:pt idx="42">
                  <c:v>3.7731161000000002</c:v>
                </c:pt>
                <c:pt idx="43">
                  <c:v>3.8908659918588873</c:v>
                </c:pt>
                <c:pt idx="44">
                  <c:v>3.979092661290323</c:v>
                </c:pt>
                <c:pt idx="45">
                  <c:v>3.9676384521276602</c:v>
                </c:pt>
                <c:pt idx="46">
                  <c:v>3.9755201013157895</c:v>
                </c:pt>
                <c:pt idx="47">
                  <c:v>4.0195745188556566</c:v>
                </c:pt>
                <c:pt idx="48">
                  <c:v>4.2084756500000005</c:v>
                </c:pt>
                <c:pt idx="49">
                  <c:v>4.4344217455696207</c:v>
                </c:pt>
                <c:pt idx="50">
                  <c:v>4.5365805792759053</c:v>
                </c:pt>
                <c:pt idx="51">
                  <c:v>4.5347710852904823</c:v>
                </c:pt>
                <c:pt idx="52">
                  <c:v>4.4974719730722157</c:v>
                </c:pt>
                <c:pt idx="53">
                  <c:v>4.4644142945454544</c:v>
                </c:pt>
                <c:pt idx="54">
                  <c:v>4.4660370302663441</c:v>
                </c:pt>
                <c:pt idx="55">
                  <c:v>4.4198762007211538</c:v>
                </c:pt>
                <c:pt idx="56">
                  <c:v>4.3484064707985697</c:v>
                </c:pt>
                <c:pt idx="57">
                  <c:v>4.2833485832349476</c:v>
                </c:pt>
                <c:pt idx="58">
                  <c:v>4.2383133761682243</c:v>
                </c:pt>
                <c:pt idx="59">
                  <c:v>4.2259437800925932</c:v>
                </c:pt>
                <c:pt idx="60">
                  <c:v>4.3203111307339457</c:v>
                </c:pt>
                <c:pt idx="61">
                  <c:v>4.5580825613636362</c:v>
                </c:pt>
                <c:pt idx="62">
                  <c:v>4.6418696941309259</c:v>
                </c:pt>
                <c:pt idx="63">
                  <c:v>4.5995337418630751</c:v>
                </c:pt>
                <c:pt idx="64">
                  <c:v>4.5299395763656634</c:v>
                </c:pt>
                <c:pt idx="65">
                  <c:v>4.461032295027624</c:v>
                </c:pt>
                <c:pt idx="66">
                  <c:v>4.3837296765027318</c:v>
                </c:pt>
                <c:pt idx="67">
                  <c:v>4.3315599479392626</c:v>
                </c:pt>
                <c:pt idx="68">
                  <c:v>4.2896866509129969</c:v>
                </c:pt>
                <c:pt idx="69">
                  <c:v>4.2603707569593148</c:v>
                </c:pt>
                <c:pt idx="70">
                  <c:v>4.2360143848614076</c:v>
                </c:pt>
                <c:pt idx="71">
                  <c:v>4.2101720563230609</c:v>
                </c:pt>
                <c:pt idx="72">
                  <c:v>4.0355616592372883</c:v>
                </c:pt>
                <c:pt idx="73">
                  <c:v>3.9566383094614577</c:v>
                </c:pt>
                <c:pt idx="74">
                  <c:v>3.8248198353643086</c:v>
                </c:pt>
                <c:pt idx="75">
                  <c:v>3.6579978695157895</c:v>
                </c:pt>
                <c:pt idx="76">
                  <c:v>3.6562635993013561</c:v>
                </c:pt>
                <c:pt idx="77">
                  <c:v>3.8196741384742268</c:v>
                </c:pt>
                <c:pt idx="78">
                  <c:v>3.8577470197025647</c:v>
                </c:pt>
                <c:pt idx="79">
                  <c:v>3.8309560893449341</c:v>
                </c:pt>
                <c:pt idx="80">
                  <c:v>3.7728784421084955</c:v>
                </c:pt>
                <c:pt idx="81">
                  <c:v>3.7207191062487261</c:v>
                </c:pt>
                <c:pt idx="82">
                  <c:v>3.6787881975000003</c:v>
                </c:pt>
                <c:pt idx="83">
                  <c:v>3.6050622634698057</c:v>
                </c:pt>
                <c:pt idx="84">
                  <c:v>3.5125229474974469</c:v>
                </c:pt>
                <c:pt idx="85">
                  <c:v>3.3888742767551028</c:v>
                </c:pt>
                <c:pt idx="86">
                  <c:v>3.3024603255249745</c:v>
                </c:pt>
                <c:pt idx="87">
                  <c:v>3.4879879088866401</c:v>
                </c:pt>
                <c:pt idx="88">
                  <c:v>3.5988845058971779</c:v>
                </c:pt>
                <c:pt idx="89">
                  <c:v>3.6341864729778677</c:v>
                </c:pt>
                <c:pt idx="90">
                  <c:v>3.6440495881162329</c:v>
                </c:pt>
                <c:pt idx="91">
                  <c:v>3.6291560490009993</c:v>
                </c:pt>
                <c:pt idx="92">
                  <c:v>3.5761925107171315</c:v>
                </c:pt>
                <c:pt idx="93">
                  <c:v>3.5061128521726195</c:v>
                </c:pt>
                <c:pt idx="94">
                  <c:v>3.4456418905143424</c:v>
                </c:pt>
                <c:pt idx="95">
                  <c:v>3.3906523059763312</c:v>
                </c:pt>
                <c:pt idx="96">
                  <c:v>3.3297685621743396</c:v>
                </c:pt>
                <c:pt idx="97">
                  <c:v>3.3004723468226125</c:v>
                </c:pt>
                <c:pt idx="98">
                  <c:v>3.3105941757434412</c:v>
                </c:pt>
                <c:pt idx="99">
                  <c:v>3.3695621008615686</c:v>
                </c:pt>
                <c:pt idx="100">
                  <c:v>3.3850361764927537</c:v>
                </c:pt>
                <c:pt idx="101">
                  <c:v>3.3495116776759888</c:v>
                </c:pt>
                <c:pt idx="102">
                  <c:v>3.2823294103650338</c:v>
                </c:pt>
                <c:pt idx="103">
                  <c:v>3.2329755701819929</c:v>
                </c:pt>
                <c:pt idx="104">
                  <c:v>3.2333312443744036</c:v>
                </c:pt>
                <c:pt idx="105">
                  <c:v>3.236600696422455</c:v>
                </c:pt>
                <c:pt idx="106">
                  <c:v>3.2154314038841409</c:v>
                </c:pt>
                <c:pt idx="107">
                  <c:v>3.1553594683886255</c:v>
                </c:pt>
                <c:pt idx="108">
                  <c:v>3.0289821482497636</c:v>
                </c:pt>
                <c:pt idx="109">
                  <c:v>2.9718579404327379</c:v>
                </c:pt>
                <c:pt idx="110">
                  <c:v>3.0506149142134835</c:v>
                </c:pt>
                <c:pt idx="111">
                  <c:v>3.1931520789065422</c:v>
                </c:pt>
                <c:pt idx="112">
                  <c:v>3.2546104568376868</c:v>
                </c:pt>
                <c:pt idx="113">
                  <c:v>3.2636171810511634</c:v>
                </c:pt>
                <c:pt idx="114">
                  <c:v>3.2537568150974931</c:v>
                </c:pt>
                <c:pt idx="115">
                  <c:v>3.2171685448934202</c:v>
                </c:pt>
                <c:pt idx="116">
                  <c:v>3.1666466880111011</c:v>
                </c:pt>
                <c:pt idx="117">
                  <c:v>3.1217486626728115</c:v>
                </c:pt>
                <c:pt idx="118">
                  <c:v>3.1062837323761467</c:v>
                </c:pt>
                <c:pt idx="119">
                  <c:v>3.0799865881278539</c:v>
                </c:pt>
                <c:pt idx="120">
                  <c:v>3.0351308245859872</c:v>
                </c:pt>
                <c:pt idx="121">
                  <c:v>2.850540134731085</c:v>
                </c:pt>
                <c:pt idx="122">
                  <c:v>2.5110921652337308</c:v>
                </c:pt>
                <c:pt idx="123">
                  <c:v>2.2937747624839009</c:v>
                </c:pt>
                <c:pt idx="124">
                  <c:v>2.3778087128715595</c:v>
                </c:pt>
                <c:pt idx="125">
                  <c:v>2.4454949786654478</c:v>
                </c:pt>
                <c:pt idx="126">
                  <c:v>2.2639491777260274</c:v>
                </c:pt>
                <c:pt idx="127">
                  <c:v>2.1414446478558395</c:v>
                </c:pt>
                <c:pt idx="128">
                  <c:v>2.1693042886545455</c:v>
                </c:pt>
                <c:pt idx="129">
                  <c:v>2.0876978493557168</c:v>
                </c:pt>
                <c:pt idx="130">
                  <c:v>2.0485033898550724</c:v>
                </c:pt>
                <c:pt idx="131">
                  <c:v>2.0317826796750902</c:v>
                </c:pt>
                <c:pt idx="132">
                  <c:v>2.1262012062477558</c:v>
                </c:pt>
                <c:pt idx="133">
                  <c:v>2.2368706181395348</c:v>
                </c:pt>
                <c:pt idx="134">
                  <c:v>2.2625762567023169</c:v>
                </c:pt>
                <c:pt idx="135">
                  <c:v>2.3312660481898848</c:v>
                </c:pt>
                <c:pt idx="136">
                  <c:v>2.3400511600176994</c:v>
                </c:pt>
                <c:pt idx="137">
                  <c:v>2.3648526181762115</c:v>
                </c:pt>
                <c:pt idx="138">
                  <c:v>2.3857295270123027</c:v>
                </c:pt>
                <c:pt idx="139">
                  <c:v>2.4407305095625547</c:v>
                </c:pt>
                <c:pt idx="140">
                  <c:v>2.4105330689973843</c:v>
                </c:pt>
                <c:pt idx="141">
                  <c:v>2.3678259490695654</c:v>
                </c:pt>
                <c:pt idx="142">
                  <c:v>2.3509667207538998</c:v>
                </c:pt>
                <c:pt idx="143">
                  <c:v>2.2951281744031147</c:v>
                </c:pt>
                <c:pt idx="144">
                  <c:v>2.2201835810172419</c:v>
                </c:pt>
                <c:pt idx="145">
                  <c:v>2.1722268493889847</c:v>
                </c:pt>
                <c:pt idx="146">
                  <c:v>2.1590594953733904</c:v>
                </c:pt>
                <c:pt idx="147">
                  <c:v>2.2317996590187716</c:v>
                </c:pt>
                <c:pt idx="148">
                  <c:v>2.2851374371659574</c:v>
                </c:pt>
                <c:pt idx="149">
                  <c:v>2.2672639886949155</c:v>
                </c:pt>
                <c:pt idx="150">
                  <c:v>2.2812595491983121</c:v>
                </c:pt>
                <c:pt idx="151">
                  <c:v>2.3247712172184873</c:v>
                </c:pt>
                <c:pt idx="152">
                  <c:v>2.2747020370878661</c:v>
                </c:pt>
                <c:pt idx="153">
                  <c:v>2.2248966894412012</c:v>
                </c:pt>
                <c:pt idx="154">
                  <c:v>2.1898259659600994</c:v>
                </c:pt>
                <c:pt idx="155">
                  <c:v>2.1233426668931235</c:v>
                </c:pt>
                <c:pt idx="156">
                  <c:v>2.0888637418811884</c:v>
                </c:pt>
                <c:pt idx="157">
                  <c:v>2.1068872169983552</c:v>
                </c:pt>
                <c:pt idx="158">
                  <c:v>2.1441635971522097</c:v>
                </c:pt>
                <c:pt idx="159">
                  <c:v>2.4442615320308692</c:v>
                </c:pt>
                <c:pt idx="160">
                  <c:v>2.5567607008326596</c:v>
                </c:pt>
                <c:pt idx="161">
                  <c:v>2.5289911136019336</c:v>
                </c:pt>
                <c:pt idx="162">
                  <c:v>2.4637737104016066</c:v>
                </c:pt>
                <c:pt idx="163">
                  <c:v>2.3858169588514055</c:v>
                </c:pt>
                <c:pt idx="164">
                  <c:v>2.3064753595512819</c:v>
                </c:pt>
                <c:pt idx="165">
                  <c:v>2.2899079105980862</c:v>
                </c:pt>
                <c:pt idx="166">
                  <c:v>2.2081039861080227</c:v>
                </c:pt>
                <c:pt idx="167">
                  <c:v>2.1444876139588285</c:v>
                </c:pt>
                <c:pt idx="168">
                  <c:v>2.2689232453647064</c:v>
                </c:pt>
                <c:pt idx="169">
                  <c:v>2.2541420950546875</c:v>
                </c:pt>
                <c:pt idx="170">
                  <c:v>2.2254569096578538</c:v>
                </c:pt>
                <c:pt idx="171">
                  <c:v>2.2868366494491856</c:v>
                </c:pt>
                <c:pt idx="172">
                  <c:v>2.318950005855926</c:v>
                </c:pt>
                <c:pt idx="173">
                  <c:v>2.3577786252886841</c:v>
                </c:pt>
                <c:pt idx="174">
                  <c:v>2.332637564398468</c:v>
                </c:pt>
                <c:pt idx="175">
                  <c:v>2.5514848520744682</c:v>
                </c:pt>
                <c:pt idx="176">
                  <c:v>2.7549771372830194</c:v>
                </c:pt>
                <c:pt idx="177">
                  <c:v>2.9189759094003001</c:v>
                </c:pt>
                <c:pt idx="178">
                  <c:v>2.9027660407554228</c:v>
                </c:pt>
                <c:pt idx="179">
                  <c:v>2.8299884667958266</c:v>
                </c:pt>
                <c:pt idx="180">
                  <c:v>2.5425601039346697</c:v>
                </c:pt>
                <c:pt idx="181">
                  <c:v>2.3560444489985159</c:v>
                </c:pt>
                <c:pt idx="182">
                  <c:v>2.2392380415430266</c:v>
                </c:pt>
                <c:pt idx="183">
                  <c:v>2.312035271206514</c:v>
                </c:pt>
                <c:pt idx="184">
                  <c:v>2.4095674209070799</c:v>
                </c:pt>
                <c:pt idx="185">
                  <c:v>2.4078157465073531</c:v>
                </c:pt>
                <c:pt idx="186">
                  <c:v>2.3347034898678412</c:v>
                </c:pt>
                <c:pt idx="187">
                  <c:v>2.3685556777086383</c:v>
                </c:pt>
                <c:pt idx="188">
                  <c:v>2.3498823010218977</c:v>
                </c:pt>
                <c:pt idx="189">
                  <c:v>2.3016092827988337</c:v>
                </c:pt>
                <c:pt idx="190">
                  <c:v>2.3147563882438322</c:v>
                </c:pt>
                <c:pt idx="191">
                  <c:v>2.2601734091172219</c:v>
                </c:pt>
                <c:pt idx="192">
                  <c:v>2.144793733911786</c:v>
                </c:pt>
                <c:pt idx="193">
                  <c:v>2.1066460187590192</c:v>
                </c:pt>
                <c:pt idx="194">
                  <c:v>2.11284486139468</c:v>
                </c:pt>
                <c:pt idx="195">
                  <c:v>2.1898106490315641</c:v>
                </c:pt>
                <c:pt idx="196">
                  <c:v>2.3004145155690767</c:v>
                </c:pt>
                <c:pt idx="197">
                  <c:v>2.3716374629550323</c:v>
                </c:pt>
                <c:pt idx="198">
                  <c:v>2.3477396373665482</c:v>
                </c:pt>
                <c:pt idx="199">
                  <c:v>2.3124353370738637</c:v>
                </c:pt>
                <c:pt idx="200">
                  <c:v>2.3069016552090713</c:v>
                </c:pt>
                <c:pt idx="201">
                  <c:v>2.2817715299929433</c:v>
                </c:pt>
                <c:pt idx="202">
                  <c:v>2.2696295189303308</c:v>
                </c:pt>
                <c:pt idx="203">
                  <c:v>2.1977039827828531</c:v>
                </c:pt>
                <c:pt idx="204">
                  <c:v>2.1579972092086837</c:v>
                </c:pt>
                <c:pt idx="205">
                  <c:v>2.1382613817260654</c:v>
                </c:pt>
                <c:pt idx="206">
                  <c:v>2.1311249988834615</c:v>
                </c:pt>
                <c:pt idx="207">
                  <c:v>2.1757885716272605</c:v>
                </c:pt>
                <c:pt idx="208">
                  <c:v>2.2148388757281556</c:v>
                </c:pt>
                <c:pt idx="209">
                  <c:v>2.2069681969854473</c:v>
                </c:pt>
                <c:pt idx="210">
                  <c:v>2.1647462745674737</c:v>
                </c:pt>
                <c:pt idx="211">
                  <c:v>2.127889955248619</c:v>
                </c:pt>
                <c:pt idx="212">
                  <c:v>2.1007349320689657</c:v>
                </c:pt>
                <c:pt idx="213">
                  <c:v>2.1762993988667585</c:v>
                </c:pt>
                <c:pt idx="214">
                  <c:v>2.1199425758904109</c:v>
                </c:pt>
                <c:pt idx="215">
                  <c:v>2.0116408462064252</c:v>
                </c:pt>
                <c:pt idx="216">
                  <c:v>1.980692525495557</c:v>
                </c:pt>
                <c:pt idx="217">
                  <c:v>1.9962635126107702</c:v>
                </c:pt>
                <c:pt idx="218">
                  <c:v>1.9883688489123044</c:v>
                </c:pt>
                <c:pt idx="219">
                  <c:v>2.0254669281589677</c:v>
                </c:pt>
                <c:pt idx="220">
                  <c:v>2.0609970290169493</c:v>
                </c:pt>
                <c:pt idx="221">
                  <c:v>2.1154725936443546</c:v>
                </c:pt>
                <c:pt idx="222">
                  <c:v>2.1626182498315365</c:v>
                </c:pt>
                <c:pt idx="223">
                  <c:v>2.2494550708724836</c:v>
                </c:pt>
                <c:pt idx="224">
                  <c:v>2.2234538303750839</c:v>
                </c:pt>
                <c:pt idx="225">
                  <c:v>2.1633931052208832</c:v>
                </c:pt>
                <c:pt idx="226">
                  <c:v>2.1617820111815753</c:v>
                </c:pt>
                <c:pt idx="227">
                  <c:v>2.1086368610926054</c:v>
                </c:pt>
                <c:pt idx="228">
                  <c:v>2.0862545346179409</c:v>
                </c:pt>
                <c:pt idx="229">
                  <c:v>2.0628368339960241</c:v>
                </c:pt>
                <c:pt idx="230">
                  <c:v>2.0577841164021167</c:v>
                </c:pt>
                <c:pt idx="231">
                  <c:v>2.1246960910737815</c:v>
                </c:pt>
                <c:pt idx="232">
                  <c:v>2.2486420938856013</c:v>
                </c:pt>
                <c:pt idx="233">
                  <c:v>2.2691640587270343</c:v>
                </c:pt>
                <c:pt idx="234">
                  <c:v>2.1944860148099603</c:v>
                </c:pt>
                <c:pt idx="235">
                  <c:v>2.13218929381949</c:v>
                </c:pt>
                <c:pt idx="236">
                  <c:v>2.1057070331482692</c:v>
                </c:pt>
                <c:pt idx="237">
                  <c:v>2.0556912171986972</c:v>
                </c:pt>
                <c:pt idx="238">
                  <c:v>2.0059018954131425</c:v>
                </c:pt>
                <c:pt idx="239">
                  <c:v>2.020268217186485</c:v>
                </c:pt>
                <c:pt idx="240">
                  <c:v>2.0457489908209441</c:v>
                </c:pt>
                <c:pt idx="241">
                  <c:v>2.0396360853225808</c:v>
                </c:pt>
                <c:pt idx="242">
                  <c:v>2.1222028225080387</c:v>
                </c:pt>
                <c:pt idx="243">
                  <c:v>2.2880779937219731</c:v>
                </c:pt>
                <c:pt idx="244">
                  <c:v>2.3737858839833761</c:v>
                </c:pt>
                <c:pt idx="245">
                  <c:v>2.3259924394384175</c:v>
                </c:pt>
                <c:pt idx="246">
                  <c:v>2.2687131505350315</c:v>
                </c:pt>
                <c:pt idx="247">
                  <c:v>2.227571234414758</c:v>
                </c:pt>
                <c:pt idx="248">
                  <c:v>2.2125209749651238</c:v>
                </c:pt>
                <c:pt idx="249">
                  <c:v>2.2089039115044247</c:v>
                </c:pt>
                <c:pt idx="250">
                  <c:v>2.2536097689035919</c:v>
                </c:pt>
                <c:pt idx="251">
                  <c:v>2.2533254395977376</c:v>
                </c:pt>
                <c:pt idx="252">
                  <c:v>2.2509964186010039</c:v>
                </c:pt>
                <c:pt idx="253">
                  <c:v>2.2354090857858484</c:v>
                </c:pt>
                <c:pt idx="254">
                  <c:v>2.1886034949937421</c:v>
                </c:pt>
                <c:pt idx="255">
                  <c:v>2.1763439668542839</c:v>
                </c:pt>
                <c:pt idx="256">
                  <c:v>2.1786128825828643</c:v>
                </c:pt>
                <c:pt idx="257">
                  <c:v>2.1697319895131084</c:v>
                </c:pt>
                <c:pt idx="258">
                  <c:v>2.1247753598815464</c:v>
                </c:pt>
                <c:pt idx="259">
                  <c:v>2.208384782027363</c:v>
                </c:pt>
                <c:pt idx="260">
                  <c:v>2.2171288249379653</c:v>
                </c:pt>
                <c:pt idx="261">
                  <c:v>2.150739077244582</c:v>
                </c:pt>
                <c:pt idx="262">
                  <c:v>2.1014108149350648</c:v>
                </c:pt>
                <c:pt idx="263">
                  <c:v>2.029525318788628</c:v>
                </c:pt>
                <c:pt idx="264">
                  <c:v>1.9461288526234566</c:v>
                </c:pt>
                <c:pt idx="265">
                  <c:v>1.8793916376543207</c:v>
                </c:pt>
                <c:pt idx="266">
                  <c:v>1.8217020182716048</c:v>
                </c:pt>
                <c:pt idx="267">
                  <c:v>1.8435231253082616</c:v>
                </c:pt>
                <c:pt idx="268">
                  <c:v>1.8983389972324725</c:v>
                </c:pt>
                <c:pt idx="269">
                  <c:v>1.8976114046683048</c:v>
                </c:pt>
                <c:pt idx="270">
                  <c:v>1.8766877660845591</c:v>
                </c:pt>
                <c:pt idx="271">
                  <c:v>1.8224353255813954</c:v>
                </c:pt>
                <c:pt idx="272">
                  <c:v>1.7915866496941897</c:v>
                </c:pt>
                <c:pt idx="273">
                  <c:v>1.8040371834960343</c:v>
                </c:pt>
                <c:pt idx="274">
                  <c:v>1.7605398987202925</c:v>
                </c:pt>
                <c:pt idx="275">
                  <c:v>1.6683486405109489</c:v>
                </c:pt>
                <c:pt idx="276">
                  <c:v>1.6547363588342441</c:v>
                </c:pt>
                <c:pt idx="277">
                  <c:v>1.6221350567698845</c:v>
                </c:pt>
                <c:pt idx="278">
                  <c:v>1.7294622900485439</c:v>
                </c:pt>
                <c:pt idx="279">
                  <c:v>1.9786684792043401</c:v>
                </c:pt>
                <c:pt idx="280">
                  <c:v>1.9767771374698799</c:v>
                </c:pt>
                <c:pt idx="281">
                  <c:v>1.9481902754518075</c:v>
                </c:pt>
                <c:pt idx="282">
                  <c:v>2.015311654169166</c:v>
                </c:pt>
                <c:pt idx="283">
                  <c:v>2.1204346245362062</c:v>
                </c:pt>
                <c:pt idx="284">
                  <c:v>2.1716087207985701</c:v>
                </c:pt>
                <c:pt idx="285">
                  <c:v>2.1483090227543133</c:v>
                </c:pt>
                <c:pt idx="286">
                  <c:v>2.1568049915676961</c:v>
                </c:pt>
                <c:pt idx="287">
                  <c:v>2.1879740417654032</c:v>
                </c:pt>
                <c:pt idx="288">
                  <c:v>2.2094561450679269</c:v>
                </c:pt>
                <c:pt idx="289">
                  <c:v>2.3509415700000003</c:v>
                </c:pt>
                <c:pt idx="290">
                  <c:v>2.5735435387426904</c:v>
                </c:pt>
                <c:pt idx="291">
                  <c:v>2.4875868962843768</c:v>
                </c:pt>
                <c:pt idx="292">
                  <c:v>2.5206097310747664</c:v>
                </c:pt>
                <c:pt idx="293">
                  <c:v>2.7528106273228805</c:v>
                </c:pt>
                <c:pt idx="294">
                  <c:v>2.6066113184713373</c:v>
                </c:pt>
                <c:pt idx="295">
                  <c:v>2.4612393784018529</c:v>
                </c:pt>
                <c:pt idx="296">
                  <c:v>2.5918438647753459</c:v>
                </c:pt>
                <c:pt idx="297">
                  <c:v>2.5572470864864862</c:v>
                </c:pt>
                <c:pt idx="298">
                  <c:v>2.5279344708668199</c:v>
                </c:pt>
                <c:pt idx="299">
                  <c:v>2.3983008429266897</c:v>
                </c:pt>
                <c:pt idx="300">
                  <c:v>2.3919982564920277</c:v>
                </c:pt>
                <c:pt idx="301">
                  <c:v>2.3907670742897729</c:v>
                </c:pt>
                <c:pt idx="302">
                  <c:v>2.3226592687393528</c:v>
                </c:pt>
                <c:pt idx="303">
                  <c:v>2.5529247081632658</c:v>
                </c:pt>
                <c:pt idx="304">
                  <c:v>2.7857609107445009</c:v>
                </c:pt>
                <c:pt idx="305">
                  <c:v>2.639841953432752</c:v>
                </c:pt>
                <c:pt idx="306">
                  <c:v>2.3242081049605416</c:v>
                </c:pt>
                <c:pt idx="307">
                  <c:v>2.3244535162063134</c:v>
                </c:pt>
                <c:pt idx="308">
                  <c:v>2.479504231049972</c:v>
                </c:pt>
                <c:pt idx="309">
                  <c:v>2.1496694897522524</c:v>
                </c:pt>
                <c:pt idx="310">
                  <c:v>1.9139468667605637</c:v>
                </c:pt>
                <c:pt idx="311">
                  <c:v>1.7767774193912065</c:v>
                </c:pt>
                <c:pt idx="312">
                  <c:v>1.8084856940067531</c:v>
                </c:pt>
                <c:pt idx="313">
                  <c:v>1.8160363251404494</c:v>
                </c:pt>
                <c:pt idx="314">
                  <c:v>2.0312714018207285</c:v>
                </c:pt>
                <c:pt idx="315">
                  <c:v>2.2613768036809816</c:v>
                </c:pt>
                <c:pt idx="316">
                  <c:v>2.2503682589136496</c:v>
                </c:pt>
                <c:pt idx="317">
                  <c:v>2.2337629472438754</c:v>
                </c:pt>
                <c:pt idx="318">
                  <c:v>2.2525825605555556</c:v>
                </c:pt>
                <c:pt idx="319">
                  <c:v>2.2443327494459835</c:v>
                </c:pt>
                <c:pt idx="320">
                  <c:v>2.2467891820796462</c:v>
                </c:pt>
                <c:pt idx="321">
                  <c:v>2.3149499250827814</c:v>
                </c:pt>
                <c:pt idx="322">
                  <c:v>2.2691467454545458</c:v>
                </c:pt>
                <c:pt idx="323">
                  <c:v>2.2123992093509348</c:v>
                </c:pt>
                <c:pt idx="324">
                  <c:v>2.3166723042168673</c:v>
                </c:pt>
                <c:pt idx="325">
                  <c:v>2.5498727456427015</c:v>
                </c:pt>
                <c:pt idx="326">
                  <c:v>2.6719728771071241</c:v>
                </c:pt>
                <c:pt idx="327">
                  <c:v>2.5174174852620088</c:v>
                </c:pt>
                <c:pt idx="328">
                  <c:v>2.3759507426189175</c:v>
                </c:pt>
                <c:pt idx="329">
                  <c:v>2.3663016065537961</c:v>
                </c:pt>
                <c:pt idx="330">
                  <c:v>2.389698128742515</c:v>
                </c:pt>
                <c:pt idx="331">
                  <c:v>2.5488394250677509</c:v>
                </c:pt>
                <c:pt idx="332">
                  <c:v>2.6323847021069695</c:v>
                </c:pt>
                <c:pt idx="333">
                  <c:v>2.4542442993510005</c:v>
                </c:pt>
                <c:pt idx="334">
                  <c:v>2.3721212237837839</c:v>
                </c:pt>
                <c:pt idx="335">
                  <c:v>2.3137815005929916</c:v>
                </c:pt>
                <c:pt idx="336">
                  <c:v>2.4486540444176064</c:v>
                </c:pt>
                <c:pt idx="337">
                  <c:v>2.5611671438136048</c:v>
                </c:pt>
                <c:pt idx="338">
                  <c:v>2.692977654730091</c:v>
                </c:pt>
                <c:pt idx="339">
                  <c:v>2.7843032053094983</c:v>
                </c:pt>
                <c:pt idx="340">
                  <c:v>3.0587748192348569</c:v>
                </c:pt>
                <c:pt idx="341">
                  <c:v>3.0256989371360508</c:v>
                </c:pt>
                <c:pt idx="342">
                  <c:v>2.9334776659175037</c:v>
                </c:pt>
                <c:pt idx="343">
                  <c:v>2.8809204894291756</c:v>
                </c:pt>
                <c:pt idx="344">
                  <c:v>2.8591974661485779</c:v>
                </c:pt>
                <c:pt idx="345">
                  <c:v>3.0415842775157236</c:v>
                </c:pt>
                <c:pt idx="346">
                  <c:v>2.9968725205007827</c:v>
                </c:pt>
                <c:pt idx="347">
                  <c:v>2.787330660928534</c:v>
                </c:pt>
                <c:pt idx="348">
                  <c:v>2.7733342524008351</c:v>
                </c:pt>
                <c:pt idx="349">
                  <c:v>2.8812776871101873</c:v>
                </c:pt>
                <c:pt idx="350">
                  <c:v>3.1252247344640085</c:v>
                </c:pt>
                <c:pt idx="351">
                  <c:v>3.3601576006711413</c:v>
                </c:pt>
                <c:pt idx="352">
                  <c:v>3.2400105353305788</c:v>
                </c:pt>
                <c:pt idx="353">
                  <c:v>3.2297969713474441</c:v>
                </c:pt>
                <c:pt idx="354">
                  <c:v>3.4102047870702923</c:v>
                </c:pt>
                <c:pt idx="355">
                  <c:v>3.6797243352371241</c:v>
                </c:pt>
                <c:pt idx="356">
                  <c:v>4.2386237878521129</c:v>
                </c:pt>
                <c:pt idx="357">
                  <c:v>3.9604380560522352</c:v>
                </c:pt>
                <c:pt idx="358">
                  <c:v>3.3064030437910144</c:v>
                </c:pt>
                <c:pt idx="359">
                  <c:v>3.2012808909641595</c:v>
                </c:pt>
                <c:pt idx="360">
                  <c:v>3.3721979393878572</c:v>
                </c:pt>
                <c:pt idx="361">
                  <c:v>3.3186886459378133</c:v>
                </c:pt>
                <c:pt idx="362">
                  <c:v>3.5240796823985976</c:v>
                </c:pt>
                <c:pt idx="363">
                  <c:v>3.9653077100149474</c:v>
                </c:pt>
                <c:pt idx="364">
                  <c:v>4.1911016391455549</c:v>
                </c:pt>
                <c:pt idx="365">
                  <c:v>4.1486442747770074</c:v>
                </c:pt>
                <c:pt idx="366">
                  <c:v>4.2636197625431249</c:v>
                </c:pt>
                <c:pt idx="367">
                  <c:v>4.2037047815260067</c:v>
                </c:pt>
                <c:pt idx="368">
                  <c:v>3.6566194945759372</c:v>
                </c:pt>
                <c:pt idx="369">
                  <c:v>3.226706441901932</c:v>
                </c:pt>
                <c:pt idx="370">
                  <c:v>3.2030537189356436</c:v>
                </c:pt>
                <c:pt idx="371">
                  <c:v>3.3050313450270798</c:v>
                </c:pt>
                <c:pt idx="372">
                  <c:v>3.1954800752075578</c:v>
                </c:pt>
                <c:pt idx="373">
                  <c:v>3.2370681337097138</c:v>
                </c:pt>
                <c:pt idx="374">
                  <c:v>3.6232599624673627</c:v>
                </c:pt>
                <c:pt idx="375">
                  <c:v>4.0102763739412541</c:v>
                </c:pt>
                <c:pt idx="376">
                  <c:v>4.4163096234673889</c:v>
                </c:pt>
                <c:pt idx="377">
                  <c:v>4.2800530955345168</c:v>
                </c:pt>
                <c:pt idx="378">
                  <c:v>4.1446636831837695</c:v>
                </c:pt>
                <c:pt idx="379">
                  <c:v>3.8934218931029005</c:v>
                </c:pt>
                <c:pt idx="380">
                  <c:v>3.9013480847243067</c:v>
                </c:pt>
                <c:pt idx="381">
                  <c:v>3.8890094129738513</c:v>
                </c:pt>
                <c:pt idx="382">
                  <c:v>4.2400100363319009</c:v>
                </c:pt>
                <c:pt idx="383">
                  <c:v>4.1432027736763697</c:v>
                </c:pt>
                <c:pt idx="384">
                  <c:v>4.1622764673098498</c:v>
                </c:pt>
                <c:pt idx="385">
                  <c:v>4.1314264235707876</c:v>
                </c:pt>
                <c:pt idx="386">
                  <c:v>4.4110864791424618</c:v>
                </c:pt>
                <c:pt idx="387">
                  <c:v>4.691219501547149</c:v>
                </c:pt>
                <c:pt idx="388">
                  <c:v>5.0786687775315045</c:v>
                </c:pt>
                <c:pt idx="389">
                  <c:v>5.4109884979973604</c:v>
                </c:pt>
                <c:pt idx="390">
                  <c:v>5.3822941773660364</c:v>
                </c:pt>
                <c:pt idx="391">
                  <c:v>5.0147272689652027</c:v>
                </c:pt>
                <c:pt idx="392">
                  <c:v>4.909796430049755</c:v>
                </c:pt>
                <c:pt idx="393">
                  <c:v>4.0811718455494361</c:v>
                </c:pt>
                <c:pt idx="394">
                  <c:v>2.9234617195160282</c:v>
                </c:pt>
                <c:pt idx="395">
                  <c:v>2.3161731610516658</c:v>
                </c:pt>
                <c:pt idx="396">
                  <c:v>2.448986913434906</c:v>
                </c:pt>
                <c:pt idx="397">
                  <c:v>2.623626069791495</c:v>
                </c:pt>
                <c:pt idx="398">
                  <c:v>2.6751851875102943</c:v>
                </c:pt>
                <c:pt idx="399">
                  <c:v>2.7958438303033724</c:v>
                </c:pt>
                <c:pt idx="400">
                  <c:v>3.0867142377313139</c:v>
                </c:pt>
                <c:pt idx="401">
                  <c:v>3.5546559654546304</c:v>
                </c:pt>
                <c:pt idx="402">
                  <c:v>3.4150061103452769</c:v>
                </c:pt>
                <c:pt idx="403">
                  <c:v>3.5247193069228802</c:v>
                </c:pt>
                <c:pt idx="404">
                  <c:v>3.4340255710850967</c:v>
                </c:pt>
                <c:pt idx="405">
                  <c:v>3.4200612197414424</c:v>
                </c:pt>
                <c:pt idx="406">
                  <c:v>3.5424544066766717</c:v>
                </c:pt>
                <c:pt idx="407">
                  <c:v>3.4816558674607885</c:v>
                </c:pt>
                <c:pt idx="408">
                  <c:v>3.62319201749062</c:v>
                </c:pt>
                <c:pt idx="409">
                  <c:v>3.5318033643070494</c:v>
                </c:pt>
                <c:pt idx="410">
                  <c:v>3.7010225417638583</c:v>
                </c:pt>
                <c:pt idx="411">
                  <c:v>3.8025014628362999</c:v>
                </c:pt>
                <c:pt idx="412">
                  <c:v>3.7883834375258867</c:v>
                </c:pt>
                <c:pt idx="413">
                  <c:v>3.6500616510665336</c:v>
                </c:pt>
                <c:pt idx="414">
                  <c:v>3.6395835636819003</c:v>
                </c:pt>
                <c:pt idx="415">
                  <c:v>3.6356710079248176</c:v>
                </c:pt>
                <c:pt idx="416">
                  <c:v>3.5968314671858899</c:v>
                </c:pt>
                <c:pt idx="417">
                  <c:v>3.7108967966306756</c:v>
                </c:pt>
                <c:pt idx="418">
                  <c:v>3.7788392108019493</c:v>
                </c:pt>
                <c:pt idx="419">
                  <c:v>3.9401258304909468</c:v>
                </c:pt>
                <c:pt idx="420">
                  <c:v>4.0609702358637723</c:v>
                </c:pt>
                <c:pt idx="421">
                  <c:v>4.1999462667531926</c:v>
                </c:pt>
                <c:pt idx="422">
                  <c:v>4.6340940058328774</c:v>
                </c:pt>
                <c:pt idx="423">
                  <c:v>4.9210182386330681</c:v>
                </c:pt>
                <c:pt idx="424">
                  <c:v>5.0431675139453578</c:v>
                </c:pt>
                <c:pt idx="425">
                  <c:v>4.7511280659768866</c:v>
                </c:pt>
                <c:pt idx="426">
                  <c:v>4.7004035800483601</c:v>
                </c:pt>
                <c:pt idx="427">
                  <c:v>4.6716954179897927</c:v>
                </c:pt>
                <c:pt idx="428">
                  <c:v>4.6255162982078328</c:v>
                </c:pt>
                <c:pt idx="429">
                  <c:v>4.4134354381477401</c:v>
                </c:pt>
                <c:pt idx="430">
                  <c:v>4.3232068850723469</c:v>
                </c:pt>
                <c:pt idx="431">
                  <c:v>4.1714540353529355</c:v>
                </c:pt>
                <c:pt idx="432">
                  <c:v>4.3056600012289215</c:v>
                </c:pt>
                <c:pt idx="433">
                  <c:v>4.5497525335152353</c:v>
                </c:pt>
                <c:pt idx="434">
                  <c:v>4.8859115519848615</c:v>
                </c:pt>
                <c:pt idx="435">
                  <c:v>4.9394203243639474</c:v>
                </c:pt>
                <c:pt idx="436">
                  <c:v>4.7362726225662728</c:v>
                </c:pt>
                <c:pt idx="437">
                  <c:v>4.4944327001759117</c:v>
                </c:pt>
                <c:pt idx="438">
                  <c:v>4.3667368486810458</c:v>
                </c:pt>
                <c:pt idx="439">
                  <c:v>4.6978794333197058</c:v>
                </c:pt>
                <c:pt idx="440">
                  <c:v>4.8351296904962879</c:v>
                </c:pt>
                <c:pt idx="441">
                  <c:v>4.6931929144613571</c:v>
                </c:pt>
                <c:pt idx="442">
                  <c:v>4.3322776940657048</c:v>
                </c:pt>
                <c:pt idx="443">
                  <c:v>4.1553730105829496</c:v>
                </c:pt>
                <c:pt idx="444">
                  <c:v>4.1573057741530306</c:v>
                </c:pt>
                <c:pt idx="445">
                  <c:v>4.572823119555931</c:v>
                </c:pt>
                <c:pt idx="446">
                  <c:v>4.6372602553146605</c:v>
                </c:pt>
                <c:pt idx="447">
                  <c:v>4.4703502501758008</c:v>
                </c:pt>
                <c:pt idx="448">
                  <c:v>4.5242588416856053</c:v>
                </c:pt>
                <c:pt idx="449">
                  <c:v>4.5275620133795096</c:v>
                </c:pt>
                <c:pt idx="450">
                  <c:v>4.4750998827823105</c:v>
                </c:pt>
                <c:pt idx="451">
                  <c:v>4.4429962300176475</c:v>
                </c:pt>
                <c:pt idx="452">
                  <c:v>4.3899338723324082</c:v>
                </c:pt>
                <c:pt idx="453">
                  <c:v>4.1532637914100716</c:v>
                </c:pt>
                <c:pt idx="454">
                  <c:v>4.020396357005553</c:v>
                </c:pt>
                <c:pt idx="455">
                  <c:v>4.0514033933341578</c:v>
                </c:pt>
                <c:pt idx="456">
                  <c:v>4.08613701612492</c:v>
                </c:pt>
                <c:pt idx="457">
                  <c:v>4.1355525356935141</c:v>
                </c:pt>
                <c:pt idx="458">
                  <c:v>4.3447171862660365</c:v>
                </c:pt>
                <c:pt idx="459">
                  <c:v>4.4931871617935624</c:v>
                </c:pt>
                <c:pt idx="460">
                  <c:v>4.4993536083159578</c:v>
                </c:pt>
                <c:pt idx="461">
                  <c:v>4.5164791975753591</c:v>
                </c:pt>
                <c:pt idx="462">
                  <c:v>4.41320818122679</c:v>
                </c:pt>
                <c:pt idx="463">
                  <c:v>4.2614365116230104</c:v>
                </c:pt>
                <c:pt idx="464">
                  <c:v>4.1629903786050866</c:v>
                </c:pt>
                <c:pt idx="465">
                  <c:v>3.8756895457608564</c:v>
                </c:pt>
                <c:pt idx="466">
                  <c:v>3.5667139259989113</c:v>
                </c:pt>
                <c:pt idx="467">
                  <c:v>3.1236284188916925</c:v>
                </c:pt>
                <c:pt idx="468">
                  <c:v>2.6158998635765309</c:v>
                </c:pt>
                <c:pt idx="469">
                  <c:v>2.7332296620450243</c:v>
                </c:pt>
                <c:pt idx="470">
                  <c:v>3.0301154563175916</c:v>
                </c:pt>
                <c:pt idx="471">
                  <c:v>3.0335947511239425</c:v>
                </c:pt>
                <c:pt idx="472">
                  <c:v>3.3288638635490986</c:v>
                </c:pt>
                <c:pt idx="473">
                  <c:v>3.4214668346398378</c:v>
                </c:pt>
                <c:pt idx="474">
                  <c:v>3.4061713954729158</c:v>
                </c:pt>
                <c:pt idx="475">
                  <c:v>3.2143858084383261</c:v>
                </c:pt>
                <c:pt idx="476">
                  <c:v>2.8905062376314752</c:v>
                </c:pt>
                <c:pt idx="477">
                  <c:v>2.7957789326681612</c:v>
                </c:pt>
                <c:pt idx="478">
                  <c:v>2.6314812496586377</c:v>
                </c:pt>
                <c:pt idx="479">
                  <c:v>2.4872177890823144</c:v>
                </c:pt>
                <c:pt idx="480">
                  <c:v>2.3796646165401509</c:v>
                </c:pt>
                <c:pt idx="481">
                  <c:v>2.1567176278356426</c:v>
                </c:pt>
                <c:pt idx="482">
                  <c:v>2.4000731240549396</c:v>
                </c:pt>
                <c:pt idx="483">
                  <c:v>2.5657926883535853</c:v>
                </c:pt>
                <c:pt idx="484">
                  <c:v>2.7480795282124921</c:v>
                </c:pt>
                <c:pt idx="485">
                  <c:v>2.8580313641131956</c:v>
                </c:pt>
                <c:pt idx="486">
                  <c:v>2.7065555257995593</c:v>
                </c:pt>
                <c:pt idx="487">
                  <c:v>2.6274749868839509</c:v>
                </c:pt>
                <c:pt idx="488">
                  <c:v>2.6698211034680073</c:v>
                </c:pt>
                <c:pt idx="489">
                  <c:v>2.7006804024968876</c:v>
                </c:pt>
                <c:pt idx="490">
                  <c:v>2.6160739158189621</c:v>
                </c:pt>
                <c:pt idx="491">
                  <c:v>2.696508956692508</c:v>
                </c:pt>
                <c:pt idx="492">
                  <c:v>2.7985331761199914</c:v>
                </c:pt>
                <c:pt idx="493">
                  <c:v>2.740556661721433</c:v>
                </c:pt>
                <c:pt idx="494">
                  <c:v>2.7668283605038302</c:v>
                </c:pt>
                <c:pt idx="495">
                  <c:v>2.8730631706273315</c:v>
                </c:pt>
                <c:pt idx="496">
                  <c:v>2.8445403295847607</c:v>
                </c:pt>
                <c:pt idx="497">
                  <c:v>2.7893147448630624</c:v>
                </c:pt>
                <c:pt idx="498">
                  <c:v>2.7329064172156419</c:v>
                </c:pt>
                <c:pt idx="499">
                  <c:v>2.817662912701941</c:v>
                </c:pt>
                <c:pt idx="500">
                  <c:v>3.1154526200620856</c:v>
                </c:pt>
                <c:pt idx="501">
                  <c:v>2.9479878378597553</c:v>
                </c:pt>
                <c:pt idx="502">
                  <c:v>3.0088055472654922</c:v>
                </c:pt>
                <c:pt idx="503">
                  <c:v>2.9008743850003027</c:v>
                </c:pt>
                <c:pt idx="504">
                  <c:v>2.9807726754923762</c:v>
                </c:pt>
                <c:pt idx="505">
                  <c:v>3.0104460963401873</c:v>
                </c:pt>
                <c:pt idx="506">
                  <c:v>3.0133849236320072</c:v>
                </c:pt>
                <c:pt idx="507">
                  <c:v>3.1988952567700473</c:v>
                </c:pt>
                <c:pt idx="508">
                  <c:v>3.3571902343298285</c:v>
                </c:pt>
                <c:pt idx="509">
                  <c:v>3.3411002507785184</c:v>
                </c:pt>
                <c:pt idx="510">
                  <c:v>3.2896981550435092</c:v>
                </c:pt>
                <c:pt idx="511">
                  <c:v>3.269316776928608</c:v>
                </c:pt>
                <c:pt idx="512">
                  <c:v>3.2626781320493663</c:v>
                </c:pt>
                <c:pt idx="513">
                  <c:v>3.2827611187129735</c:v>
                </c:pt>
                <c:pt idx="514">
                  <c:v>3.0410281362677467</c:v>
                </c:pt>
                <c:pt idx="515">
                  <c:v>2.7186233050750146</c:v>
                </c:pt>
                <c:pt idx="516">
                  <c:v>2.5840150737711411</c:v>
                </c:pt>
                <c:pt idx="517">
                  <c:v>2.6477414313508598</c:v>
                </c:pt>
                <c:pt idx="518">
                  <c:v>2.8718860641908499</c:v>
                </c:pt>
                <c:pt idx="519">
                  <c:v>3.1830899326312987</c:v>
                </c:pt>
                <c:pt idx="520">
                  <c:v>3.2502413090179183</c:v>
                </c:pt>
                <c:pt idx="521">
                  <c:v>3.0866830302003834</c:v>
                </c:pt>
                <c:pt idx="522">
                  <c:v>3.1076857288003126</c:v>
                </c:pt>
                <c:pt idx="523">
                  <c:v>2.9694793628673701</c:v>
                </c:pt>
                <c:pt idx="524">
                  <c:v>2.9320774694071616</c:v>
                </c:pt>
                <c:pt idx="525">
                  <c:v>2.9632525287110631</c:v>
                </c:pt>
                <c:pt idx="526">
                  <c:v>2.9247683393912829</c:v>
                </c:pt>
                <c:pt idx="527">
                  <c:v>2.8713460058157771</c:v>
                </c:pt>
                <c:pt idx="528">
                  <c:v>2.858560687156432</c:v>
                </c:pt>
                <c:pt idx="529">
                  <c:v>2.7364717841602739</c:v>
                </c:pt>
                <c:pt idx="530">
                  <c:v>2.5117794346251432</c:v>
                </c:pt>
                <c:pt idx="531">
                  <c:v>2.0858988021976304</c:v>
                </c:pt>
                <c:pt idx="532">
                  <c:v>2.1200071857515708</c:v>
                </c:pt>
                <c:pt idx="533">
                  <c:v>2.3495224006966882</c:v>
                </c:pt>
                <c:pt idx="534">
                  <c:v>2.4509107770274192</c:v>
                </c:pt>
                <c:pt idx="535">
                  <c:v>2.4401692013252174</c:v>
                </c:pt>
                <c:pt idx="536">
                  <c:v>2.4348387915561704</c:v>
                </c:pt>
                <c:pt idx="537">
                  <c:v>2.4057325182829401</c:v>
                </c:pt>
                <c:pt idx="538">
                  <c:v>2.3468893397156352</c:v>
                </c:pt>
                <c:pt idx="539">
                  <c:v>2.4359189392462266</c:v>
                </c:pt>
                <c:pt idx="540">
                  <c:v>2.5838749798817697</c:v>
                </c:pt>
                <c:pt idx="541">
                  <c:v>2.7564097791498638</c:v>
                </c:pt>
                <c:pt idx="542">
                  <c:v>3.077748965694191</c:v>
                </c:pt>
                <c:pt idx="543">
                  <c:v>3.1102123989134962</c:v>
                </c:pt>
                <c:pt idx="544">
                  <c:v>3.2257139916380928</c:v>
                </c:pt>
                <c:pt idx="545">
                  <c:v>3.2818065024635086</c:v>
                </c:pt>
                <c:pt idx="546">
                  <c:v>3.3440308732328137</c:v>
                </c:pt>
                <c:pt idx="547">
                  <c:v>3.3560811911736708</c:v>
                </c:pt>
                <c:pt idx="548">
                  <c:v>3.3605543389469537</c:v>
                </c:pt>
                <c:pt idx="549">
                  <c:v>3.4528859787049431</c:v>
                </c:pt>
                <c:pt idx="550">
                  <c:v>3.5375972395915616</c:v>
                </c:pt>
                <c:pt idx="551">
                  <c:v>3.4258782406845492</c:v>
                </c:pt>
                <c:pt idx="552">
                  <c:v>3.4122593297698391</c:v>
                </c:pt>
                <c:pt idx="553">
                  <c:v>3.5922246476729707</c:v>
                </c:pt>
                <c:pt idx="554">
                  <c:v>4.2588994865453866</c:v>
                </c:pt>
                <c:pt idx="555">
                  <c:v>4.1309409500005199</c:v>
                </c:pt>
                <c:pt idx="556">
                  <c:v>4.459619270906833</c:v>
                </c:pt>
                <c:pt idx="557">
                  <c:v>4.5914479999999998</c:v>
                </c:pt>
                <c:pt idx="558">
                  <c:v>4.4123140121508415</c:v>
                </c:pt>
                <c:pt idx="559">
                  <c:v>4.2438401465692808</c:v>
                </c:pt>
                <c:pt idx="560">
                  <c:v>4.0777886803399381</c:v>
                </c:pt>
                <c:pt idx="561">
                  <c:v>3.8981605969675575</c:v>
                </c:pt>
                <c:pt idx="562">
                  <c:v>3.7902700627303241</c:v>
                </c:pt>
                <c:pt idx="563">
                  <c:v>3.7419555223633525</c:v>
                </c:pt>
                <c:pt idx="564">
                  <c:v>3.5908648416407649</c:v>
                </c:pt>
                <c:pt idx="565">
                  <c:v>3.5483798494727812</c:v>
                </c:pt>
                <c:pt idx="566">
                  <c:v>3.5551075848592548</c:v>
                </c:pt>
                <c:pt idx="567">
                  <c:v>3.6373999622185282</c:v>
                </c:pt>
                <c:pt idx="568">
                  <c:v>3.6143290241584944</c:v>
                </c:pt>
                <c:pt idx="569">
                  <c:v>3.581086423900008</c:v>
                </c:pt>
                <c:pt idx="570">
                  <c:v>3.5540153862458519</c:v>
                </c:pt>
                <c:pt idx="571">
                  <c:v>3.5694420976947958</c:v>
                </c:pt>
                <c:pt idx="572">
                  <c:v>3.5281189527355563</c:v>
                </c:pt>
                <c:pt idx="573">
                  <c:v>3.457295788090696</c:v>
                </c:pt>
                <c:pt idx="574">
                  <c:v>3.4580919355147826</c:v>
                </c:pt>
                <c:pt idx="575">
                  <c:v>3.4365878122492624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23008"/>
        <c:axId val="1852521920"/>
      </c:lineChart>
      <c:dateAx>
        <c:axId val="1852523008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2192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52521920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23008"/>
        <c:crosses val="autoZero"/>
        <c:crossBetween val="between"/>
        <c:majorUnit val="0.5"/>
      </c:valAx>
      <c:dateAx>
        <c:axId val="185252790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52514304"/>
        <c:crosses val="autoZero"/>
        <c:auto val="1"/>
        <c:lblOffset val="100"/>
        <c:baseTimeUnit val="months"/>
      </c:dateAx>
      <c:valAx>
        <c:axId val="18525143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279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'Diesel-A'!$E$41:$E$85</c:f>
              <c:numCache>
                <c:formatCode>General</c:formatCode>
                <c:ptCount val="45"/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28448"/>
        <c:axId val="185252899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'Diesel-A'!$C$41:$C$85</c:f>
              <c:numCache>
                <c:formatCode>0.00</c:formatCode>
                <c:ptCount val="45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2.7084134665000001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2.9937950301999998</c:v>
                </c:pt>
                <c:pt idx="32">
                  <c:v>3.8526249572000002</c:v>
                </c:pt>
                <c:pt idx="33">
                  <c:v>3.9710496694000001</c:v>
                </c:pt>
                <c:pt idx="34">
                  <c:v>3.9200913724999999</c:v>
                </c:pt>
                <c:pt idx="35">
                  <c:v>3.8270321366000002</c:v>
                </c:pt>
                <c:pt idx="36">
                  <c:v>2.7071062419</c:v>
                </c:pt>
                <c:pt idx="37">
                  <c:v>2.3103875756000001</c:v>
                </c:pt>
                <c:pt idx="38">
                  <c:v>2.6544003875</c:v>
                </c:pt>
                <c:pt idx="39">
                  <c:v>3.1832712237999998</c:v>
                </c:pt>
                <c:pt idx="40">
                  <c:v>3.0564806299999998</c:v>
                </c:pt>
                <c:pt idx="41">
                  <c:v>2.5553708844999998</c:v>
                </c:pt>
                <c:pt idx="42">
                  <c:v>3.2892123782999998</c:v>
                </c:pt>
                <c:pt idx="43">
                  <c:v>4.6938349804000001</c:v>
                </c:pt>
                <c:pt idx="44">
                  <c:v>4.1379953666000002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'Diesel-A'!$A$89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'Diesel-A'!$A$41:$A$85</c:f>
              <c:numCache>
                <c:formatCode>General</c:formatCode>
                <c:ptCount val="45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</c:numCache>
            </c:numRef>
          </c:cat>
          <c:val>
            <c:numRef>
              <c:f>'Diesel-A'!$D$41:$D$85</c:f>
              <c:numCache>
                <c:formatCode>0.00</c:formatCode>
                <c:ptCount val="45"/>
                <c:pt idx="0">
                  <c:v>3.1387472449784224</c:v>
                </c:pt>
                <c:pt idx="1">
                  <c:v>3.6785941893915326</c:v>
                </c:pt>
                <c:pt idx="2">
                  <c:v>3.7852542229126107</c:v>
                </c:pt>
                <c:pt idx="3">
                  <c:v>3.463768822941764</c:v>
                </c:pt>
                <c:pt idx="4">
                  <c:v>3.3084703453575686</c:v>
                </c:pt>
                <c:pt idx="5">
                  <c:v>3.2466808356634322</c:v>
                </c:pt>
                <c:pt idx="6">
                  <c:v>3.1501729360377748</c:v>
                </c:pt>
                <c:pt idx="7">
                  <c:v>2.3628422822959134</c:v>
                </c:pt>
                <c:pt idx="8">
                  <c:v>2.3916472460450384</c:v>
                </c:pt>
                <c:pt idx="9">
                  <c:v>2.2492761042825991</c:v>
                </c:pt>
                <c:pt idx="10">
                  <c:v>2.3321899988854913</c:v>
                </c:pt>
                <c:pt idx="11">
                  <c:v>2.5925652570941442</c:v>
                </c:pt>
                <c:pt idx="12">
                  <c:v>2.40787210272708</c:v>
                </c:pt>
                <c:pt idx="13">
                  <c:v>2.2890153888833629</c:v>
                </c:pt>
                <c:pt idx="14">
                  <c:v>2.2355959695184651</c:v>
                </c:pt>
                <c:pt idx="15">
                  <c:v>2.1769589764155346</c:v>
                </c:pt>
                <c:pt idx="16">
                  <c:v>2.1132312416578456</c:v>
                </c:pt>
                <c:pt idx="17">
                  <c:v>2.2869762294594773</c:v>
                </c:pt>
                <c:pt idx="18">
                  <c:v>2.1587330480957805</c:v>
                </c:pt>
                <c:pt idx="19">
                  <c:v>1.8597415749726143</c:v>
                </c:pt>
                <c:pt idx="20">
                  <c:v>1.9592486269846312</c:v>
                </c:pt>
                <c:pt idx="21">
                  <c:v>2.5204357239995567</c:v>
                </c:pt>
                <c:pt idx="22">
                  <c:v>2.3034310242795479</c:v>
                </c:pt>
                <c:pt idx="23">
                  <c:v>2.1260872577267973</c:v>
                </c:pt>
                <c:pt idx="24">
                  <c:v>2.3758720906020621</c:v>
                </c:pt>
                <c:pt idx="25">
                  <c:v>2.7820068440690462</c:v>
                </c:pt>
                <c:pt idx="26">
                  <c:v>3.5727694704423572</c:v>
                </c:pt>
                <c:pt idx="27">
                  <c:v>3.9000576111427807</c:v>
                </c:pt>
                <c:pt idx="28">
                  <c:v>4.0370744715796967</c:v>
                </c:pt>
                <c:pt idx="29">
                  <c:v>5.1604900362911064</c:v>
                </c:pt>
                <c:pt idx="30">
                  <c:v>3.3392987921295263</c:v>
                </c:pt>
                <c:pt idx="31">
                  <c:v>3.9844710437414026</c:v>
                </c:pt>
                <c:pt idx="32">
                  <c:v>4.9714111575527671</c:v>
                </c:pt>
                <c:pt idx="33">
                  <c:v>5.0201486432220124</c:v>
                </c:pt>
                <c:pt idx="34">
                  <c:v>4.8841279102946773</c:v>
                </c:pt>
                <c:pt idx="35">
                  <c:v>4.6923796937969415</c:v>
                </c:pt>
                <c:pt idx="36">
                  <c:v>3.3152063371565128</c:v>
                </c:pt>
                <c:pt idx="37">
                  <c:v>2.7939627618816583</c:v>
                </c:pt>
                <c:pt idx="38">
                  <c:v>3.1429880432434745</c:v>
                </c:pt>
                <c:pt idx="39">
                  <c:v>3.6794730031773533</c:v>
                </c:pt>
                <c:pt idx="40">
                  <c:v>3.4700730153043793</c:v>
                </c:pt>
                <c:pt idx="41">
                  <c:v>2.8653805181653591</c:v>
                </c:pt>
                <c:pt idx="42">
                  <c:v>3.523180284946577</c:v>
                </c:pt>
                <c:pt idx="43">
                  <c:v>4.6952043108782711</c:v>
                </c:pt>
                <c:pt idx="44">
                  <c:v>4.0122880968077919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07776"/>
        <c:axId val="1852517568"/>
      </c:lineChart>
      <c:catAx>
        <c:axId val="18525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1756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52517568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07776"/>
        <c:crosses val="autoZero"/>
        <c:crossBetween val="between"/>
        <c:majorUnit val="0.5"/>
      </c:valAx>
      <c:catAx>
        <c:axId val="18525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2528992"/>
        <c:crosses val="autoZero"/>
        <c:auto val="1"/>
        <c:lblAlgn val="ctr"/>
        <c:lblOffset val="100"/>
        <c:noMultiLvlLbl val="0"/>
      </c:catAx>
      <c:valAx>
        <c:axId val="18525289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284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'Diesel-Q'!$E$41:$E$220</c:f>
              <c:numCache>
                <c:formatCode>General</c:formatCode>
                <c:ptCount val="180"/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30624"/>
        <c:axId val="185251484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'Diesel-Q'!$C$41:$C$220</c:f>
              <c:numCache>
                <c:formatCode>0.00</c:formatCode>
                <c:ptCount val="180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2.5026173650999999</c:v>
                </c:pt>
                <c:pt idx="109">
                  <c:v>2.8419602956999999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2.8523581296999998</c:v>
                </c:pt>
                <c:pt idx="125">
                  <c:v>3.0250831014999999</c:v>
                </c:pt>
                <c:pt idx="126">
                  <c:v>2.9393201377999998</c:v>
                </c:pt>
                <c:pt idx="127">
                  <c:v>3.1444175912999999</c:v>
                </c:pt>
                <c:pt idx="128">
                  <c:v>3.6382985269999999</c:v>
                </c:pt>
                <c:pt idx="129">
                  <c:v>4.0127748169000004</c:v>
                </c:pt>
                <c:pt idx="130">
                  <c:v>3.8666601496999999</c:v>
                </c:pt>
                <c:pt idx="131">
                  <c:v>3.8727753069999999</c:v>
                </c:pt>
                <c:pt idx="132">
                  <c:v>3.9731957552999999</c:v>
                </c:pt>
                <c:pt idx="133">
                  <c:v>3.9494860411000001</c:v>
                </c:pt>
                <c:pt idx="134">
                  <c:v>3.9419359954000002</c:v>
                </c:pt>
                <c:pt idx="135">
                  <c:v>4.0222556102000002</c:v>
                </c:pt>
                <c:pt idx="136">
                  <c:v>4.0257007767999999</c:v>
                </c:pt>
                <c:pt idx="137">
                  <c:v>3.8830727599000001</c:v>
                </c:pt>
                <c:pt idx="138">
                  <c:v>3.9101530914999998</c:v>
                </c:pt>
                <c:pt idx="139">
                  <c:v>3.8690076054000002</c:v>
                </c:pt>
                <c:pt idx="140">
                  <c:v>3.9582615304000002</c:v>
                </c:pt>
                <c:pt idx="141">
                  <c:v>3.9376507627000001</c:v>
                </c:pt>
                <c:pt idx="142">
                  <c:v>3.8385806818999999</c:v>
                </c:pt>
                <c:pt idx="143">
                  <c:v>3.5813267226000001</c:v>
                </c:pt>
                <c:pt idx="144">
                  <c:v>2.9178478252</c:v>
                </c:pt>
                <c:pt idx="145">
                  <c:v>2.8476021610000002</c:v>
                </c:pt>
                <c:pt idx="146">
                  <c:v>2.6298642762000002</c:v>
                </c:pt>
                <c:pt idx="147">
                  <c:v>2.4339390158</c:v>
                </c:pt>
                <c:pt idx="148">
                  <c:v>2.0777999159</c:v>
                </c:pt>
                <c:pt idx="149">
                  <c:v>2.2986565078000001</c:v>
                </c:pt>
                <c:pt idx="150">
                  <c:v>2.3824922535000002</c:v>
                </c:pt>
                <c:pt idx="151">
                  <c:v>2.4674593575000001</c:v>
                </c:pt>
                <c:pt idx="152">
                  <c:v>2.5664318402999999</c:v>
                </c:pt>
                <c:pt idx="153">
                  <c:v>2.5503837129</c:v>
                </c:pt>
                <c:pt idx="154">
                  <c:v>2.6263346589999998</c:v>
                </c:pt>
                <c:pt idx="155">
                  <c:v>2.8687168905</c:v>
                </c:pt>
                <c:pt idx="156">
                  <c:v>3.0152689544000002</c:v>
                </c:pt>
                <c:pt idx="157">
                  <c:v>3.1988280024</c:v>
                </c:pt>
                <c:pt idx="158">
                  <c:v>3.2371259459999999</c:v>
                </c:pt>
                <c:pt idx="159">
                  <c:v>3.2684418618</c:v>
                </c:pt>
                <c:pt idx="160">
                  <c:v>3.0184954748999999</c:v>
                </c:pt>
                <c:pt idx="161">
                  <c:v>3.1242060470999999</c:v>
                </c:pt>
                <c:pt idx="162">
                  <c:v>3.0220596414999998</c:v>
                </c:pt>
                <c:pt idx="163">
                  <c:v>3.0588433255999998</c:v>
                </c:pt>
                <c:pt idx="164">
                  <c:v>2.8936746259000001</c:v>
                </c:pt>
                <c:pt idx="165">
                  <c:v>2.4303773800999999</c:v>
                </c:pt>
                <c:pt idx="166">
                  <c:v>2.4255443754999999</c:v>
                </c:pt>
                <c:pt idx="167">
                  <c:v>2.4652599374999999</c:v>
                </c:pt>
                <c:pt idx="168">
                  <c:v>2.9009953617000002</c:v>
                </c:pt>
                <c:pt idx="169">
                  <c:v>3.2117130595000001</c:v>
                </c:pt>
                <c:pt idx="170">
                  <c:v>3.3579987166</c:v>
                </c:pt>
                <c:pt idx="171">
                  <c:v>3.6605948977999998</c:v>
                </c:pt>
                <c:pt idx="172">
                  <c:v>4.3191877377000001</c:v>
                </c:pt>
                <c:pt idx="173">
                  <c:v>5.3037583795999996</c:v>
                </c:pt>
                <c:pt idx="174">
                  <c:v>4.7782905131</c:v>
                </c:pt>
                <c:pt idx="175">
                  <c:v>4.3656445607999999</c:v>
                </c:pt>
                <c:pt idx="176">
                  <c:v>4.1797981868000003</c:v>
                </c:pt>
                <c:pt idx="177">
                  <c:v>4.1295695507000003</c:v>
                </c:pt>
                <c:pt idx="178">
                  <c:v>4.0725241654</c:v>
                </c:pt>
                <c:pt idx="179">
                  <c:v>4.1742056654999997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'Diesel-Q'!$A$224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'Diesel-Q'!$A$41:$A$220</c:f>
              <c:strCache>
                <c:ptCount val="18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</c:strCache>
            </c:strRef>
          </c:cat>
          <c:val>
            <c:numRef>
              <c:f>'Diesel-Q'!$D$41:$D$220</c:f>
              <c:numCache>
                <c:formatCode>0.00</c:formatCode>
                <c:ptCount val="180"/>
                <c:pt idx="0">
                  <c:v>2.6266055539821291</c:v>
                </c:pt>
                <c:pt idx="1">
                  <c:v>3.0014652994319446</c:v>
                </c:pt>
                <c:pt idx="2">
                  <c:v>3.46790822675433</c:v>
                </c:pt>
                <c:pt idx="3">
                  <c:v>3.6181112505097675</c:v>
                </c:pt>
                <c:pt idx="4">
                  <c:v>3.7481624355325889</c:v>
                </c:pt>
                <c:pt idx="5">
                  <c:v>3.7309162160330018</c:v>
                </c:pt>
                <c:pt idx="6">
                  <c:v>3.6290979573735909</c:v>
                </c:pt>
                <c:pt idx="7">
                  <c:v>3.6188724080811849</c:v>
                </c:pt>
                <c:pt idx="8">
                  <c:v>3.8916196227377293</c:v>
                </c:pt>
                <c:pt idx="9">
                  <c:v>3.8780778916968877</c:v>
                </c:pt>
                <c:pt idx="10">
                  <c:v>3.7079440183073142</c:v>
                </c:pt>
                <c:pt idx="11">
                  <c:v>3.6792818314526201</c:v>
                </c:pt>
                <c:pt idx="12">
                  <c:v>3.5662104503533678</c:v>
                </c:pt>
                <c:pt idx="13">
                  <c:v>3.3984519947334242</c:v>
                </c:pt>
                <c:pt idx="14">
                  <c:v>3.4122306233723876</c:v>
                </c:pt>
                <c:pt idx="15">
                  <c:v>3.4716049439295968</c:v>
                </c:pt>
                <c:pt idx="16">
                  <c:v>3.2481669352871063</c:v>
                </c:pt>
                <c:pt idx="17">
                  <c:v>3.3783382770955193</c:v>
                </c:pt>
                <c:pt idx="18">
                  <c:v>3.3349350017185109</c:v>
                </c:pt>
                <c:pt idx="19">
                  <c:v>3.2820785563851733</c:v>
                </c:pt>
                <c:pt idx="20">
                  <c:v>3.2876011812080872</c:v>
                </c:pt>
                <c:pt idx="21">
                  <c:v>3.1980395313648136</c:v>
                </c:pt>
                <c:pt idx="22">
                  <c:v>3.2502504536411245</c:v>
                </c:pt>
                <c:pt idx="23">
                  <c:v>3.2547889970500803</c:v>
                </c:pt>
                <c:pt idx="24">
                  <c:v>3.1516004173837082</c:v>
                </c:pt>
                <c:pt idx="25">
                  <c:v>3.1416269298229915</c:v>
                </c:pt>
                <c:pt idx="26">
                  <c:v>3.0759368529724518</c:v>
                </c:pt>
                <c:pt idx="27">
                  <c:v>3.2283911955055227</c:v>
                </c:pt>
                <c:pt idx="28">
                  <c:v>2.7759752893931213</c:v>
                </c:pt>
                <c:pt idx="29">
                  <c:v>2.3287203542379267</c:v>
                </c:pt>
                <c:pt idx="30">
                  <c:v>2.1314416379462338</c:v>
                </c:pt>
                <c:pt idx="31">
                  <c:v>2.175325207842651</c:v>
                </c:pt>
                <c:pt idx="32">
                  <c:v>2.3302539303178005</c:v>
                </c:pt>
                <c:pt idx="33">
                  <c:v>2.3398126969018085</c:v>
                </c:pt>
                <c:pt idx="34">
                  <c:v>2.4344014416723758</c:v>
                </c:pt>
                <c:pt idx="35">
                  <c:v>2.4612487356441095</c:v>
                </c:pt>
                <c:pt idx="36">
                  <c:v>2.3373001144583037</c:v>
                </c:pt>
                <c:pt idx="37">
                  <c:v>2.2967361572006433</c:v>
                </c:pt>
                <c:pt idx="38">
                  <c:v>2.1956976443690164</c:v>
                </c:pt>
                <c:pt idx="39">
                  <c:v>2.1688362341517626</c:v>
                </c:pt>
                <c:pt idx="40">
                  <c:v>2.2657045759641279</c:v>
                </c:pt>
                <c:pt idx="41">
                  <c:v>2.3222882442743296</c:v>
                </c:pt>
                <c:pt idx="42">
                  <c:v>2.2599230680040097</c:v>
                </c:pt>
                <c:pt idx="43">
                  <c:v>2.4620441344678947</c:v>
                </c:pt>
                <c:pt idx="44">
                  <c:v>2.4945219701830683</c:v>
                </c:pt>
                <c:pt idx="45">
                  <c:v>2.2445481564560317</c:v>
                </c:pt>
                <c:pt idx="46">
                  <c:v>2.5940939573955411</c:v>
                </c:pt>
                <c:pt idx="47">
                  <c:v>3.0425481036390982</c:v>
                </c:pt>
                <c:pt idx="48">
                  <c:v>2.5619316740546205</c:v>
                </c:pt>
                <c:pt idx="49">
                  <c:v>2.3314540149716039</c:v>
                </c:pt>
                <c:pt idx="50">
                  <c:v>2.3220498447659139</c:v>
                </c:pt>
                <c:pt idx="51">
                  <c:v>2.4139520499430551</c:v>
                </c:pt>
                <c:pt idx="52">
                  <c:v>2.2235193023570567</c:v>
                </c:pt>
                <c:pt idx="53">
                  <c:v>2.2926841360500863</c:v>
                </c:pt>
                <c:pt idx="54">
                  <c:v>2.3260150797845016</c:v>
                </c:pt>
                <c:pt idx="55">
                  <c:v>2.315977947788677</c:v>
                </c:pt>
                <c:pt idx="56">
                  <c:v>2.2229946121714232</c:v>
                </c:pt>
                <c:pt idx="57">
                  <c:v>2.2162006610568477</c:v>
                </c:pt>
                <c:pt idx="58">
                  <c:v>2.1673302275044515</c:v>
                </c:pt>
                <c:pt idx="59">
                  <c:v>2.3207908048584445</c:v>
                </c:pt>
                <c:pt idx="60">
                  <c:v>2.1797855453328889</c:v>
                </c:pt>
                <c:pt idx="61">
                  <c:v>2.1706115082282249</c:v>
                </c:pt>
                <c:pt idx="62">
                  <c:v>2.1825651502499608</c:v>
                </c:pt>
                <c:pt idx="63">
                  <c:v>2.174593758750714</c:v>
                </c:pt>
                <c:pt idx="64">
                  <c:v>2.099520916746898</c:v>
                </c:pt>
                <c:pt idx="65">
                  <c:v>2.1309094814224769</c:v>
                </c:pt>
                <c:pt idx="66">
                  <c:v>2.1046686761056619</c:v>
                </c:pt>
                <c:pt idx="67">
                  <c:v>2.1179908524456907</c:v>
                </c:pt>
                <c:pt idx="68">
                  <c:v>2.1677708485688161</c:v>
                </c:pt>
                <c:pt idx="69">
                  <c:v>2.319383110212764</c:v>
                </c:pt>
                <c:pt idx="70">
                  <c:v>2.2395830229763649</c:v>
                </c:pt>
                <c:pt idx="71">
                  <c:v>2.4120742527237393</c:v>
                </c:pt>
                <c:pt idx="72">
                  <c:v>2.3015200502910358</c:v>
                </c:pt>
                <c:pt idx="73">
                  <c:v>2.165958721919127</c:v>
                </c:pt>
                <c:pt idx="74">
                  <c:v>2.0912074795545053</c:v>
                </c:pt>
                <c:pt idx="75">
                  <c:v>2.0852373862260896</c:v>
                </c:pt>
                <c:pt idx="76">
                  <c:v>1.9502998540283394</c:v>
                </c:pt>
                <c:pt idx="77">
                  <c:v>1.8906178025450417</c:v>
                </c:pt>
                <c:pt idx="78">
                  <c:v>1.8116263698724311</c:v>
                </c:pt>
                <c:pt idx="79">
                  <c:v>1.789504877329636</c:v>
                </c:pt>
                <c:pt idx="80">
                  <c:v>1.7189397942353084</c:v>
                </c:pt>
                <c:pt idx="81">
                  <c:v>1.8804455614250504</c:v>
                </c:pt>
                <c:pt idx="82">
                  <c:v>2.0294085485938962</c:v>
                </c:pt>
                <c:pt idx="83">
                  <c:v>2.1720731727202294</c:v>
                </c:pt>
                <c:pt idx="84">
                  <c:v>2.4437414384568914</c:v>
                </c:pt>
                <c:pt idx="85">
                  <c:v>2.4057117881932686</c:v>
                </c:pt>
                <c:pt idx="86">
                  <c:v>2.5402773015939486</c:v>
                </c:pt>
                <c:pt idx="87">
                  <c:v>2.6778793108174836</c:v>
                </c:pt>
                <c:pt idx="88">
                  <c:v>2.4238750285438204</c:v>
                </c:pt>
                <c:pt idx="89">
                  <c:v>2.4040504575944648</c:v>
                </c:pt>
                <c:pt idx="90">
                  <c:v>2.3181052963009727</c:v>
                </c:pt>
                <c:pt idx="91">
                  <c:v>2.0664727654746784</c:v>
                </c:pt>
                <c:pt idx="92">
                  <c:v>1.9203767683440724</c:v>
                </c:pt>
                <c:pt idx="93">
                  <c:v>2.1027152724538665</c:v>
                </c:pt>
                <c:pt idx="94">
                  <c:v>2.1654341676654969</c:v>
                </c:pt>
                <c:pt idx="95">
                  <c:v>2.2979150320290418</c:v>
                </c:pt>
                <c:pt idx="96">
                  <c:v>2.5554560689958699</c:v>
                </c:pt>
                <c:pt idx="97">
                  <c:v>2.3317505875772526</c:v>
                </c:pt>
                <c:pt idx="98">
                  <c:v>2.298458478218202</c:v>
                </c:pt>
                <c:pt idx="99">
                  <c:v>2.3269728471947277</c:v>
                </c:pt>
                <c:pt idx="100">
                  <c:v>2.4693350089183754</c:v>
                </c:pt>
                <c:pt idx="101">
                  <c:v>2.6472125894320819</c:v>
                </c:pt>
                <c:pt idx="102">
                  <c:v>2.8051683970832917</c:v>
                </c:pt>
                <c:pt idx="103">
                  <c:v>3.1802182899279341</c:v>
                </c:pt>
                <c:pt idx="104">
                  <c:v>3.1256623657518903</c:v>
                </c:pt>
                <c:pt idx="105">
                  <c:v>3.3862749396704501</c:v>
                </c:pt>
                <c:pt idx="106">
                  <c:v>3.7864458741877862</c:v>
                </c:pt>
                <c:pt idx="107">
                  <c:v>3.9624951210161679</c:v>
                </c:pt>
                <c:pt idx="108">
                  <c:v>3.6415052469047935</c:v>
                </c:pt>
                <c:pt idx="109">
                  <c:v>4.098292664568822</c:v>
                </c:pt>
                <c:pt idx="110">
                  <c:v>4.1740115248524017</c:v>
                </c:pt>
                <c:pt idx="111">
                  <c:v>3.6686850718510144</c:v>
                </c:pt>
                <c:pt idx="112">
                  <c:v>3.6219758964463438</c:v>
                </c:pt>
                <c:pt idx="113">
                  <c:v>3.9503515334622894</c:v>
                </c:pt>
                <c:pt idx="114">
                  <c:v>4.0431118774611203</c:v>
                </c:pt>
                <c:pt idx="115">
                  <c:v>4.4992372033168717</c:v>
                </c:pt>
                <c:pt idx="116">
                  <c:v>4.8157619750486926</c:v>
                </c:pt>
                <c:pt idx="117">
                  <c:v>5.911359619512166</c:v>
                </c:pt>
                <c:pt idx="118">
                  <c:v>5.7644260142231092</c:v>
                </c:pt>
                <c:pt idx="119">
                  <c:v>4.0845861685463376</c:v>
                </c:pt>
                <c:pt idx="120">
                  <c:v>2.9970727103635664</c:v>
                </c:pt>
                <c:pt idx="121">
                  <c:v>3.1641282822569679</c:v>
                </c:pt>
                <c:pt idx="122">
                  <c:v>3.5043655586157456</c:v>
                </c:pt>
                <c:pt idx="123">
                  <c:v>3.6576104233593911</c:v>
                </c:pt>
                <c:pt idx="124">
                  <c:v>3.8084939682606436</c:v>
                </c:pt>
                <c:pt idx="125">
                  <c:v>4.0405429666320414</c:v>
                </c:pt>
                <c:pt idx="126">
                  <c:v>3.9145158175111421</c:v>
                </c:pt>
                <c:pt idx="127">
                  <c:v>4.1540235430003527</c:v>
                </c:pt>
                <c:pt idx="128">
                  <c:v>4.7557252536110886</c:v>
                </c:pt>
                <c:pt idx="129">
                  <c:v>5.1862457264317401</c:v>
                </c:pt>
                <c:pt idx="130">
                  <c:v>4.9650269511235825</c:v>
                </c:pt>
                <c:pt idx="131">
                  <c:v>4.9506555606067026</c:v>
                </c:pt>
                <c:pt idx="132">
                  <c:v>5.0505818174870383</c:v>
                </c:pt>
                <c:pt idx="133">
                  <c:v>5.0098669789651229</c:v>
                </c:pt>
                <c:pt idx="134">
                  <c:v>4.9778164936808373</c:v>
                </c:pt>
                <c:pt idx="135">
                  <c:v>5.0456914268871023</c:v>
                </c:pt>
                <c:pt idx="136">
                  <c:v>5.0297956907537333</c:v>
                </c:pt>
                <c:pt idx="137">
                  <c:v>4.8569108272600054</c:v>
                </c:pt>
                <c:pt idx="138">
                  <c:v>4.8644734686285149</c:v>
                </c:pt>
                <c:pt idx="139">
                  <c:v>4.795553546849324</c:v>
                </c:pt>
                <c:pt idx="140">
                  <c:v>4.8758159888330708</c:v>
                </c:pt>
                <c:pt idx="141">
                  <c:v>4.8248039777555363</c:v>
                </c:pt>
                <c:pt idx="142">
                  <c:v>4.6914111696762077</c:v>
                </c:pt>
                <c:pt idx="143">
                  <c:v>4.3879036968924892</c:v>
                </c:pt>
                <c:pt idx="144">
                  <c:v>3.5982888718391393</c:v>
                </c:pt>
                <c:pt idx="145">
                  <c:v>3.487876421877075</c:v>
                </c:pt>
                <c:pt idx="146">
                  <c:v>3.209060219734734</c:v>
                </c:pt>
                <c:pt idx="147">
                  <c:v>2.9702095542917517</c:v>
                </c:pt>
                <c:pt idx="148">
                  <c:v>2.5371774820604704</c:v>
                </c:pt>
                <c:pt idx="149">
                  <c:v>2.7845922076831213</c:v>
                </c:pt>
                <c:pt idx="150">
                  <c:v>2.8739516262364289</c:v>
                </c:pt>
                <c:pt idx="151">
                  <c:v>2.9576709255722733</c:v>
                </c:pt>
                <c:pt idx="152">
                  <c:v>3.054808400864522</c:v>
                </c:pt>
                <c:pt idx="153">
                  <c:v>3.0322079457520164</c:v>
                </c:pt>
                <c:pt idx="154">
                  <c:v>3.1076517855726653</c:v>
                </c:pt>
                <c:pt idx="155">
                  <c:v>3.3676635757462576</c:v>
                </c:pt>
                <c:pt idx="156">
                  <c:v>3.5110753945678241</c:v>
                </c:pt>
                <c:pt idx="157">
                  <c:v>3.7036188612945344</c:v>
                </c:pt>
                <c:pt idx="158">
                  <c:v>3.7317441296698788</c:v>
                </c:pt>
                <c:pt idx="159">
                  <c:v>3.754131882687378</c:v>
                </c:pt>
                <c:pt idx="160">
                  <c:v>3.4587942580577575</c:v>
                </c:pt>
                <c:pt idx="161">
                  <c:v>3.5520133571310657</c:v>
                </c:pt>
                <c:pt idx="162">
                  <c:v>3.4232478631322762</c:v>
                </c:pt>
                <c:pt idx="163">
                  <c:v>3.4439421269659483</c:v>
                </c:pt>
                <c:pt idx="164">
                  <c:v>3.2474895611242385</c:v>
                </c:pt>
                <c:pt idx="165">
                  <c:v>2.7509421519373154</c:v>
                </c:pt>
                <c:pt idx="166">
                  <c:v>2.7135199021708321</c:v>
                </c:pt>
                <c:pt idx="167">
                  <c:v>2.7427133064831541</c:v>
                </c:pt>
                <c:pt idx="168">
                  <c:v>3.1950861910607329</c:v>
                </c:pt>
                <c:pt idx="169">
                  <c:v>3.4683936551410373</c:v>
                </c:pt>
                <c:pt idx="170">
                  <c:v>3.5679186083476142</c:v>
                </c:pt>
                <c:pt idx="171">
                  <c:v>3.8160886630371738</c:v>
                </c:pt>
                <c:pt idx="172">
                  <c:v>4.4046591151294043</c:v>
                </c:pt>
                <c:pt idx="173">
                  <c:v>5.3197610680964527</c:v>
                </c:pt>
                <c:pt idx="174">
                  <c:v>4.7567275551575792</c:v>
                </c:pt>
                <c:pt idx="175">
                  <c:v>4.2938800961677863</c:v>
                </c:pt>
                <c:pt idx="176">
                  <c:v>4.0864313562262415</c:v>
                </c:pt>
                <c:pt idx="177">
                  <c:v>4.0195740372218953</c:v>
                </c:pt>
                <c:pt idx="178">
                  <c:v>3.9374246689886196</c:v>
                </c:pt>
                <c:pt idx="179">
                  <c:v>4.0105832614751424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19200"/>
        <c:axId val="1852529536"/>
      </c:lineChart>
      <c:catAx>
        <c:axId val="18525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29536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52529536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19200"/>
        <c:crosses val="autoZero"/>
        <c:crossBetween val="between"/>
        <c:majorUnit val="0.5"/>
      </c:valAx>
      <c:catAx>
        <c:axId val="185253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2514848"/>
        <c:crosses val="autoZero"/>
        <c:auto val="1"/>
        <c:lblAlgn val="ctr"/>
        <c:lblOffset val="100"/>
        <c:noMultiLvlLbl val="0"/>
      </c:catAx>
      <c:valAx>
        <c:axId val="18525148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306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'Diesel-M'!$A$41:$A$580</c:f>
              <c:numCache>
                <c:formatCode>mmmm\ yyyy</c:formatCode>
                <c:ptCount val="54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</c:numCache>
            </c:numRef>
          </c:cat>
          <c:val>
            <c:numRef>
              <c:f>'Diesel-M'!$E$41:$E$580</c:f>
              <c:numCache>
                <c:formatCode>General</c:formatCode>
                <c:ptCount val="540"/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2518112"/>
        <c:axId val="18525083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'Diesel-M'!$A$41:$A$580</c:f>
              <c:numCache>
                <c:formatCode>mmmm\ yyyy</c:formatCode>
                <c:ptCount val="54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</c:numCache>
            </c:numRef>
          </c:cat>
          <c:val>
            <c:numRef>
              <c:f>'Diesel-M'!$C$41:$C$580</c:f>
              <c:numCache>
                <c:formatCode>0.00</c:formatCode>
                <c:ptCount val="540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2.39425</c:v>
                </c:pt>
                <c:pt idx="453">
                  <c:v>2.4544000000000001</c:v>
                </c:pt>
                <c:pt idx="454">
                  <c:v>2.4384999999999999</c:v>
                </c:pt>
                <c:pt idx="455">
                  <c:v>2.5099999999999998</c:v>
                </c:pt>
                <c:pt idx="456">
                  <c:v>2.5798000000000001</c:v>
                </c:pt>
                <c:pt idx="457">
                  <c:v>2.5680000000000001</c:v>
                </c:pt>
                <c:pt idx="458">
                  <c:v>2.5535000000000001</c:v>
                </c:pt>
                <c:pt idx="459">
                  <c:v>2.5825</c:v>
                </c:pt>
                <c:pt idx="460">
                  <c:v>2.5604</c:v>
                </c:pt>
                <c:pt idx="461">
                  <c:v>2.5105</c:v>
                </c:pt>
                <c:pt idx="462">
                  <c:v>2.4964</c:v>
                </c:pt>
                <c:pt idx="463">
                  <c:v>2.5950000000000002</c:v>
                </c:pt>
                <c:pt idx="464">
                  <c:v>2.7847499999999998</c:v>
                </c:pt>
                <c:pt idx="465">
                  <c:v>2.7942</c:v>
                </c:pt>
                <c:pt idx="466">
                  <c:v>2.9087499999999999</c:v>
                </c:pt>
                <c:pt idx="467">
                  <c:v>2.9089999999999998</c:v>
                </c:pt>
                <c:pt idx="468">
                  <c:v>3.0184000000000002</c:v>
                </c:pt>
                <c:pt idx="469">
                  <c:v>3.04575</c:v>
                </c:pt>
                <c:pt idx="470">
                  <c:v>2.9874999999999998</c:v>
                </c:pt>
                <c:pt idx="471">
                  <c:v>3.0958000000000001</c:v>
                </c:pt>
                <c:pt idx="472">
                  <c:v>3.2437499999999999</c:v>
                </c:pt>
                <c:pt idx="473">
                  <c:v>3.2527499999999998</c:v>
                </c:pt>
                <c:pt idx="474">
                  <c:v>3.2328000000000001</c:v>
                </c:pt>
                <c:pt idx="475">
                  <c:v>3.2182499999999998</c:v>
                </c:pt>
                <c:pt idx="476">
                  <c:v>3.2622499999999999</c:v>
                </c:pt>
                <c:pt idx="477">
                  <c:v>3.3654000000000002</c:v>
                </c:pt>
                <c:pt idx="478">
                  <c:v>3.2995000000000001</c:v>
                </c:pt>
                <c:pt idx="479">
                  <c:v>3.1227999999999998</c:v>
                </c:pt>
                <c:pt idx="480">
                  <c:v>2.9797500000000001</c:v>
                </c:pt>
                <c:pt idx="481">
                  <c:v>2.9965000000000002</c:v>
                </c:pt>
                <c:pt idx="482">
                  <c:v>3.0762499999999999</c:v>
                </c:pt>
                <c:pt idx="483">
                  <c:v>3.121</c:v>
                </c:pt>
                <c:pt idx="484">
                  <c:v>3.1612499999999999</c:v>
                </c:pt>
                <c:pt idx="485">
                  <c:v>3.0884999999999998</c:v>
                </c:pt>
                <c:pt idx="486">
                  <c:v>3.0451999999999999</c:v>
                </c:pt>
                <c:pt idx="487">
                  <c:v>3.0049999999999999</c:v>
                </c:pt>
                <c:pt idx="488">
                  <c:v>3.0162</c:v>
                </c:pt>
                <c:pt idx="489">
                  <c:v>3.0529999999999999</c:v>
                </c:pt>
                <c:pt idx="490">
                  <c:v>3.0687500000000001</c:v>
                </c:pt>
                <c:pt idx="491">
                  <c:v>3.0550000000000002</c:v>
                </c:pt>
                <c:pt idx="492">
                  <c:v>3.0474999999999999</c:v>
                </c:pt>
                <c:pt idx="493">
                  <c:v>2.9095</c:v>
                </c:pt>
                <c:pt idx="494">
                  <c:v>2.7286000000000001</c:v>
                </c:pt>
                <c:pt idx="495">
                  <c:v>2.4929999999999999</c:v>
                </c:pt>
                <c:pt idx="496">
                  <c:v>2.3922500000000002</c:v>
                </c:pt>
                <c:pt idx="497">
                  <c:v>2.4079999999999999</c:v>
                </c:pt>
                <c:pt idx="498">
                  <c:v>2.4337499999999999</c:v>
                </c:pt>
                <c:pt idx="499">
                  <c:v>2.4291999999999998</c:v>
                </c:pt>
                <c:pt idx="500">
                  <c:v>2.4137499999999998</c:v>
                </c:pt>
                <c:pt idx="501">
                  <c:v>2.3887499999999999</c:v>
                </c:pt>
                <c:pt idx="502">
                  <c:v>2.4319999999999999</c:v>
                </c:pt>
                <c:pt idx="503">
                  <c:v>2.5847500000000001</c:v>
                </c:pt>
                <c:pt idx="504">
                  <c:v>2.6804999999999999</c:v>
                </c:pt>
                <c:pt idx="505">
                  <c:v>2.847</c:v>
                </c:pt>
                <c:pt idx="506">
                  <c:v>3.1522000000000001</c:v>
                </c:pt>
                <c:pt idx="507">
                  <c:v>3.1302500000000002</c:v>
                </c:pt>
                <c:pt idx="508">
                  <c:v>3.2170000000000001</c:v>
                </c:pt>
                <c:pt idx="509">
                  <c:v>3.2867500000000001</c:v>
                </c:pt>
                <c:pt idx="510">
                  <c:v>3.3387500000000001</c:v>
                </c:pt>
                <c:pt idx="511">
                  <c:v>3.35</c:v>
                </c:pt>
                <c:pt idx="512">
                  <c:v>3.3839999999999999</c:v>
                </c:pt>
                <c:pt idx="513">
                  <c:v>3.6117499999999998</c:v>
                </c:pt>
                <c:pt idx="514">
                  <c:v>3.7269999999999999</c:v>
                </c:pt>
                <c:pt idx="515">
                  <c:v>3.641</c:v>
                </c:pt>
                <c:pt idx="516">
                  <c:v>3.7242000000000002</c:v>
                </c:pt>
                <c:pt idx="517">
                  <c:v>4.0322500000000003</c:v>
                </c:pt>
                <c:pt idx="518">
                  <c:v>5.1044999999999998</c:v>
                </c:pt>
                <c:pt idx="519">
                  <c:v>5.1195000000000004</c:v>
                </c:pt>
                <c:pt idx="520">
                  <c:v>5.5709999999999997</c:v>
                </c:pt>
                <c:pt idx="521">
                  <c:v>5.2044800000000002</c:v>
                </c:pt>
                <c:pt idx="522">
                  <c:v>4.903054</c:v>
                </c:pt>
                <c:pt idx="523">
                  <c:v>4.8047129999999996</c:v>
                </c:pt>
                <c:pt idx="524">
                  <c:v>4.6245269999999996</c:v>
                </c:pt>
                <c:pt idx="525">
                  <c:v>4.4622780000000004</c:v>
                </c:pt>
                <c:pt idx="526">
                  <c:v>4.3609280000000004</c:v>
                </c:pt>
                <c:pt idx="527">
                  <c:v>4.2596400000000001</c:v>
                </c:pt>
                <c:pt idx="528">
                  <c:v>4.2097439999999997</c:v>
                </c:pt>
                <c:pt idx="529">
                  <c:v>4.1434170000000003</c:v>
                </c:pt>
                <c:pt idx="530">
                  <c:v>4.1834569999999998</c:v>
                </c:pt>
                <c:pt idx="531">
                  <c:v>4.1628129999999999</c:v>
                </c:pt>
                <c:pt idx="532">
                  <c:v>4.1550060000000002</c:v>
                </c:pt>
                <c:pt idx="533">
                  <c:v>4.0692250000000003</c:v>
                </c:pt>
                <c:pt idx="534">
                  <c:v>4.0503749999999998</c:v>
                </c:pt>
                <c:pt idx="535">
                  <c:v>4.0879659999999998</c:v>
                </c:pt>
                <c:pt idx="536">
                  <c:v>4.0786199999999999</c:v>
                </c:pt>
                <c:pt idx="537">
                  <c:v>4.1298149999999998</c:v>
                </c:pt>
                <c:pt idx="538">
                  <c:v>4.1799010000000001</c:v>
                </c:pt>
                <c:pt idx="539">
                  <c:v>4.219767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'Diesel-M'!$A$584</c:f>
              <c:strCache>
                <c:ptCount val="1"/>
                <c:pt idx="0">
                  <c:v>Real Price (Jun 2022 $)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'Diesel-M'!$A$41:$A$580</c:f>
              <c:numCache>
                <c:formatCode>mmmm\ yyyy</c:formatCode>
                <c:ptCount val="54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</c:numCache>
            </c:numRef>
          </c:cat>
          <c:val>
            <c:numRef>
              <c:f>'Diesel-M'!$D$41:$D$580</c:f>
              <c:numCache>
                <c:formatCode>0.00</c:formatCode>
                <c:ptCount val="540"/>
                <c:pt idx="0">
                  <c:v>2.5634309270072992</c:v>
                </c:pt>
                <c:pt idx="1">
                  <c:v>2.6423556502890175</c:v>
                </c:pt>
                <c:pt idx="2">
                  <c:v>2.6906341287553652</c:v>
                </c:pt>
                <c:pt idx="3">
                  <c:v>2.7749546388101987</c:v>
                </c:pt>
                <c:pt idx="4">
                  <c:v>2.9715016904761904</c:v>
                </c:pt>
                <c:pt idx="5">
                  <c:v>3.2883112825484764</c:v>
                </c:pt>
                <c:pt idx="6">
                  <c:v>3.4033586739726029</c:v>
                </c:pt>
                <c:pt idx="7">
                  <c:v>3.5049298914518321</c:v>
                </c:pt>
                <c:pt idx="8">
                  <c:v>3.4914587567204305</c:v>
                </c:pt>
                <c:pt idx="9">
                  <c:v>3.5469452699468089</c:v>
                </c:pt>
                <c:pt idx="10">
                  <c:v>3.5707120986842109</c:v>
                </c:pt>
                <c:pt idx="11">
                  <c:v>3.7100861521456436</c:v>
                </c:pt>
                <c:pt idx="12">
                  <c:v>3.7098587294871797</c:v>
                </c:pt>
                <c:pt idx="13">
                  <c:v>3.743724737974683</c:v>
                </c:pt>
                <c:pt idx="14">
                  <c:v>3.7937698614232209</c:v>
                </c:pt>
                <c:pt idx="15">
                  <c:v>3.7634294845488254</c:v>
                </c:pt>
                <c:pt idx="16">
                  <c:v>3.7230257723378219</c:v>
                </c:pt>
                <c:pt idx="17">
                  <c:v>3.7080320460606067</c:v>
                </c:pt>
                <c:pt idx="18">
                  <c:v>3.664891127118644</c:v>
                </c:pt>
                <c:pt idx="19">
                  <c:v>3.621019334134616</c:v>
                </c:pt>
                <c:pt idx="20">
                  <c:v>3.6011862657926104</c:v>
                </c:pt>
                <c:pt idx="21">
                  <c:v>3.5294792325855968</c:v>
                </c:pt>
                <c:pt idx="22">
                  <c:v>3.6042616950934581</c:v>
                </c:pt>
                <c:pt idx="23">
                  <c:v>3.6951813657407411</c:v>
                </c:pt>
                <c:pt idx="24">
                  <c:v>3.807731844036697</c:v>
                </c:pt>
                <c:pt idx="25">
                  <c:v>3.9248323068181818</c:v>
                </c:pt>
                <c:pt idx="26">
                  <c:v>3.9867010711060953</c:v>
                </c:pt>
                <c:pt idx="27">
                  <c:v>3.9284969494949493</c:v>
                </c:pt>
                <c:pt idx="28">
                  <c:v>3.8763340089186173</c:v>
                </c:pt>
                <c:pt idx="29">
                  <c:v>3.8292397988950277</c:v>
                </c:pt>
                <c:pt idx="30">
                  <c:v>3.6954016448087432</c:v>
                </c:pt>
                <c:pt idx="31">
                  <c:v>3.7397479783080261</c:v>
                </c:pt>
                <c:pt idx="32">
                  <c:v>3.6880082180451126</c:v>
                </c:pt>
                <c:pt idx="33">
                  <c:v>3.6792698586723764</c:v>
                </c:pt>
                <c:pt idx="34">
                  <c:v>3.6697684882729216</c:v>
                </c:pt>
                <c:pt idx="35">
                  <c:v>3.6858282837407019</c:v>
                </c:pt>
                <c:pt idx="36">
                  <c:v>3.6771894194915258</c:v>
                </c:pt>
                <c:pt idx="37">
                  <c:v>3.5827899609292508</c:v>
                </c:pt>
                <c:pt idx="38">
                  <c:v>3.4234186367476243</c:v>
                </c:pt>
                <c:pt idx="39">
                  <c:v>3.3545599010526321</c:v>
                </c:pt>
                <c:pt idx="40">
                  <c:v>3.3715018331595421</c:v>
                </c:pt>
                <c:pt idx="41">
                  <c:v>3.4858685618556704</c:v>
                </c:pt>
                <c:pt idx="42">
                  <c:v>3.4382241384615391</c:v>
                </c:pt>
                <c:pt idx="43">
                  <c:v>3.3836542302968273</c:v>
                </c:pt>
                <c:pt idx="44">
                  <c:v>3.4163321903787103</c:v>
                </c:pt>
                <c:pt idx="45">
                  <c:v>3.4586157930682981</c:v>
                </c:pt>
                <c:pt idx="46">
                  <c:v>3.5421089918367348</c:v>
                </c:pt>
                <c:pt idx="47">
                  <c:v>3.4252443613101331</c:v>
                </c:pt>
                <c:pt idx="48">
                  <c:v>3.3352365934627173</c:v>
                </c:pt>
                <c:pt idx="49">
                  <c:v>3.2726006989795917</c:v>
                </c:pt>
                <c:pt idx="50">
                  <c:v>3.1450030693170237</c:v>
                </c:pt>
                <c:pt idx="51">
                  <c:v>3.4076725910931174</c:v>
                </c:pt>
                <c:pt idx="52">
                  <c:v>3.3558965312500004</c:v>
                </c:pt>
                <c:pt idx="53">
                  <c:v>3.3695836398390338</c:v>
                </c:pt>
                <c:pt idx="54">
                  <c:v>3.326996160320641</c:v>
                </c:pt>
                <c:pt idx="55">
                  <c:v>3.334422127872128</c:v>
                </c:pt>
                <c:pt idx="56">
                  <c:v>3.3418037171314743</c:v>
                </c:pt>
                <c:pt idx="57">
                  <c:v>3.30262833234127</c:v>
                </c:pt>
                <c:pt idx="58">
                  <c:v>3.2899574302670622</c:v>
                </c:pt>
                <c:pt idx="59">
                  <c:v>3.2573252327416169</c:v>
                </c:pt>
                <c:pt idx="60">
                  <c:v>3.3344874446620967</c:v>
                </c:pt>
                <c:pt idx="61">
                  <c:v>3.3097509649122805</c:v>
                </c:pt>
                <c:pt idx="62">
                  <c:v>3.2239453556851316</c:v>
                </c:pt>
                <c:pt idx="63">
                  <c:v>3.2058421848983549</c:v>
                </c:pt>
                <c:pt idx="64">
                  <c:v>3.2024515690821258</c:v>
                </c:pt>
                <c:pt idx="65">
                  <c:v>3.1850798322082929</c:v>
                </c:pt>
                <c:pt idx="66">
                  <c:v>3.1533246945244962</c:v>
                </c:pt>
                <c:pt idx="67">
                  <c:v>3.2971674731800769</c:v>
                </c:pt>
                <c:pt idx="68">
                  <c:v>3.3015805415472781</c:v>
                </c:pt>
                <c:pt idx="69">
                  <c:v>3.27244571360609</c:v>
                </c:pt>
                <c:pt idx="70">
                  <c:v>3.2552049924026596</c:v>
                </c:pt>
                <c:pt idx="71">
                  <c:v>3.2352785516587677</c:v>
                </c:pt>
                <c:pt idx="72">
                  <c:v>3.2071898732261115</c:v>
                </c:pt>
                <c:pt idx="73">
                  <c:v>3.1344795446848543</c:v>
                </c:pt>
                <c:pt idx="74">
                  <c:v>3.1116522144194754</c:v>
                </c:pt>
                <c:pt idx="75">
                  <c:v>3.1546614121495327</c:v>
                </c:pt>
                <c:pt idx="76">
                  <c:v>3.1596056893656717</c:v>
                </c:pt>
                <c:pt idx="77">
                  <c:v>3.1102896223255811</c:v>
                </c:pt>
                <c:pt idx="78">
                  <c:v>3.064090426183844</c:v>
                </c:pt>
                <c:pt idx="79">
                  <c:v>3.0530311353104729</c:v>
                </c:pt>
                <c:pt idx="80">
                  <c:v>3.1118206503237746</c:v>
                </c:pt>
                <c:pt idx="81">
                  <c:v>3.177924088479263</c:v>
                </c:pt>
                <c:pt idx="82">
                  <c:v>3.2592054385321099</c:v>
                </c:pt>
                <c:pt idx="83">
                  <c:v>3.2522749945205485</c:v>
                </c:pt>
                <c:pt idx="84">
                  <c:v>3.1163134303912647</c:v>
                </c:pt>
                <c:pt idx="85">
                  <c:v>2.7410057356426623</c:v>
                </c:pt>
                <c:pt idx="86">
                  <c:v>2.4661063418881763</c:v>
                </c:pt>
                <c:pt idx="87">
                  <c:v>2.3897381002759892</c:v>
                </c:pt>
                <c:pt idx="88">
                  <c:v>2.348545095412844</c:v>
                </c:pt>
                <c:pt idx="89">
                  <c:v>2.2391435722120656</c:v>
                </c:pt>
                <c:pt idx="90">
                  <c:v>2.0727620584474886</c:v>
                </c:pt>
                <c:pt idx="91">
                  <c:v>2.1450196806569344</c:v>
                </c:pt>
                <c:pt idx="92">
                  <c:v>2.1820748354545452</c:v>
                </c:pt>
                <c:pt idx="93">
                  <c:v>2.1412420698729582</c:v>
                </c:pt>
                <c:pt idx="94">
                  <c:v>2.1794267327898549</c:v>
                </c:pt>
                <c:pt idx="95">
                  <c:v>2.2029926687725632</c:v>
                </c:pt>
                <c:pt idx="96">
                  <c:v>2.3344234398563732</c:v>
                </c:pt>
                <c:pt idx="97">
                  <c:v>2.3390516073345258</c:v>
                </c:pt>
                <c:pt idx="98">
                  <c:v>2.3177787094474152</c:v>
                </c:pt>
                <c:pt idx="99">
                  <c:v>2.3203724019520853</c:v>
                </c:pt>
                <c:pt idx="100">
                  <c:v>2.3424655433628323</c:v>
                </c:pt>
                <c:pt idx="101">
                  <c:v>2.3577180916299563</c:v>
                </c:pt>
                <c:pt idx="102">
                  <c:v>2.4127131476274166</c:v>
                </c:pt>
                <c:pt idx="103">
                  <c:v>2.4351694864391948</c:v>
                </c:pt>
                <c:pt idx="104">
                  <c:v>2.4545118482999126</c:v>
                </c:pt>
                <c:pt idx="105">
                  <c:v>2.4556802443478265</c:v>
                </c:pt>
                <c:pt idx="106">
                  <c:v>2.4773492590987871</c:v>
                </c:pt>
                <c:pt idx="107">
                  <c:v>2.4529773953287202</c:v>
                </c:pt>
                <c:pt idx="108">
                  <c:v>2.3894733922413796</c:v>
                </c:pt>
                <c:pt idx="109">
                  <c:v>2.3279122237521519</c:v>
                </c:pt>
                <c:pt idx="110">
                  <c:v>2.2970043210300433</c:v>
                </c:pt>
                <c:pt idx="111">
                  <c:v>2.313002387372014</c:v>
                </c:pt>
                <c:pt idx="112">
                  <c:v>2.3169773497872339</c:v>
                </c:pt>
                <c:pt idx="113">
                  <c:v>2.2604261381355935</c:v>
                </c:pt>
                <c:pt idx="114">
                  <c:v>2.216598552742616</c:v>
                </c:pt>
                <c:pt idx="115">
                  <c:v>2.1926511789915968</c:v>
                </c:pt>
                <c:pt idx="116">
                  <c:v>2.1786193380753138</c:v>
                </c:pt>
                <c:pt idx="117">
                  <c:v>2.1423030400333611</c:v>
                </c:pt>
                <c:pt idx="118">
                  <c:v>2.1544808985868662</c:v>
                </c:pt>
                <c:pt idx="119">
                  <c:v>2.2074568732394364</c:v>
                </c:pt>
                <c:pt idx="120">
                  <c:v>2.2558234108910895</c:v>
                </c:pt>
                <c:pt idx="121">
                  <c:v>2.2531766184210529</c:v>
                </c:pt>
                <c:pt idx="122">
                  <c:v>2.2848657234042555</c:v>
                </c:pt>
                <c:pt idx="123">
                  <c:v>2.3766175272136474</c:v>
                </c:pt>
                <c:pt idx="124">
                  <c:v>2.3322414050121258</c:v>
                </c:pt>
                <c:pt idx="125">
                  <c:v>2.2592389218372282</c:v>
                </c:pt>
                <c:pt idx="126">
                  <c:v>2.2333303823293171</c:v>
                </c:pt>
                <c:pt idx="127">
                  <c:v>2.2240054120481925</c:v>
                </c:pt>
                <c:pt idx="128">
                  <c:v>2.3233129831730768</c:v>
                </c:pt>
                <c:pt idx="129">
                  <c:v>2.3746884545454545</c:v>
                </c:pt>
                <c:pt idx="130">
                  <c:v>2.3975320730738683</c:v>
                </c:pt>
                <c:pt idx="131">
                  <c:v>2.5990585961995252</c:v>
                </c:pt>
                <c:pt idx="132">
                  <c:v>2.7635372219607843</c:v>
                </c:pt>
                <c:pt idx="133">
                  <c:v>2.4216874968750002</c:v>
                </c:pt>
                <c:pt idx="134">
                  <c:v>2.3178551469673403</c:v>
                </c:pt>
                <c:pt idx="135">
                  <c:v>2.2966989449185418</c:v>
                </c:pt>
                <c:pt idx="136">
                  <c:v>2.2571700914020143</c:v>
                </c:pt>
                <c:pt idx="137">
                  <c:v>2.1784734988452659</c:v>
                </c:pt>
                <c:pt idx="138">
                  <c:v>2.1906981187739465</c:v>
                </c:pt>
                <c:pt idx="139">
                  <c:v>2.6575899582066871</c:v>
                </c:pt>
                <c:pt idx="140">
                  <c:v>2.9155399298113207</c:v>
                </c:pt>
                <c:pt idx="141">
                  <c:v>3.1243194092953521</c:v>
                </c:pt>
                <c:pt idx="142">
                  <c:v>3.0500133021690354</c:v>
                </c:pt>
                <c:pt idx="143">
                  <c:v>2.9434890588673621</c:v>
                </c:pt>
                <c:pt idx="144">
                  <c:v>2.7731142828507793</c:v>
                </c:pt>
                <c:pt idx="145">
                  <c:v>2.5514394992581604</c:v>
                </c:pt>
                <c:pt idx="146">
                  <c:v>2.3511999436201783</c:v>
                </c:pt>
                <c:pt idx="147">
                  <c:v>2.313753937083642</c:v>
                </c:pt>
                <c:pt idx="148">
                  <c:v>2.2966607529498524</c:v>
                </c:pt>
                <c:pt idx="149">
                  <c:v>2.3838069477941177</c:v>
                </c:pt>
                <c:pt idx="150">
                  <c:v>2.2567095616740085</c:v>
                </c:pt>
                <c:pt idx="151">
                  <c:v>2.3287167730600293</c:v>
                </c:pt>
                <c:pt idx="152">
                  <c:v>2.3769995868613143</c:v>
                </c:pt>
                <c:pt idx="153">
                  <c:v>2.4158435670553935</c:v>
                </c:pt>
                <c:pt idx="154">
                  <c:v>2.4685118171262701</c:v>
                </c:pt>
                <c:pt idx="155">
                  <c:v>2.3605602228654128</c:v>
                </c:pt>
                <c:pt idx="156">
                  <c:v>2.2455276861894435</c:v>
                </c:pt>
                <c:pt idx="157">
                  <c:v>2.2155382582972587</c:v>
                </c:pt>
                <c:pt idx="158">
                  <c:v>2.2096609798705966</c:v>
                </c:pt>
                <c:pt idx="159">
                  <c:v>2.2486289526542329</c:v>
                </c:pt>
                <c:pt idx="160">
                  <c:v>2.2998951173944167</c:v>
                </c:pt>
                <c:pt idx="161">
                  <c:v>2.3347618979300502</c:v>
                </c:pt>
                <c:pt idx="162">
                  <c:v>2.3322464149466193</c:v>
                </c:pt>
                <c:pt idx="163">
                  <c:v>2.314908970880682</c:v>
                </c:pt>
                <c:pt idx="164">
                  <c:v>2.3305569107016302</c:v>
                </c:pt>
                <c:pt idx="165">
                  <c:v>2.3555092095977415</c:v>
                </c:pt>
                <c:pt idx="166">
                  <c:v>2.3264111069669249</c:v>
                </c:pt>
                <c:pt idx="167">
                  <c:v>2.2680713028812369</c:v>
                </c:pt>
                <c:pt idx="168">
                  <c:v>2.2194800588235299</c:v>
                </c:pt>
                <c:pt idx="169">
                  <c:v>2.2046859112508734</c:v>
                </c:pt>
                <c:pt idx="170">
                  <c:v>2.2421168729937198</c:v>
                </c:pt>
                <c:pt idx="171">
                  <c:v>2.2282658470097361</c:v>
                </c:pt>
                <c:pt idx="172">
                  <c:v>2.2200720464632457</c:v>
                </c:pt>
                <c:pt idx="173">
                  <c:v>2.2004312668052668</c:v>
                </c:pt>
                <c:pt idx="174">
                  <c:v>2.1592226816608995</c:v>
                </c:pt>
                <c:pt idx="175">
                  <c:v>2.1327005580110501</c:v>
                </c:pt>
                <c:pt idx="176">
                  <c:v>2.2078233731034484</c:v>
                </c:pt>
                <c:pt idx="177">
                  <c:v>2.4259733166208797</c:v>
                </c:pt>
                <c:pt idx="178">
                  <c:v>2.3656523493150687</c:v>
                </c:pt>
                <c:pt idx="179">
                  <c:v>2.1743179166097062</c:v>
                </c:pt>
                <c:pt idx="180">
                  <c:v>2.1505115160628847</c:v>
                </c:pt>
                <c:pt idx="181">
                  <c:v>2.2000446244035445</c:v>
                </c:pt>
                <c:pt idx="182">
                  <c:v>2.1901160231135282</c:v>
                </c:pt>
                <c:pt idx="183">
                  <c:v>2.1827129612771743</c:v>
                </c:pt>
                <c:pt idx="184">
                  <c:v>2.1644994576271186</c:v>
                </c:pt>
                <c:pt idx="185">
                  <c:v>2.1645327187288705</c:v>
                </c:pt>
                <c:pt idx="186">
                  <c:v>2.1709303706199465</c:v>
                </c:pt>
                <c:pt idx="187">
                  <c:v>2.1875112959731546</c:v>
                </c:pt>
                <c:pt idx="188">
                  <c:v>2.1870037675820497</c:v>
                </c:pt>
                <c:pt idx="189">
                  <c:v>2.179711803212852</c:v>
                </c:pt>
                <c:pt idx="190">
                  <c:v>2.1913291101468628</c:v>
                </c:pt>
                <c:pt idx="191">
                  <c:v>2.1521438114590272</c:v>
                </c:pt>
                <c:pt idx="192">
                  <c:v>2.1174962830564787</c:v>
                </c:pt>
                <c:pt idx="193">
                  <c:v>2.0926493943008619</c:v>
                </c:pt>
                <c:pt idx="194">
                  <c:v>2.0884973121693124</c:v>
                </c:pt>
                <c:pt idx="195">
                  <c:v>2.1108341818181819</c:v>
                </c:pt>
                <c:pt idx="196">
                  <c:v>2.1486515595003288</c:v>
                </c:pt>
                <c:pt idx="197">
                  <c:v>2.1329951706036745</c:v>
                </c:pt>
                <c:pt idx="198">
                  <c:v>2.0921603538663174</c:v>
                </c:pt>
                <c:pt idx="199">
                  <c:v>2.0975465565729237</c:v>
                </c:pt>
                <c:pt idx="200">
                  <c:v>2.1213469908556499</c:v>
                </c:pt>
                <c:pt idx="201">
                  <c:v>2.1082558013029318</c:v>
                </c:pt>
                <c:pt idx="202">
                  <c:v>2.1149542225113862</c:v>
                </c:pt>
                <c:pt idx="203">
                  <c:v>2.1310647238466536</c:v>
                </c:pt>
                <c:pt idx="204">
                  <c:v>2.1481865319974145</c:v>
                </c:pt>
                <c:pt idx="205">
                  <c:v>2.1440287516129031</c:v>
                </c:pt>
                <c:pt idx="206">
                  <c:v>2.2080615118971063</c:v>
                </c:pt>
                <c:pt idx="207">
                  <c:v>2.3706317584881487</c:v>
                </c:pt>
                <c:pt idx="208">
                  <c:v>2.3623730057544754</c:v>
                </c:pt>
                <c:pt idx="209">
                  <c:v>2.2244918934269307</c:v>
                </c:pt>
                <c:pt idx="210">
                  <c:v>2.1740247592356687</c:v>
                </c:pt>
                <c:pt idx="211">
                  <c:v>2.2174165375318067</c:v>
                </c:pt>
                <c:pt idx="212">
                  <c:v>2.3281751458465441</c:v>
                </c:pt>
                <c:pt idx="213">
                  <c:v>2.4272258097345132</c:v>
                </c:pt>
                <c:pt idx="214">
                  <c:v>2.4195785954631379</c:v>
                </c:pt>
                <c:pt idx="215">
                  <c:v>2.3879557969830296</c:v>
                </c:pt>
                <c:pt idx="216">
                  <c:v>2.3506866543287326</c:v>
                </c:pt>
                <c:pt idx="217">
                  <c:v>2.326279373825924</c:v>
                </c:pt>
                <c:pt idx="218">
                  <c:v>2.2321939380475597</c:v>
                </c:pt>
                <c:pt idx="219">
                  <c:v>2.1999406904315197</c:v>
                </c:pt>
                <c:pt idx="220">
                  <c:v>2.1708985691056912</c:v>
                </c:pt>
                <c:pt idx="221">
                  <c:v>2.1251633464419477</c:v>
                </c:pt>
                <c:pt idx="222">
                  <c:v>2.0827050791770572</c:v>
                </c:pt>
                <c:pt idx="223">
                  <c:v>2.1027938463930349</c:v>
                </c:pt>
                <c:pt idx="224">
                  <c:v>2.0885735235732006</c:v>
                </c:pt>
                <c:pt idx="225">
                  <c:v>2.1260282668730652</c:v>
                </c:pt>
                <c:pt idx="226">
                  <c:v>2.1395530142238712</c:v>
                </c:pt>
                <c:pt idx="227">
                  <c:v>1.9911376205191595</c:v>
                </c:pt>
                <c:pt idx="228">
                  <c:v>2.0065954567901234</c:v>
                </c:pt>
                <c:pt idx="229">
                  <c:v>1.9420977456790125</c:v>
                </c:pt>
                <c:pt idx="230">
                  <c:v>1.9044740808641973</c:v>
                </c:pt>
                <c:pt idx="231">
                  <c:v>1.9092833532675706</c:v>
                </c:pt>
                <c:pt idx="232">
                  <c:v>1.9081564532595328</c:v>
                </c:pt>
                <c:pt idx="233">
                  <c:v>1.8558939047911549</c:v>
                </c:pt>
                <c:pt idx="234">
                  <c:v>1.8300039908088237</c:v>
                </c:pt>
                <c:pt idx="235">
                  <c:v>1.788686523255814</c:v>
                </c:pt>
                <c:pt idx="236">
                  <c:v>1.8177703535168197</c:v>
                </c:pt>
                <c:pt idx="237">
                  <c:v>1.8398965729103112</c:v>
                </c:pt>
                <c:pt idx="238">
                  <c:v>1.8075866751980501</c:v>
                </c:pt>
                <c:pt idx="239">
                  <c:v>1.7177811928223845</c:v>
                </c:pt>
                <c:pt idx="240">
                  <c:v>1.7040788700667879</c:v>
                </c:pt>
                <c:pt idx="241">
                  <c:v>1.6899810097146326</c:v>
                </c:pt>
                <c:pt idx="242">
                  <c:v>1.755879738470874</c:v>
                </c:pt>
                <c:pt idx="243">
                  <c:v>1.8876952157926461</c:v>
                </c:pt>
                <c:pt idx="244">
                  <c:v>1.8760674584337349</c:v>
                </c:pt>
                <c:pt idx="245">
                  <c:v>1.8778158903614461</c:v>
                </c:pt>
                <c:pt idx="246">
                  <c:v>1.9535029598080387</c:v>
                </c:pt>
                <c:pt idx="247">
                  <c:v>2.0356728210652304</c:v>
                </c:pt>
                <c:pt idx="248">
                  <c:v>2.101556826579261</c:v>
                </c:pt>
                <c:pt idx="249">
                  <c:v>2.1202519428911364</c:v>
                </c:pt>
                <c:pt idx="250">
                  <c:v>2.17679775</c:v>
                </c:pt>
                <c:pt idx="251">
                  <c:v>2.2215029170616116</c:v>
                </c:pt>
                <c:pt idx="252">
                  <c:v>2.3246605623154166</c:v>
                </c:pt>
                <c:pt idx="253">
                  <c:v>2.4943541276470591</c:v>
                </c:pt>
                <c:pt idx="254">
                  <c:v>2.5103188087719301</c:v>
                </c:pt>
                <c:pt idx="255">
                  <c:v>2.4149845137507313</c:v>
                </c:pt>
                <c:pt idx="256">
                  <c:v>2.4073619976635512</c:v>
                </c:pt>
                <c:pt idx="257">
                  <c:v>2.3950674430894314</c:v>
                </c:pt>
                <c:pt idx="258">
                  <c:v>2.4099810642733059</c:v>
                </c:pt>
                <c:pt idx="259">
                  <c:v>2.4637602790966997</c:v>
                </c:pt>
                <c:pt idx="260">
                  <c:v>2.7368801203917053</c:v>
                </c:pt>
                <c:pt idx="261">
                  <c:v>2.7321586480736055</c:v>
                </c:pt>
                <c:pt idx="262">
                  <c:v>2.7007953714121702</c:v>
                </c:pt>
                <c:pt idx="263">
                  <c:v>2.6015185022909506</c:v>
                </c:pt>
                <c:pt idx="264">
                  <c:v>2.5189368041002282</c:v>
                </c:pt>
                <c:pt idx="265">
                  <c:v>2.4604410931818186</c:v>
                </c:pt>
                <c:pt idx="266">
                  <c:v>2.3057657030096541</c:v>
                </c:pt>
                <c:pt idx="267">
                  <c:v>2.3396873775510203</c:v>
                </c:pt>
                <c:pt idx="268">
                  <c:v>2.4489486249294981</c:v>
                </c:pt>
                <c:pt idx="269">
                  <c:v>2.4205696983680363</c:v>
                </c:pt>
                <c:pt idx="270">
                  <c:v>2.2496030862457723</c:v>
                </c:pt>
                <c:pt idx="271">
                  <c:v>2.2741442108229988</c:v>
                </c:pt>
                <c:pt idx="272">
                  <c:v>2.4363186496350369</c:v>
                </c:pt>
                <c:pt idx="273">
                  <c:v>2.206213935810811</c:v>
                </c:pt>
                <c:pt idx="274">
                  <c:v>2.0586579284507045</c:v>
                </c:pt>
                <c:pt idx="275">
                  <c:v>1.910935567080045</c:v>
                </c:pt>
                <c:pt idx="276">
                  <c:v>1.8783098199212156</c:v>
                </c:pt>
                <c:pt idx="277">
                  <c:v>1.8784052494382022</c:v>
                </c:pt>
                <c:pt idx="278">
                  <c:v>1.9999710420168069</c:v>
                </c:pt>
                <c:pt idx="279">
                  <c:v>2.1189278711656443</c:v>
                </c:pt>
                <c:pt idx="280">
                  <c:v>2.1100992116991644</c:v>
                </c:pt>
                <c:pt idx="281">
                  <c:v>2.0782196781737192</c:v>
                </c:pt>
                <c:pt idx="282">
                  <c:v>2.0945631683333334</c:v>
                </c:pt>
                <c:pt idx="283">
                  <c:v>2.1386083157894737</c:v>
                </c:pt>
                <c:pt idx="284">
                  <c:v>2.2650896941371683</c:v>
                </c:pt>
                <c:pt idx="285">
                  <c:v>2.3417794779249448</c:v>
                </c:pt>
                <c:pt idx="286">
                  <c:v>2.2707458622589534</c:v>
                </c:pt>
                <c:pt idx="287">
                  <c:v>2.2797705808580857</c:v>
                </c:pt>
                <c:pt idx="288">
                  <c:v>2.365151553121577</c:v>
                </c:pt>
                <c:pt idx="289">
                  <c:v>2.6146866220043572</c:v>
                </c:pt>
                <c:pt idx="290">
                  <c:v>2.6956465883632412</c:v>
                </c:pt>
                <c:pt idx="291">
                  <c:v>2.4286979263100434</c:v>
                </c:pt>
                <c:pt idx="292">
                  <c:v>2.3025577074904322</c:v>
                </c:pt>
                <c:pt idx="293">
                  <c:v>2.2572437618787546</c:v>
                </c:pt>
                <c:pt idx="294">
                  <c:v>2.2672507866086011</c:v>
                </c:pt>
                <c:pt idx="295">
                  <c:v>2.3360756341463418</c:v>
                </c:pt>
                <c:pt idx="296">
                  <c:v>2.2908708897893031</c:v>
                </c:pt>
                <c:pt idx="297">
                  <c:v>2.3247430811249328</c:v>
                </c:pt>
                <c:pt idx="298">
                  <c:v>2.3250553264864866</c:v>
                </c:pt>
                <c:pt idx="299">
                  <c:v>2.3313054070080863</c:v>
                </c:pt>
                <c:pt idx="300">
                  <c:v>2.4163272930756845</c:v>
                </c:pt>
                <c:pt idx="301">
                  <c:v>2.4593422892340655</c:v>
                </c:pt>
                <c:pt idx="302">
                  <c:v>2.5269934329235704</c:v>
                </c:pt>
                <c:pt idx="303">
                  <c:v>2.6205206638207041</c:v>
                </c:pt>
                <c:pt idx="304">
                  <c:v>2.6926594909670567</c:v>
                </c:pt>
                <c:pt idx="305">
                  <c:v>2.6289048528321866</c:v>
                </c:pt>
                <c:pt idx="306">
                  <c:v>2.6691001496562667</c:v>
                </c:pt>
                <c:pt idx="307">
                  <c:v>2.8118888483086684</c:v>
                </c:pt>
                <c:pt idx="308">
                  <c:v>2.9314515537407799</c:v>
                </c:pt>
                <c:pt idx="309">
                  <c:v>3.2461819696016772</c:v>
                </c:pt>
                <c:pt idx="310">
                  <c:v>3.2506240787689094</c:v>
                </c:pt>
                <c:pt idx="311">
                  <c:v>3.0416878315075637</c:v>
                </c:pt>
                <c:pt idx="312">
                  <c:v>2.9672313379958246</c:v>
                </c:pt>
                <c:pt idx="313">
                  <c:v>3.0573976713877338</c:v>
                </c:pt>
                <c:pt idx="314">
                  <c:v>3.3273854783790786</c:v>
                </c:pt>
                <c:pt idx="315">
                  <c:v>3.4339537040526587</c:v>
                </c:pt>
                <c:pt idx="316">
                  <c:v>3.2963794026859503</c:v>
                </c:pt>
                <c:pt idx="317">
                  <c:v>3.4309569079762525</c:v>
                </c:pt>
                <c:pt idx="318">
                  <c:v>3.5330615097485891</c:v>
                </c:pt>
                <c:pt idx="319">
                  <c:v>3.7001491585925548</c:v>
                </c:pt>
                <c:pt idx="320">
                  <c:v>4.1152573157696182</c:v>
                </c:pt>
                <c:pt idx="321">
                  <c:v>4.5117622877950776</c:v>
                </c:pt>
                <c:pt idx="322">
                  <c:v>3.7697463306410901</c:v>
                </c:pt>
                <c:pt idx="323">
                  <c:v>3.578914826728925</c:v>
                </c:pt>
                <c:pt idx="324">
                  <c:v>3.5932636015052686</c:v>
                </c:pt>
                <c:pt idx="325">
                  <c:v>3.6028877503761287</c:v>
                </c:pt>
                <c:pt idx="326">
                  <c:v>3.7184690658487729</c:v>
                </c:pt>
                <c:pt idx="327">
                  <c:v>3.9450617917289486</c:v>
                </c:pt>
                <c:pt idx="328">
                  <c:v>4.1763950075509193</c:v>
                </c:pt>
                <c:pt idx="329">
                  <c:v>4.1673415795341926</c:v>
                </c:pt>
                <c:pt idx="330">
                  <c:v>4.1963882894036475</c:v>
                </c:pt>
                <c:pt idx="331">
                  <c:v>4.3365058218842005</c:v>
                </c:pt>
                <c:pt idx="332">
                  <c:v>3.982924482741617</c:v>
                </c:pt>
                <c:pt idx="333">
                  <c:v>3.6214554345715699</c:v>
                </c:pt>
                <c:pt idx="334">
                  <c:v>3.6560144388613862</c:v>
                </c:pt>
                <c:pt idx="335">
                  <c:v>3.7301732000246188</c:v>
                </c:pt>
                <c:pt idx="336">
                  <c:v>3.5447315808825337</c:v>
                </c:pt>
                <c:pt idx="337">
                  <c:v>3.5362242492385882</c:v>
                </c:pt>
                <c:pt idx="338">
                  <c:v>3.7706504028486805</c:v>
                </c:pt>
                <c:pt idx="339">
                  <c:v>3.9944889941914687</c:v>
                </c:pt>
                <c:pt idx="340">
                  <c:v>3.9253355958743441</c:v>
                </c:pt>
                <c:pt idx="341">
                  <c:v>3.9323688085690569</c:v>
                </c:pt>
                <c:pt idx="342">
                  <c:v>4.0101711221899485</c:v>
                </c:pt>
                <c:pt idx="343">
                  <c:v>4.0097738172169874</c:v>
                </c:pt>
                <c:pt idx="344">
                  <c:v>4.110106566025884</c:v>
                </c:pt>
                <c:pt idx="345">
                  <c:v>4.2658395794254034</c:v>
                </c:pt>
                <c:pt idx="346">
                  <c:v>4.6743357397288863</c:v>
                </c:pt>
                <c:pt idx="347">
                  <c:v>4.5854701781550755</c:v>
                </c:pt>
                <c:pt idx="348">
                  <c:v>4.5247785670016123</c:v>
                </c:pt>
                <c:pt idx="349">
                  <c:v>4.6083656589260285</c:v>
                </c:pt>
                <c:pt idx="350">
                  <c:v>5.2769865623477381</c:v>
                </c:pt>
                <c:pt idx="351">
                  <c:v>5.5397902933972762</c:v>
                </c:pt>
                <c:pt idx="352">
                  <c:v>5.9677645463923268</c:v>
                </c:pt>
                <c:pt idx="353">
                  <c:v>6.2419493383242211</c:v>
                </c:pt>
                <c:pt idx="354">
                  <c:v>6.2324090892902806</c:v>
                </c:pt>
                <c:pt idx="355">
                  <c:v>5.7091711073894551</c:v>
                </c:pt>
                <c:pt idx="356">
                  <c:v>5.3359857490736813</c:v>
                </c:pt>
                <c:pt idx="357">
                  <c:v>4.7830464628217237</c:v>
                </c:pt>
                <c:pt idx="358">
                  <c:v>3.9164446999338502</c:v>
                </c:pt>
                <c:pt idx="359">
                  <c:v>3.3623640020246164</c:v>
                </c:pt>
                <c:pt idx="360">
                  <c:v>3.1392088647119607</c:v>
                </c:pt>
                <c:pt idx="361">
                  <c:v>2.9954570951552619</c:v>
                </c:pt>
                <c:pt idx="362">
                  <c:v>2.8573917146285797</c:v>
                </c:pt>
                <c:pt idx="363">
                  <c:v>3.0288308161619866</c:v>
                </c:pt>
                <c:pt idx="364">
                  <c:v>3.0335772457774319</c:v>
                </c:pt>
                <c:pt idx="365">
                  <c:v>3.4176369907351365</c:v>
                </c:pt>
                <c:pt idx="366">
                  <c:v>3.4332537186926593</c:v>
                </c:pt>
                <c:pt idx="367">
                  <c:v>3.5481599566478681</c:v>
                </c:pt>
                <c:pt idx="368">
                  <c:v>3.5308344360491244</c:v>
                </c:pt>
                <c:pt idx="369">
                  <c:v>3.5819318291618365</c:v>
                </c:pt>
                <c:pt idx="370">
                  <c:v>3.7305729781710046</c:v>
                </c:pt>
                <c:pt idx="371">
                  <c:v>3.664936054557919</c:v>
                </c:pt>
                <c:pt idx="372">
                  <c:v>3.7963445641828515</c:v>
                </c:pt>
                <c:pt idx="373">
                  <c:v>3.7194805098006731</c:v>
                </c:pt>
                <c:pt idx="374">
                  <c:v>3.8922429299802626</c:v>
                </c:pt>
                <c:pt idx="375">
                  <c:v>4.0838592029548817</c:v>
                </c:pt>
                <c:pt idx="376">
                  <c:v>4.0990730883151549</c:v>
                </c:pt>
                <c:pt idx="377">
                  <c:v>3.9390332168886597</c:v>
                </c:pt>
                <c:pt idx="378">
                  <c:v>3.8830005129707494</c:v>
                </c:pt>
                <c:pt idx="379">
                  <c:v>3.9403971880893711</c:v>
                </c:pt>
                <c:pt idx="380">
                  <c:v>3.9176209649524685</c:v>
                </c:pt>
                <c:pt idx="381">
                  <c:v>4.0434927959001987</c:v>
                </c:pt>
                <c:pt idx="382">
                  <c:v>4.1502466323603082</c:v>
                </c:pt>
                <c:pt idx="383">
                  <c:v>4.2685793536140642</c:v>
                </c:pt>
                <c:pt idx="384">
                  <c:v>4.445442343627791</c:v>
                </c:pt>
                <c:pt idx="385">
                  <c:v>4.6878254188861543</c:v>
                </c:pt>
                <c:pt idx="386">
                  <c:v>5.0807497496032212</c:v>
                </c:pt>
                <c:pt idx="387">
                  <c:v>5.2639158774482029</c:v>
                </c:pt>
                <c:pt idx="388">
                  <c:v>5.224691591683496</c:v>
                </c:pt>
                <c:pt idx="389">
                  <c:v>5.0777681205127969</c:v>
                </c:pt>
                <c:pt idx="390">
                  <c:v>5.0287654492113845</c:v>
                </c:pt>
                <c:pt idx="391">
                  <c:v>4.9546106430612191</c:v>
                </c:pt>
                <c:pt idx="392">
                  <c:v>4.9149913230316384</c:v>
                </c:pt>
                <c:pt idx="393">
                  <c:v>4.8609229756119081</c:v>
                </c:pt>
                <c:pt idx="394">
                  <c:v>5.0620009393887369</c:v>
                </c:pt>
                <c:pt idx="395">
                  <c:v>4.9317871945181615</c:v>
                </c:pt>
                <c:pt idx="396">
                  <c:v>4.8822108049437771</c:v>
                </c:pt>
                <c:pt idx="397">
                  <c:v>5.0242081130736791</c:v>
                </c:pt>
                <c:pt idx="398">
                  <c:v>5.2344295500137683</c:v>
                </c:pt>
                <c:pt idx="399">
                  <c:v>5.2111872204793475</c:v>
                </c:pt>
                <c:pt idx="400">
                  <c:v>5.048766998159266</c:v>
                </c:pt>
                <c:pt idx="401">
                  <c:v>4.7735288742101494</c:v>
                </c:pt>
                <c:pt idx="402">
                  <c:v>4.7245370475523876</c:v>
                </c:pt>
                <c:pt idx="403">
                  <c:v>5.0273558627423691</c:v>
                </c:pt>
                <c:pt idx="404">
                  <c:v>5.1762334220721602</c:v>
                </c:pt>
                <c:pt idx="405">
                  <c:v>5.1294834347559553</c:v>
                </c:pt>
                <c:pt idx="406">
                  <c:v>5.0203840881474084</c:v>
                </c:pt>
                <c:pt idx="407">
                  <c:v>4.9717863159488118</c:v>
                </c:pt>
                <c:pt idx="408">
                  <c:v>4.8964380347377192</c:v>
                </c:pt>
                <c:pt idx="409">
                  <c:v>5.121686493987645</c:v>
                </c:pt>
                <c:pt idx="410">
                  <c:v>5.0827121329892115</c:v>
                </c:pt>
                <c:pt idx="411">
                  <c:v>4.9208661932639339</c:v>
                </c:pt>
                <c:pt idx="412">
                  <c:v>4.8440453093668205</c:v>
                </c:pt>
                <c:pt idx="413">
                  <c:v>4.8063204853836394</c:v>
                </c:pt>
                <c:pt idx="414">
                  <c:v>4.8178045521683126</c:v>
                </c:pt>
                <c:pt idx="415">
                  <c:v>4.8541948317884307</c:v>
                </c:pt>
                <c:pt idx="416">
                  <c:v>4.9223332809235085</c:v>
                </c:pt>
                <c:pt idx="417">
                  <c:v>4.8252385835305498</c:v>
                </c:pt>
                <c:pt idx="418">
                  <c:v>4.7593235727253314</c:v>
                </c:pt>
                <c:pt idx="419">
                  <c:v>4.8000053999037151</c:v>
                </c:pt>
                <c:pt idx="420">
                  <c:v>4.8025216416689345</c:v>
                </c:pt>
                <c:pt idx="421">
                  <c:v>4.9084464881743344</c:v>
                </c:pt>
                <c:pt idx="422">
                  <c:v>4.9194711806226392</c:v>
                </c:pt>
                <c:pt idx="423">
                  <c:v>4.8657016201980818</c:v>
                </c:pt>
                <c:pt idx="424">
                  <c:v>4.8301208737833345</c:v>
                </c:pt>
                <c:pt idx="425">
                  <c:v>4.779031054710388</c:v>
                </c:pt>
                <c:pt idx="426">
                  <c:v>4.7459173338301799</c:v>
                </c:pt>
                <c:pt idx="427">
                  <c:v>4.6910636258738316</c:v>
                </c:pt>
                <c:pt idx="428">
                  <c:v>4.6349963924085289</c:v>
                </c:pt>
                <c:pt idx="429">
                  <c:v>4.4991248614328434</c:v>
                </c:pt>
                <c:pt idx="430">
                  <c:v>4.4668889575412587</c:v>
                </c:pt>
                <c:pt idx="431">
                  <c:v>4.1899815486006471</c:v>
                </c:pt>
                <c:pt idx="432">
                  <c:v>3.7057808654636699</c:v>
                </c:pt>
                <c:pt idx="433">
                  <c:v>3.5243709268851293</c:v>
                </c:pt>
                <c:pt idx="434">
                  <c:v>3.5631776574736413</c:v>
                </c:pt>
                <c:pt idx="435">
                  <c:v>3.4184767097264435</c:v>
                </c:pt>
                <c:pt idx="436">
                  <c:v>3.536133323277117</c:v>
                </c:pt>
                <c:pt idx="437">
                  <c:v>3.508664411736242</c:v>
                </c:pt>
                <c:pt idx="438">
                  <c:v>3.3991603034650515</c:v>
                </c:pt>
                <c:pt idx="439">
                  <c:v>3.1641495990051807</c:v>
                </c:pt>
                <c:pt idx="440">
                  <c:v>3.0612908256069526</c:v>
                </c:pt>
                <c:pt idx="441">
                  <c:v>3.075662041975662</c:v>
                </c:pt>
                <c:pt idx="442">
                  <c:v>3.0082781477793605</c:v>
                </c:pt>
                <c:pt idx="443">
                  <c:v>2.8186433742287429</c:v>
                </c:pt>
                <c:pt idx="444">
                  <c:v>2.6168983100289496</c:v>
                </c:pt>
                <c:pt idx="445">
                  <c:v>2.4436114560791453</c:v>
                </c:pt>
                <c:pt idx="446">
                  <c:v>2.5478871513776884</c:v>
                </c:pt>
                <c:pt idx="447">
                  <c:v>2.6128519555047869</c:v>
                </c:pt>
                <c:pt idx="448">
                  <c:v>2.8042963036772042</c:v>
                </c:pt>
                <c:pt idx="449">
                  <c:v>2.9268995897544774</c:v>
                </c:pt>
                <c:pt idx="450">
                  <c:v>2.9066157935618762</c:v>
                </c:pt>
                <c:pt idx="451">
                  <c:v>2.836215422561267</c:v>
                </c:pt>
                <c:pt idx="452">
                  <c:v>2.8813248487619001</c:v>
                </c:pt>
                <c:pt idx="453">
                  <c:v>2.9468080287580514</c:v>
                </c:pt>
                <c:pt idx="454">
                  <c:v>2.9242705678315555</c:v>
                </c:pt>
                <c:pt idx="455">
                  <c:v>3.0024342824878314</c:v>
                </c:pt>
                <c:pt idx="456">
                  <c:v>3.073501867924374</c:v>
                </c:pt>
                <c:pt idx="457">
                  <c:v>3.0545787792103476</c:v>
                </c:pt>
                <c:pt idx="458">
                  <c:v>3.038751061740443</c:v>
                </c:pt>
                <c:pt idx="459">
                  <c:v>3.0694738393401941</c:v>
                </c:pt>
                <c:pt idx="460">
                  <c:v>3.0455637115784988</c:v>
                </c:pt>
                <c:pt idx="461">
                  <c:v>2.9842636552221262</c:v>
                </c:pt>
                <c:pt idx="462">
                  <c:v>2.9665308200439728</c:v>
                </c:pt>
                <c:pt idx="463">
                  <c:v>3.0718770122724659</c:v>
                </c:pt>
                <c:pt idx="464">
                  <c:v>3.2797492424980215</c:v>
                </c:pt>
                <c:pt idx="465">
                  <c:v>3.2883303858473965</c:v>
                </c:pt>
                <c:pt idx="466">
                  <c:v>3.414028919683441</c:v>
                </c:pt>
                <c:pt idx="467">
                  <c:v>3.407143872399669</c:v>
                </c:pt>
                <c:pt idx="468">
                  <c:v>3.5219463883606776</c:v>
                </c:pt>
                <c:pt idx="469">
                  <c:v>3.5439428729068028</c:v>
                </c:pt>
                <c:pt idx="470">
                  <c:v>3.4741871526678714</c:v>
                </c:pt>
                <c:pt idx="471">
                  <c:v>3.5919985259008742</c:v>
                </c:pt>
                <c:pt idx="472">
                  <c:v>3.7541621382771284</c:v>
                </c:pt>
                <c:pt idx="473">
                  <c:v>3.7594962693833174</c:v>
                </c:pt>
                <c:pt idx="474">
                  <c:v>3.7333905060818156</c:v>
                </c:pt>
                <c:pt idx="475">
                  <c:v>3.7102984104206969</c:v>
                </c:pt>
                <c:pt idx="476">
                  <c:v>3.7537195331610098</c:v>
                </c:pt>
                <c:pt idx="477">
                  <c:v>3.8628686254953295</c:v>
                </c:pt>
                <c:pt idx="478">
                  <c:v>3.7903002495478062</c:v>
                </c:pt>
                <c:pt idx="479">
                  <c:v>3.5888218029625696</c:v>
                </c:pt>
                <c:pt idx="480">
                  <c:v>3.425522818849764</c:v>
                </c:pt>
                <c:pt idx="481">
                  <c:v>3.435729002508543</c:v>
                </c:pt>
                <c:pt idx="482">
                  <c:v>3.5113829510998018</c:v>
                </c:pt>
                <c:pt idx="483">
                  <c:v>3.5500370496506157</c:v>
                </c:pt>
                <c:pt idx="484">
                  <c:v>3.5935386336042301</c:v>
                </c:pt>
                <c:pt idx="485">
                  <c:v>3.5103454068945532</c:v>
                </c:pt>
                <c:pt idx="486">
                  <c:v>3.4538410880812815</c:v>
                </c:pt>
                <c:pt idx="487">
                  <c:v>3.4045347140085647</c:v>
                </c:pt>
                <c:pt idx="488">
                  <c:v>3.4116704201936119</c:v>
                </c:pt>
                <c:pt idx="489">
                  <c:v>3.4437799657993433</c:v>
                </c:pt>
                <c:pt idx="490">
                  <c:v>3.4550602796677894</c:v>
                </c:pt>
                <c:pt idx="491">
                  <c:v>3.4332532476583952</c:v>
                </c:pt>
                <c:pt idx="492">
                  <c:v>3.4192772815657833</c:v>
                </c:pt>
                <c:pt idx="493">
                  <c:v>3.2603458869837496</c:v>
                </c:pt>
                <c:pt idx="494">
                  <c:v>3.0676042276063762</c:v>
                </c:pt>
                <c:pt idx="495">
                  <c:v>2.8253983775488689</c:v>
                </c:pt>
                <c:pt idx="496">
                  <c:v>2.7128040599701504</c:v>
                </c:pt>
                <c:pt idx="497">
                  <c:v>2.7171501012763546</c:v>
                </c:pt>
                <c:pt idx="498">
                  <c:v>2.7321214261264082</c:v>
                </c:pt>
                <c:pt idx="499">
                  <c:v>2.7161194207566064</c:v>
                </c:pt>
                <c:pt idx="500">
                  <c:v>2.6925172984165413</c:v>
                </c:pt>
                <c:pt idx="501">
                  <c:v>2.6629719893643991</c:v>
                </c:pt>
                <c:pt idx="502">
                  <c:v>2.7073498122514108</c:v>
                </c:pt>
                <c:pt idx="503">
                  <c:v>2.86812047749308</c:v>
                </c:pt>
                <c:pt idx="504">
                  <c:v>2.9671529971395882</c:v>
                </c:pt>
                <c:pt idx="505">
                  <c:v>3.1377443587523639</c:v>
                </c:pt>
                <c:pt idx="506">
                  <c:v>3.4520638662330021</c:v>
                </c:pt>
                <c:pt idx="507">
                  <c:v>3.4061899279975414</c:v>
                </c:pt>
                <c:pt idx="508">
                  <c:v>3.4761898402451239</c:v>
                </c:pt>
                <c:pt idx="509">
                  <c:v>3.5206780977468584</c:v>
                </c:pt>
                <c:pt idx="510">
                  <c:v>3.5602305733437678</c:v>
                </c:pt>
                <c:pt idx="511">
                  <c:v>3.560349607458293</c:v>
                </c:pt>
                <c:pt idx="512">
                  <c:v>3.5817687820461392</c:v>
                </c:pt>
                <c:pt idx="513">
                  <c:v>3.7899896470407461</c:v>
                </c:pt>
                <c:pt idx="514">
                  <c:v>3.8837707411210523</c:v>
                </c:pt>
                <c:pt idx="515">
                  <c:v>3.772455065577633</c:v>
                </c:pt>
                <c:pt idx="516">
                  <c:v>3.8339275315057124</c:v>
                </c:pt>
                <c:pt idx="517">
                  <c:v>4.1182025262859732</c:v>
                </c:pt>
                <c:pt idx="518">
                  <c:v>5.1494172864501513</c:v>
                </c:pt>
                <c:pt idx="519">
                  <c:v>5.1474631114829412</c:v>
                </c:pt>
                <c:pt idx="520">
                  <c:v>5.5910835714785243</c:v>
                </c:pt>
                <c:pt idx="521">
                  <c:v>5.2044800000000002</c:v>
                </c:pt>
                <c:pt idx="522">
                  <c:v>4.8973002062552684</c:v>
                </c:pt>
                <c:pt idx="523">
                  <c:v>4.7836985912068926</c:v>
                </c:pt>
                <c:pt idx="524">
                  <c:v>4.5876804148667603</c:v>
                </c:pt>
                <c:pt idx="525">
                  <c:v>4.4026276728370917</c:v>
                </c:pt>
                <c:pt idx="526">
                  <c:v>4.2882969636059647</c:v>
                </c:pt>
                <c:pt idx="527">
                  <c:v>4.1775357355040148</c:v>
                </c:pt>
                <c:pt idx="528">
                  <c:v>4.1229856328501269</c:v>
                </c:pt>
                <c:pt idx="529">
                  <c:v>4.0506254269023554</c:v>
                </c:pt>
                <c:pt idx="530">
                  <c:v>4.0830408757714514</c:v>
                </c:pt>
                <c:pt idx="531">
                  <c:v>4.0593037249491504</c:v>
                </c:pt>
                <c:pt idx="532">
                  <c:v>4.0446869925079492</c:v>
                </c:pt>
                <c:pt idx="533">
                  <c:v>3.9533115622626571</c:v>
                </c:pt>
                <c:pt idx="534">
                  <c:v>3.9245378836222153</c:v>
                </c:pt>
                <c:pt idx="535">
                  <c:v>3.9522884173831536</c:v>
                </c:pt>
                <c:pt idx="536">
                  <c:v>3.9348338324176924</c:v>
                </c:pt>
                <c:pt idx="537">
                  <c:v>3.9745968627150918</c:v>
                </c:pt>
                <c:pt idx="538">
                  <c:v>4.0156525604974469</c:v>
                </c:pt>
                <c:pt idx="539">
                  <c:v>4.0479774328470342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531168"/>
        <c:axId val="1852531712"/>
      </c:lineChart>
      <c:dateAx>
        <c:axId val="1852531168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31712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52531712"/>
        <c:scaling>
          <c:orientation val="minMax"/>
          <c:max val="6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531168"/>
        <c:crosses val="autoZero"/>
        <c:crossBetween val="between"/>
        <c:majorUnit val="0.5"/>
      </c:valAx>
      <c:dateAx>
        <c:axId val="185251811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52508320"/>
        <c:crosses val="autoZero"/>
        <c:auto val="1"/>
        <c:lblOffset val="100"/>
        <c:baseTimeUnit val="months"/>
      </c:dateAx>
      <c:valAx>
        <c:axId val="18525083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525181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241893597440222"/>
          <c:y val="0.1597222552618989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34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618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7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222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582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7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222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84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9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214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8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558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6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34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618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42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642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90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2022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workbookViewId="0"/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June 2022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104" si="0">C41*$B$581/B41</f>
        <v>2.5634309270072992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2.6423556502890175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2.6906341287553652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2.7749546388101987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2.9715016904761904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3.2883112825484764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3.4033586739726029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3.5049298914518321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3.4914587567204305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3.5469452699468089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3.5707120986842109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3.7100861521456436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si="0"/>
        <v>3.7098587294871797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0"/>
        <v>3.743724737974683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0"/>
        <v>3.7937698614232209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0"/>
        <v>3.7634294845488254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0"/>
        <v>3.7230257723378219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0"/>
        <v>3.7080320460606067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0"/>
        <v>3.664891127118644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0"/>
        <v>3.621019334134616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0"/>
        <v>3.6011862657926104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0"/>
        <v>3.5294792325855968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0"/>
        <v>3.6042616950934581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0"/>
        <v>3.6951813657407411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si="0"/>
        <v>3.807731844036697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0"/>
        <v>3.9248323068181818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0"/>
        <v>3.9867010711060953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0"/>
        <v>3.9284969494949493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0"/>
        <v>3.8763340089186173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0"/>
        <v>3.8292397988950277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0"/>
        <v>3.6954016448087432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0"/>
        <v>3.7397479783080261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0"/>
        <v>3.6880082180451126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0"/>
        <v>3.6792698586723764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si="0"/>
        <v>3.6697684882729216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0"/>
        <v>3.6858282837407019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0"/>
        <v>3.6771894194915258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0"/>
        <v>3.5827899609292508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0"/>
        <v>3.4234186367476243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0"/>
        <v>3.3545599010526321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0"/>
        <v>3.3715018331595421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0"/>
        <v>3.4858685618556704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0"/>
        <v>3.4382241384615391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0"/>
        <v>3.3836542302968273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0"/>
        <v>3.4163321903787103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0"/>
        <v>3.4586157930682981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0"/>
        <v>3.5421089918367348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0"/>
        <v>3.4252443613101331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0"/>
        <v>3.3352365934627173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0"/>
        <v>3.2726006989795917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0"/>
        <v>3.1450030693170237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0"/>
        <v>3.4076725910931174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0"/>
        <v>3.3558965312500004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0"/>
        <v>3.3695836398390338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0"/>
        <v>3.326996160320641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0"/>
        <v>3.334422127872128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0"/>
        <v>3.3418037171314743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0"/>
        <v>3.30262833234127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0"/>
        <v>3.2899574302670622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0"/>
        <v>3.2573252327416169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0"/>
        <v>3.3344874446620967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0"/>
        <v>3.3097509649122805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0"/>
        <v>3.2239453556851316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0"/>
        <v>3.2058421848983549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ref="D105:D168" si="1">C105*$B$581/B105</f>
        <v>3.2024515690821258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1"/>
        <v>3.1850798322082929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1"/>
        <v>3.1533246945244962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1"/>
        <v>3.2971674731800769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1"/>
        <v>3.3015805415472781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1"/>
        <v>3.27244571360609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1"/>
        <v>3.2552049924026596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1"/>
        <v>3.2352785516587677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1"/>
        <v>3.2071898732261115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1"/>
        <v>3.1344795446848543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1"/>
        <v>3.1116522144194754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1"/>
        <v>3.1546614121495327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1"/>
        <v>3.1596056893656717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1"/>
        <v>3.1102896223255811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1"/>
        <v>3.064090426183844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1"/>
        <v>3.0530311353104729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1"/>
        <v>3.1118206503237746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1"/>
        <v>3.177924088479263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1"/>
        <v>3.2592054385321099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1"/>
        <v>3.2522749945205485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1"/>
        <v>3.1163134303912647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1"/>
        <v>2.7410057356426623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1"/>
        <v>2.4661063418881763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1"/>
        <v>2.3897381002759892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1"/>
        <v>2.348545095412844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1"/>
        <v>2.2391435722120656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1"/>
        <v>2.0727620584474886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1"/>
        <v>2.1450196806569344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1"/>
        <v>2.1820748354545452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1"/>
        <v>2.1412420698729582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1"/>
        <v>2.1794267327898549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1"/>
        <v>2.2029926687725632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1"/>
        <v>2.3344234398563732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1"/>
        <v>2.3390516073345258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si="1"/>
        <v>2.3177787094474152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1"/>
        <v>2.3203724019520853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1"/>
        <v>2.3424655433628323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1"/>
        <v>2.3577180916299563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1"/>
        <v>2.4127131476274166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1"/>
        <v>2.4351694864391948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1"/>
        <v>2.4545118482999126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1"/>
        <v>2.4556802443478265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1"/>
        <v>2.4773492590987871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1"/>
        <v>2.4529773953287202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1"/>
        <v>2.3894733922413796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1"/>
        <v>2.3279122237521519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1"/>
        <v>2.2970043210300433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1"/>
        <v>2.313002387372014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1"/>
        <v>2.3169773497872339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1"/>
        <v>2.2604261381355935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1"/>
        <v>2.216598552742616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1"/>
        <v>2.1926511789915968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1"/>
        <v>2.1786193380753138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1"/>
        <v>2.1423030400333611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1"/>
        <v>2.1544808985868662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1"/>
        <v>2.2074568732394364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1"/>
        <v>2.2558234108910895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1"/>
        <v>2.2531766184210529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1"/>
        <v>2.2848657234042555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1"/>
        <v>2.3766175272136474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1"/>
        <v>2.3322414050121258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1"/>
        <v>2.2592389218372282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1"/>
        <v>2.2333303823293171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1"/>
        <v>2.2240054120481925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ref="D169:D232" si="2">C169*$B$581/B169</f>
        <v>2.3233129831730768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2"/>
        <v>2.3746884545454545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2"/>
        <v>2.3975320730738683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2"/>
        <v>2.5990585961995252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2"/>
        <v>2.7635372219607843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2"/>
        <v>2.4216874968750002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2"/>
        <v>2.3178551469673403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2"/>
        <v>2.2966989449185418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2"/>
        <v>2.2571700914020143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2"/>
        <v>2.1784734988452659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2"/>
        <v>2.1906981187739465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2"/>
        <v>2.6575899582066871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2"/>
        <v>2.9155399298113207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2"/>
        <v>3.1243194092953521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2"/>
        <v>3.0500133021690354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2"/>
        <v>2.9434890588673621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2"/>
        <v>2.7731142828507793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2"/>
        <v>2.5514394992581604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2"/>
        <v>2.3511999436201783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2"/>
        <v>2.313753937083642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2"/>
        <v>2.2966607529498524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2"/>
        <v>2.3838069477941177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2"/>
        <v>2.2567095616740085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2"/>
        <v>2.3287167730600293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2"/>
        <v>2.3769995868613143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2"/>
        <v>2.4158435670553935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2"/>
        <v>2.4685118171262701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2"/>
        <v>2.3605602228654128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2"/>
        <v>2.2455276861894435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2"/>
        <v>2.2155382582972587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2"/>
        <v>2.2096609798705966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2"/>
        <v>2.2486289526542329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2"/>
        <v>2.2998951173944167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2"/>
        <v>2.3347618979300502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si="2"/>
        <v>2.3322464149466193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2"/>
        <v>2.314908970880682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2"/>
        <v>2.3305569107016302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2"/>
        <v>2.3555092095977415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2"/>
        <v>2.3264111069669249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2"/>
        <v>2.2680713028812369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2"/>
        <v>2.2194800588235299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2"/>
        <v>2.2046859112508734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2"/>
        <v>2.2421168729937198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2"/>
        <v>2.2282658470097361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2"/>
        <v>2.2200720464632457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2"/>
        <v>2.2004312668052668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2"/>
        <v>2.1592226816608995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2"/>
        <v>2.1327005580110501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2"/>
        <v>2.2078233731034484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2"/>
        <v>2.4259733166208797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2"/>
        <v>2.3656523493150687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2"/>
        <v>2.1743179166097062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2"/>
        <v>2.1505115160628847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2"/>
        <v>2.2000446244035445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2"/>
        <v>2.1901160231135282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2"/>
        <v>2.1827129612771743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2"/>
        <v>2.1644994576271186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2"/>
        <v>2.1645327187288705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2"/>
        <v>2.1709303706199465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2"/>
        <v>2.1875112959731546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2"/>
        <v>2.1870037675820497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2"/>
        <v>2.179711803212852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2"/>
        <v>2.1913291101468628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2"/>
        <v>2.1521438114590272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ref="D233:D296" si="3">C233*$B$581/B233</f>
        <v>2.1174962830564787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3"/>
        <v>2.0926493943008619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3"/>
        <v>2.0884973121693124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3"/>
        <v>2.1108341818181819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3"/>
        <v>2.1486515595003288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3"/>
        <v>2.1329951706036745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3"/>
        <v>2.0921603538663174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3"/>
        <v>2.0975465565729237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3"/>
        <v>2.1213469908556499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3"/>
        <v>2.1082558013029318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3"/>
        <v>2.1149542225113862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3"/>
        <v>2.1310647238466536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3"/>
        <v>2.1481865319974145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3"/>
        <v>2.1440287516129031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3"/>
        <v>2.2080615118971063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3"/>
        <v>2.3706317584881487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3"/>
        <v>2.3623730057544754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3"/>
        <v>2.2244918934269307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3"/>
        <v>2.1740247592356687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3"/>
        <v>2.2174165375318067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3"/>
        <v>2.3281751458465441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3"/>
        <v>2.4272258097345132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3"/>
        <v>2.4195785954631379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3"/>
        <v>2.3879557969830296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3"/>
        <v>2.3506866543287326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3"/>
        <v>2.326279373825924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3"/>
        <v>2.2321939380475597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3"/>
        <v>2.1999406904315197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3"/>
        <v>2.1708985691056912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3"/>
        <v>2.1251633464419477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3"/>
        <v>2.0827050791770572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3"/>
        <v>2.1027938463930349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3"/>
        <v>2.0885735235732006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3"/>
        <v>2.1260282668730652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si="3"/>
        <v>2.1395530142238712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3"/>
        <v>1.9911376205191595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3"/>
        <v>2.0065954567901234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3"/>
        <v>1.9420977456790125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3"/>
        <v>1.9044740808641973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3"/>
        <v>1.9092833532675706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3"/>
        <v>1.9081564532595328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3"/>
        <v>1.8558939047911549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3"/>
        <v>1.8300039908088237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3"/>
        <v>1.788686523255814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3"/>
        <v>1.8177703535168197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3"/>
        <v>1.8398965729103112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3"/>
        <v>1.8075866751980501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3"/>
        <v>1.7177811928223845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3"/>
        <v>1.7040788700667879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3"/>
        <v>1.6899810097146326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3"/>
        <v>1.755879738470874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3"/>
        <v>1.8876952157926461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3"/>
        <v>1.8760674584337349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3"/>
        <v>1.8778158903614461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3"/>
        <v>1.9535029598080387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3"/>
        <v>2.0356728210652304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3"/>
        <v>2.101556826579261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3"/>
        <v>2.1202519428911364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3"/>
        <v>2.17679775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3"/>
        <v>2.2215029170616116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3"/>
        <v>2.3246605623154166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3"/>
        <v>2.4943541276470591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3"/>
        <v>2.5103188087719301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3"/>
        <v>2.4149845137507313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ref="D297:D360" si="4">C297*$B$581/B297</f>
        <v>2.4073619976635512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4"/>
        <v>2.3950674430894314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4"/>
        <v>2.4099810642733059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4"/>
        <v>2.4637602790966997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4"/>
        <v>2.7368801203917053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4"/>
        <v>2.7321586480736055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4"/>
        <v>2.7007953714121702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4"/>
        <v>2.6015185022909506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4"/>
        <v>2.5189368041002282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4"/>
        <v>2.4604410931818186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4"/>
        <v>2.3057657030096541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4"/>
        <v>2.3396873775510203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4"/>
        <v>2.4489486249294981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4"/>
        <v>2.4205696983680363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4"/>
        <v>2.2496030862457723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4"/>
        <v>2.2741442108229988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4"/>
        <v>2.4363186496350369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4"/>
        <v>2.206213935810811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4"/>
        <v>2.0586579284507045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4"/>
        <v>1.910935567080045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4"/>
        <v>1.8783098199212156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4"/>
        <v>1.8784052494382022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4"/>
        <v>1.9999710420168069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4"/>
        <v>2.1189278711656443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4"/>
        <v>2.1100992116991644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4"/>
        <v>2.0782196781737192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4"/>
        <v>2.0945631683333334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4"/>
        <v>2.1386083157894737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4"/>
        <v>2.2650896941371683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4"/>
        <v>2.3417794779249448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4"/>
        <v>2.2707458622589534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4"/>
        <v>2.2797705808580857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4"/>
        <v>2.365151553121577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4"/>
        <v>2.6146866220043572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si="4"/>
        <v>2.6956465883632412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4"/>
        <v>2.4286979263100434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4"/>
        <v>2.3025577074904322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4"/>
        <v>2.2572437618787546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4"/>
        <v>2.2672507866086011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4"/>
        <v>2.3360756341463418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4"/>
        <v>2.2908708897893031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4"/>
        <v>2.3247430811249328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4"/>
        <v>2.3250553264864866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4"/>
        <v>2.3313054070080863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4"/>
        <v>2.4163272930756845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4"/>
        <v>2.4593422892340655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4"/>
        <v>2.5269934329235704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4"/>
        <v>2.6205206638207041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4"/>
        <v>2.6926594909670567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4"/>
        <v>2.6289048528321866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4"/>
        <v>2.6691001496562667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4"/>
        <v>2.8118888483086684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4"/>
        <v>2.9314515537407799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4"/>
        <v>3.2461819696016772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4"/>
        <v>3.2506240787689094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4"/>
        <v>3.0416878315075637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4"/>
        <v>2.9672313379958246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4"/>
        <v>3.0573976713877338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4"/>
        <v>3.3273854783790786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4"/>
        <v>3.4339537040526587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4"/>
        <v>3.2963794026859503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4"/>
        <v>3.4309569079762525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4"/>
        <v>3.5330615097485891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4"/>
        <v>3.7001491585925548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ref="D361:D424" si="5">C361*$B$581/B361</f>
        <v>4.1152573157696182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5"/>
        <v>4.5117622877950776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5"/>
        <v>3.7697463306410901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5"/>
        <v>3.578914826728925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5"/>
        <v>3.5932636015052686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5"/>
        <v>3.6028877503761287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5"/>
        <v>3.7184690658487729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5"/>
        <v>3.9450617917289486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5"/>
        <v>4.1763950075509193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5"/>
        <v>4.1673415795341926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5"/>
        <v>4.1963882894036475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5"/>
        <v>4.3365058218842005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5"/>
        <v>3.982924482741617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5"/>
        <v>3.6214554345715699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5"/>
        <v>3.6560144388613862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5"/>
        <v>3.7301732000246188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5"/>
        <v>3.5447315808825337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5"/>
        <v>3.5362242492385882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5"/>
        <v>3.7706504028486805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5"/>
        <v>3.9944889941914687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5"/>
        <v>3.9253355958743441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5"/>
        <v>3.9323688085690569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5"/>
        <v>4.0101711221899485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5"/>
        <v>4.0097738172169874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5"/>
        <v>4.110106566025884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5"/>
        <v>4.2658395794254034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5"/>
        <v>4.6743357397288863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5"/>
        <v>4.5854701781550755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5"/>
        <v>4.5247785670016123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5"/>
        <v>4.6083656589260285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5"/>
        <v>5.2769865623477381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5"/>
        <v>5.5397902933972762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5"/>
        <v>5.9677645463923268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5"/>
        <v>6.2419493383242211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si="5"/>
        <v>6.2324090892902806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5"/>
        <v>5.7091711073894551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5"/>
        <v>5.3359857490736813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5"/>
        <v>4.7830464628217237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5"/>
        <v>3.9164446999338502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5"/>
        <v>3.3623640020246164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5"/>
        <v>3.1392088647119607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5"/>
        <v>2.9954570951552619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5"/>
        <v>2.8573917146285797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5"/>
        <v>3.0288308161619866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5"/>
        <v>3.0335772457774319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5"/>
        <v>3.4176369907351365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5"/>
        <v>3.4332537186926593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5"/>
        <v>3.5481599566478681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5"/>
        <v>3.5308344360491244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5"/>
        <v>3.5819318291618365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5"/>
        <v>3.7305729781710046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5"/>
        <v>3.664936054557919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 t="shared" si="5"/>
        <v>3.7963445641828515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 t="shared" si="5"/>
        <v>3.7194805098006731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 t="shared" si="5"/>
        <v>3.8922429299802626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 t="shared" si="5"/>
        <v>4.0838592029548817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 t="shared" si="5"/>
        <v>4.0990730883151549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 t="shared" si="5"/>
        <v>3.9390332168886597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 t="shared" si="5"/>
        <v>3.8830005129707494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 t="shared" si="5"/>
        <v>3.9403971880893711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 t="shared" si="5"/>
        <v>3.9176209649524685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 t="shared" si="5"/>
        <v>4.0434927959001987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 t="shared" si="5"/>
        <v>4.1502466323603082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 t="shared" si="5"/>
        <v>4.2685793536140642</v>
      </c>
    </row>
    <row r="425" spans="1:4" x14ac:dyDescent="0.2">
      <c r="A425" s="13">
        <v>40544</v>
      </c>
      <c r="B425" s="26">
        <v>2.2118699999999998</v>
      </c>
      <c r="C425" s="12">
        <v>3.3877999999999999</v>
      </c>
      <c r="D425" s="12">
        <f t="shared" ref="D425:D488" si="6">C425*$B$581/B425</f>
        <v>4.445442343627791</v>
      </c>
    </row>
    <row r="426" spans="1:4" x14ac:dyDescent="0.2">
      <c r="A426" s="13">
        <v>40575</v>
      </c>
      <c r="B426" s="26">
        <v>2.2189800000000002</v>
      </c>
      <c r="C426" s="12">
        <v>3.5840000000000001</v>
      </c>
      <c r="D426" s="12">
        <f t="shared" si="6"/>
        <v>4.6878254188861543</v>
      </c>
    </row>
    <row r="427" spans="1:4" x14ac:dyDescent="0.2">
      <c r="A427" s="13">
        <v>40603</v>
      </c>
      <c r="B427" s="26">
        <v>2.2304599999999999</v>
      </c>
      <c r="C427" s="12">
        <v>3.9045000000000001</v>
      </c>
      <c r="D427" s="12">
        <f t="shared" si="6"/>
        <v>5.0807497496032212</v>
      </c>
    </row>
    <row r="428" spans="1:4" x14ac:dyDescent="0.2">
      <c r="A428" s="13">
        <v>40634</v>
      </c>
      <c r="B428" s="26">
        <v>2.2409300000000001</v>
      </c>
      <c r="C428" s="12">
        <v>4.0642500000000004</v>
      </c>
      <c r="D428" s="12">
        <f t="shared" si="6"/>
        <v>5.2639158774482029</v>
      </c>
    </row>
    <row r="429" spans="1:4" x14ac:dyDescent="0.2">
      <c r="A429" s="13">
        <v>40664</v>
      </c>
      <c r="B429" s="26">
        <v>2.2480600000000002</v>
      </c>
      <c r="C429" s="12">
        <v>4.0468000000000002</v>
      </c>
      <c r="D429" s="12">
        <f t="shared" si="6"/>
        <v>5.224691591683496</v>
      </c>
    </row>
    <row r="430" spans="1:4" x14ac:dyDescent="0.2">
      <c r="A430" s="13">
        <v>40695</v>
      </c>
      <c r="B430" s="26">
        <v>2.2480600000000002</v>
      </c>
      <c r="C430" s="12">
        <v>3.9329999999999998</v>
      </c>
      <c r="D430" s="12">
        <f t="shared" si="6"/>
        <v>5.0777681205127969</v>
      </c>
    </row>
    <row r="431" spans="1:4" x14ac:dyDescent="0.2">
      <c r="A431" s="13">
        <v>40725</v>
      </c>
      <c r="B431" s="26">
        <v>2.2539500000000001</v>
      </c>
      <c r="C431" s="12">
        <v>3.9052500000000001</v>
      </c>
      <c r="D431" s="12">
        <f t="shared" si="6"/>
        <v>5.0287654492113845</v>
      </c>
    </row>
    <row r="432" spans="1:4" x14ac:dyDescent="0.2">
      <c r="A432" s="13">
        <v>40756</v>
      </c>
      <c r="B432" s="26">
        <v>2.2610600000000001</v>
      </c>
      <c r="C432" s="12">
        <v>3.8597999999999999</v>
      </c>
      <c r="D432" s="12">
        <f t="shared" si="6"/>
        <v>4.9546106430612191</v>
      </c>
    </row>
    <row r="433" spans="1:4" x14ac:dyDescent="0.2">
      <c r="A433" s="13">
        <v>40787</v>
      </c>
      <c r="B433" s="26">
        <v>2.2659699999999998</v>
      </c>
      <c r="C433" s="12">
        <v>3.83725</v>
      </c>
      <c r="D433" s="12">
        <f t="shared" si="6"/>
        <v>4.9149913230316384</v>
      </c>
    </row>
    <row r="434" spans="1:4" x14ac:dyDescent="0.2">
      <c r="A434" s="13">
        <v>40817</v>
      </c>
      <c r="B434" s="26">
        <v>2.2675000000000001</v>
      </c>
      <c r="C434" s="12">
        <v>3.7976000000000001</v>
      </c>
      <c r="D434" s="12">
        <f t="shared" si="6"/>
        <v>4.8609229756119081</v>
      </c>
    </row>
    <row r="435" spans="1:4" x14ac:dyDescent="0.2">
      <c r="A435" s="13">
        <v>40848</v>
      </c>
      <c r="B435" s="26">
        <v>2.27169</v>
      </c>
      <c r="C435" s="12">
        <v>3.9620000000000002</v>
      </c>
      <c r="D435" s="12">
        <f t="shared" si="6"/>
        <v>5.0620009393887369</v>
      </c>
    </row>
    <row r="436" spans="1:4" x14ac:dyDescent="0.2">
      <c r="A436" s="13">
        <v>40878</v>
      </c>
      <c r="B436" s="26">
        <v>2.27223</v>
      </c>
      <c r="C436" s="12">
        <v>3.8610000000000002</v>
      </c>
      <c r="D436" s="12">
        <f t="shared" si="6"/>
        <v>4.9317871945181615</v>
      </c>
    </row>
    <row r="437" spans="1:4" x14ac:dyDescent="0.2">
      <c r="A437" s="13">
        <v>40909</v>
      </c>
      <c r="B437" s="26">
        <v>2.2784200000000001</v>
      </c>
      <c r="C437" s="12">
        <v>3.8325999999999998</v>
      </c>
      <c r="D437" s="12">
        <f t="shared" si="6"/>
        <v>4.8822108049437771</v>
      </c>
    </row>
    <row r="438" spans="1:4" x14ac:dyDescent="0.2">
      <c r="A438" s="13">
        <v>40940</v>
      </c>
      <c r="B438" s="26">
        <v>2.28329</v>
      </c>
      <c r="C438" s="12">
        <v>3.9525000000000001</v>
      </c>
      <c r="D438" s="12">
        <f t="shared" si="6"/>
        <v>5.0242081130736791</v>
      </c>
    </row>
    <row r="439" spans="1:4" x14ac:dyDescent="0.2">
      <c r="A439" s="13">
        <v>40969</v>
      </c>
      <c r="B439" s="26">
        <v>2.2880699999999998</v>
      </c>
      <c r="C439" s="12">
        <v>4.1265000000000001</v>
      </c>
      <c r="D439" s="12">
        <f t="shared" si="6"/>
        <v>5.2344295500137683</v>
      </c>
    </row>
    <row r="440" spans="1:4" x14ac:dyDescent="0.2">
      <c r="A440" s="13">
        <v>41000</v>
      </c>
      <c r="B440" s="26">
        <v>2.2918699999999999</v>
      </c>
      <c r="C440" s="12">
        <v>4.1150000000000002</v>
      </c>
      <c r="D440" s="12">
        <f t="shared" si="6"/>
        <v>5.2111872204793475</v>
      </c>
    </row>
    <row r="441" spans="1:4" x14ac:dyDescent="0.2">
      <c r="A441" s="13">
        <v>41030</v>
      </c>
      <c r="B441" s="26">
        <v>2.2871299999999999</v>
      </c>
      <c r="C441" s="12">
        <v>3.9784999999999999</v>
      </c>
      <c r="D441" s="12">
        <f t="shared" si="6"/>
        <v>5.048766998159266</v>
      </c>
    </row>
    <row r="442" spans="1:4" x14ac:dyDescent="0.2">
      <c r="A442" s="13">
        <v>41061</v>
      </c>
      <c r="B442" s="26">
        <v>2.2852399999999999</v>
      </c>
      <c r="C442" s="12">
        <v>3.7585000000000002</v>
      </c>
      <c r="D442" s="12">
        <f t="shared" si="6"/>
        <v>4.7735288742101494</v>
      </c>
    </row>
    <row r="443" spans="1:4" x14ac:dyDescent="0.2">
      <c r="A443" s="13">
        <v>41091</v>
      </c>
      <c r="B443" s="26">
        <v>2.2858999999999998</v>
      </c>
      <c r="C443" s="12">
        <v>3.7210000000000001</v>
      </c>
      <c r="D443" s="12">
        <f t="shared" si="6"/>
        <v>4.7245370475523876</v>
      </c>
    </row>
    <row r="444" spans="1:4" x14ac:dyDescent="0.2">
      <c r="A444" s="13">
        <v>41122</v>
      </c>
      <c r="B444" s="26">
        <v>2.2991799999999998</v>
      </c>
      <c r="C444" s="12">
        <v>3.9824999999999999</v>
      </c>
      <c r="D444" s="12">
        <f t="shared" si="6"/>
        <v>5.0273558627423691</v>
      </c>
    </row>
    <row r="445" spans="1:4" x14ac:dyDescent="0.2">
      <c r="A445" s="13">
        <v>41153</v>
      </c>
      <c r="B445" s="26">
        <v>2.3101500000000001</v>
      </c>
      <c r="C445" s="12">
        <v>4.12</v>
      </c>
      <c r="D445" s="12">
        <f t="shared" si="6"/>
        <v>5.1762334220721602</v>
      </c>
    </row>
    <row r="446" spans="1:4" x14ac:dyDescent="0.2">
      <c r="A446" s="13">
        <v>41183</v>
      </c>
      <c r="B446" s="26">
        <v>2.3163800000000001</v>
      </c>
      <c r="C446" s="12">
        <v>4.0937999999999999</v>
      </c>
      <c r="D446" s="12">
        <f t="shared" si="6"/>
        <v>5.1294834347559553</v>
      </c>
    </row>
    <row r="447" spans="1:4" x14ac:dyDescent="0.2">
      <c r="A447" s="13">
        <v>41214</v>
      </c>
      <c r="B447" s="26">
        <v>2.3124899999999999</v>
      </c>
      <c r="C447" s="12">
        <v>4</v>
      </c>
      <c r="D447" s="12">
        <f t="shared" si="6"/>
        <v>5.0203840881474084</v>
      </c>
    </row>
    <row r="448" spans="1:4" x14ac:dyDescent="0.2">
      <c r="A448" s="19">
        <v>41244</v>
      </c>
      <c r="B448" s="26">
        <v>2.3122099999999999</v>
      </c>
      <c r="C448" s="12">
        <v>3.9607999999999999</v>
      </c>
      <c r="D448" s="12">
        <f t="shared" si="6"/>
        <v>4.9717863159488118</v>
      </c>
    </row>
    <row r="449" spans="1:4" x14ac:dyDescent="0.2">
      <c r="A449" s="13">
        <v>41275</v>
      </c>
      <c r="B449" s="26">
        <v>2.3167900000000001</v>
      </c>
      <c r="C449" s="12">
        <v>3.9085000000000001</v>
      </c>
      <c r="D449" s="12">
        <f t="shared" si="6"/>
        <v>4.8964380347377192</v>
      </c>
    </row>
    <row r="450" spans="1:4" x14ac:dyDescent="0.2">
      <c r="A450" s="13">
        <v>41306</v>
      </c>
      <c r="B450" s="26">
        <v>2.3293699999999999</v>
      </c>
      <c r="C450" s="12">
        <v>4.1105</v>
      </c>
      <c r="D450" s="12">
        <f t="shared" si="6"/>
        <v>5.121686493987645</v>
      </c>
    </row>
    <row r="451" spans="1:4" x14ac:dyDescent="0.2">
      <c r="A451" s="13">
        <v>41334</v>
      </c>
      <c r="B451" s="26">
        <v>2.3228200000000001</v>
      </c>
      <c r="C451" s="12">
        <v>4.0677500000000002</v>
      </c>
      <c r="D451" s="12">
        <f t="shared" si="6"/>
        <v>5.0827121329892115</v>
      </c>
    </row>
    <row r="452" spans="1:4" x14ac:dyDescent="0.2">
      <c r="A452" s="13">
        <v>41365</v>
      </c>
      <c r="B452" s="26">
        <v>2.3179699999999999</v>
      </c>
      <c r="C452" s="12">
        <v>3.93</v>
      </c>
      <c r="D452" s="12">
        <f t="shared" si="6"/>
        <v>4.9208661932639339</v>
      </c>
    </row>
    <row r="453" spans="1:4" x14ac:dyDescent="0.2">
      <c r="A453" s="13">
        <v>41395</v>
      </c>
      <c r="B453" s="26">
        <v>2.3189299999999999</v>
      </c>
      <c r="C453" s="12">
        <v>3.87025</v>
      </c>
      <c r="D453" s="12">
        <f t="shared" si="6"/>
        <v>4.8440453093668205</v>
      </c>
    </row>
    <row r="454" spans="1:4" x14ac:dyDescent="0.2">
      <c r="A454" s="13">
        <v>41426</v>
      </c>
      <c r="B454" s="26">
        <v>2.3244500000000001</v>
      </c>
      <c r="C454" s="12">
        <v>3.8492500000000001</v>
      </c>
      <c r="D454" s="12">
        <f t="shared" si="6"/>
        <v>4.8063204853836394</v>
      </c>
    </row>
    <row r="455" spans="1:4" x14ac:dyDescent="0.2">
      <c r="A455" s="13">
        <v>41456</v>
      </c>
      <c r="B455" s="26">
        <v>2.3290000000000002</v>
      </c>
      <c r="C455" s="12">
        <v>3.8660000000000001</v>
      </c>
      <c r="D455" s="12">
        <f t="shared" si="6"/>
        <v>4.8178045521683126</v>
      </c>
    </row>
    <row r="456" spans="1:4" x14ac:dyDescent="0.2">
      <c r="A456" s="13">
        <v>41487</v>
      </c>
      <c r="B456" s="26">
        <v>2.3345600000000002</v>
      </c>
      <c r="C456" s="12">
        <v>3.9045000000000001</v>
      </c>
      <c r="D456" s="12">
        <f t="shared" si="6"/>
        <v>4.8541948317884307</v>
      </c>
    </row>
    <row r="457" spans="1:4" x14ac:dyDescent="0.2">
      <c r="A457" s="13">
        <v>41518</v>
      </c>
      <c r="B457" s="26">
        <v>2.3354400000000002</v>
      </c>
      <c r="C457" s="12">
        <v>3.9607999999999999</v>
      </c>
      <c r="D457" s="12">
        <f t="shared" si="6"/>
        <v>4.9223332809235085</v>
      </c>
    </row>
    <row r="458" spans="1:4" x14ac:dyDescent="0.2">
      <c r="A458" s="13">
        <v>41548</v>
      </c>
      <c r="B458" s="26">
        <v>2.3366899999999999</v>
      </c>
      <c r="C458" s="12">
        <v>3.8847499999999999</v>
      </c>
      <c r="D458" s="12">
        <f t="shared" si="6"/>
        <v>4.8252385835305498</v>
      </c>
    </row>
    <row r="459" spans="1:4" x14ac:dyDescent="0.2">
      <c r="A459" s="13">
        <v>41579</v>
      </c>
      <c r="B459" s="26">
        <v>2.3410000000000002</v>
      </c>
      <c r="C459" s="12">
        <v>3.8387500000000001</v>
      </c>
      <c r="D459" s="12">
        <f t="shared" si="6"/>
        <v>4.7593235727253314</v>
      </c>
    </row>
    <row r="460" spans="1:4" x14ac:dyDescent="0.2">
      <c r="A460" s="19">
        <v>41609</v>
      </c>
      <c r="B460" s="26">
        <v>2.3471899999999999</v>
      </c>
      <c r="C460" s="12">
        <v>3.8818000000000001</v>
      </c>
      <c r="D460" s="12">
        <f t="shared" si="6"/>
        <v>4.8000053999037151</v>
      </c>
    </row>
    <row r="461" spans="1:4" x14ac:dyDescent="0.2">
      <c r="A461" s="13">
        <v>41640</v>
      </c>
      <c r="B461" s="26">
        <v>2.3528799999999999</v>
      </c>
      <c r="C461" s="12">
        <v>3.8932500000000001</v>
      </c>
      <c r="D461" s="12">
        <f t="shared" si="6"/>
        <v>4.8025216416689345</v>
      </c>
    </row>
    <row r="462" spans="1:4" x14ac:dyDescent="0.2">
      <c r="A462" s="13">
        <v>41671</v>
      </c>
      <c r="B462" s="26">
        <v>2.35547</v>
      </c>
      <c r="C462" s="12">
        <v>3.9834999999999998</v>
      </c>
      <c r="D462" s="12">
        <f t="shared" si="6"/>
        <v>4.9084464881743344</v>
      </c>
    </row>
    <row r="463" spans="1:4" x14ac:dyDescent="0.2">
      <c r="A463" s="13">
        <v>41699</v>
      </c>
      <c r="B463" s="26">
        <v>2.3602799999999999</v>
      </c>
      <c r="C463" s="12">
        <v>4.0006000000000004</v>
      </c>
      <c r="D463" s="12">
        <f t="shared" si="6"/>
        <v>4.9194711806226392</v>
      </c>
    </row>
    <row r="464" spans="1:4" x14ac:dyDescent="0.2">
      <c r="A464" s="13">
        <v>41730</v>
      </c>
      <c r="B464" s="26">
        <v>2.3646799999999999</v>
      </c>
      <c r="C464" s="12">
        <v>3.9642499999999998</v>
      </c>
      <c r="D464" s="12">
        <f t="shared" si="6"/>
        <v>4.8657016201980818</v>
      </c>
    </row>
    <row r="465" spans="1:4" x14ac:dyDescent="0.2">
      <c r="A465" s="13">
        <v>41760</v>
      </c>
      <c r="B465" s="26">
        <v>2.3691800000000001</v>
      </c>
      <c r="C465" s="12">
        <v>3.9427500000000002</v>
      </c>
      <c r="D465" s="12">
        <f t="shared" si="6"/>
        <v>4.8301208737833345</v>
      </c>
    </row>
    <row r="466" spans="1:4" x14ac:dyDescent="0.2">
      <c r="A466" s="13">
        <v>41791</v>
      </c>
      <c r="B466" s="26">
        <v>2.3723100000000001</v>
      </c>
      <c r="C466" s="12">
        <v>3.9062000000000001</v>
      </c>
      <c r="D466" s="12">
        <f t="shared" si="6"/>
        <v>4.779031054710388</v>
      </c>
    </row>
    <row r="467" spans="1:4" x14ac:dyDescent="0.2">
      <c r="A467" s="13">
        <v>41821</v>
      </c>
      <c r="B467" s="26">
        <v>2.3749799999999999</v>
      </c>
      <c r="C467" s="12">
        <v>3.8835000000000002</v>
      </c>
      <c r="D467" s="12">
        <f t="shared" si="6"/>
        <v>4.7459173338301799</v>
      </c>
    </row>
    <row r="468" spans="1:4" x14ac:dyDescent="0.2">
      <c r="A468" s="13">
        <v>41852</v>
      </c>
      <c r="B468" s="26">
        <v>2.3746</v>
      </c>
      <c r="C468" s="12">
        <v>3.8380000000000001</v>
      </c>
      <c r="D468" s="12">
        <f t="shared" si="6"/>
        <v>4.6910636258738316</v>
      </c>
    </row>
    <row r="469" spans="1:4" x14ac:dyDescent="0.2">
      <c r="A469" s="13">
        <v>41883</v>
      </c>
      <c r="B469" s="26">
        <v>2.3747699999999998</v>
      </c>
      <c r="C469" s="12">
        <v>3.7924000000000002</v>
      </c>
      <c r="D469" s="12">
        <f t="shared" si="6"/>
        <v>4.6349963924085289</v>
      </c>
    </row>
    <row r="470" spans="1:4" x14ac:dyDescent="0.2">
      <c r="A470" s="13">
        <v>41913</v>
      </c>
      <c r="B470" s="26">
        <v>2.3742999999999999</v>
      </c>
      <c r="C470" s="12">
        <v>3.6804999999999999</v>
      </c>
      <c r="D470" s="12">
        <f t="shared" si="6"/>
        <v>4.4991248614328434</v>
      </c>
    </row>
    <row r="471" spans="1:4" x14ac:dyDescent="0.2">
      <c r="A471" s="13">
        <v>41944</v>
      </c>
      <c r="B471" s="26">
        <v>2.3698299999999999</v>
      </c>
      <c r="C471" s="12">
        <v>3.6472500000000001</v>
      </c>
      <c r="D471" s="12">
        <f t="shared" si="6"/>
        <v>4.4668889575412587</v>
      </c>
    </row>
    <row r="472" spans="1:4" x14ac:dyDescent="0.2">
      <c r="A472" s="19">
        <v>41974</v>
      </c>
      <c r="B472" s="26">
        <v>2.36252</v>
      </c>
      <c r="C472" s="12">
        <v>3.4106000000000001</v>
      </c>
      <c r="D472" s="12">
        <f t="shared" si="6"/>
        <v>4.1899815486006471</v>
      </c>
    </row>
    <row r="473" spans="1:4" x14ac:dyDescent="0.2">
      <c r="A473" s="13">
        <v>42005</v>
      </c>
      <c r="B473" s="26">
        <v>2.3474699999999999</v>
      </c>
      <c r="C473" s="12">
        <v>2.9972500000000002</v>
      </c>
      <c r="D473" s="12">
        <f t="shared" si="6"/>
        <v>3.7057808654636699</v>
      </c>
    </row>
    <row r="474" spans="1:4" x14ac:dyDescent="0.2">
      <c r="A474" s="13">
        <v>42036</v>
      </c>
      <c r="B474" s="26">
        <v>2.3534199999999998</v>
      </c>
      <c r="C474" s="12">
        <v>2.8577499999999998</v>
      </c>
      <c r="D474" s="12">
        <f t="shared" si="6"/>
        <v>3.5243709268851293</v>
      </c>
    </row>
    <row r="475" spans="1:4" x14ac:dyDescent="0.2">
      <c r="A475" s="13">
        <v>42064</v>
      </c>
      <c r="B475" s="26">
        <v>2.3597600000000001</v>
      </c>
      <c r="C475" s="12">
        <v>2.8969999999999998</v>
      </c>
      <c r="D475" s="12">
        <f t="shared" si="6"/>
        <v>3.5631776574736413</v>
      </c>
    </row>
    <row r="476" spans="1:4" x14ac:dyDescent="0.2">
      <c r="A476" s="13">
        <v>42095</v>
      </c>
      <c r="B476" s="26">
        <v>2.3622200000000002</v>
      </c>
      <c r="C476" s="12">
        <v>2.7822499999999999</v>
      </c>
      <c r="D476" s="12">
        <f t="shared" si="6"/>
        <v>3.4184767097264435</v>
      </c>
    </row>
    <row r="477" spans="1:4" x14ac:dyDescent="0.2">
      <c r="A477" s="13">
        <v>42125</v>
      </c>
      <c r="B477" s="26">
        <v>2.3700100000000002</v>
      </c>
      <c r="C477" s="12">
        <v>2.8875000000000002</v>
      </c>
      <c r="D477" s="12">
        <f t="shared" si="6"/>
        <v>3.536133323277117</v>
      </c>
    </row>
    <row r="478" spans="1:4" x14ac:dyDescent="0.2">
      <c r="A478" s="13">
        <v>42156</v>
      </c>
      <c r="B478" s="26">
        <v>2.3765700000000001</v>
      </c>
      <c r="C478" s="12">
        <v>2.8730000000000002</v>
      </c>
      <c r="D478" s="12">
        <f t="shared" si="6"/>
        <v>3.508664411736242</v>
      </c>
    </row>
    <row r="479" spans="1:4" x14ac:dyDescent="0.2">
      <c r="A479" s="13">
        <v>42186</v>
      </c>
      <c r="B479" s="26">
        <v>2.3803399999999999</v>
      </c>
      <c r="C479" s="12">
        <v>2.78775</v>
      </c>
      <c r="D479" s="12">
        <f t="shared" si="6"/>
        <v>3.3991603034650515</v>
      </c>
    </row>
    <row r="480" spans="1:4" x14ac:dyDescent="0.2">
      <c r="A480" s="19">
        <v>42217</v>
      </c>
      <c r="B480" s="26">
        <v>2.3803299999999998</v>
      </c>
      <c r="C480" s="12">
        <v>2.5950000000000002</v>
      </c>
      <c r="D480" s="12">
        <f t="shared" si="6"/>
        <v>3.1641495990051807</v>
      </c>
    </row>
    <row r="481" spans="1:4" x14ac:dyDescent="0.2">
      <c r="A481" s="13">
        <v>42248</v>
      </c>
      <c r="B481" s="26">
        <v>2.3749799999999999</v>
      </c>
      <c r="C481" s="12">
        <v>2.5049999999999999</v>
      </c>
      <c r="D481" s="12">
        <f t="shared" si="6"/>
        <v>3.0612908256069526</v>
      </c>
    </row>
    <row r="482" spans="1:4" x14ac:dyDescent="0.2">
      <c r="A482" s="13">
        <v>42278</v>
      </c>
      <c r="B482" s="26">
        <v>2.3773300000000002</v>
      </c>
      <c r="C482" s="12">
        <v>2.51925</v>
      </c>
      <c r="D482" s="12">
        <f t="shared" si="6"/>
        <v>3.075662041975662</v>
      </c>
    </row>
    <row r="483" spans="1:4" x14ac:dyDescent="0.2">
      <c r="A483" s="13">
        <v>42309</v>
      </c>
      <c r="B483" s="26">
        <v>2.3801700000000001</v>
      </c>
      <c r="C483" s="12">
        <v>2.4670000000000001</v>
      </c>
      <c r="D483" s="12">
        <f t="shared" si="6"/>
        <v>3.0082781477793605</v>
      </c>
    </row>
    <row r="484" spans="1:4" x14ac:dyDescent="0.2">
      <c r="A484" s="13">
        <v>42339</v>
      </c>
      <c r="B484" s="26">
        <v>2.3776099999999998</v>
      </c>
      <c r="C484" s="12">
        <v>2.3090000000000002</v>
      </c>
      <c r="D484" s="12">
        <f t="shared" si="6"/>
        <v>2.8186433742287429</v>
      </c>
    </row>
    <row r="485" spans="1:4" x14ac:dyDescent="0.2">
      <c r="A485" s="13">
        <v>42370</v>
      </c>
      <c r="B485" s="26">
        <v>2.3765200000000002</v>
      </c>
      <c r="C485" s="12">
        <v>2.1427499999999999</v>
      </c>
      <c r="D485" s="12">
        <f t="shared" si="6"/>
        <v>2.6168983100289496</v>
      </c>
    </row>
    <row r="486" spans="1:4" x14ac:dyDescent="0.2">
      <c r="A486" s="13">
        <v>42401</v>
      </c>
      <c r="B486" s="26">
        <v>2.3733599999999999</v>
      </c>
      <c r="C486" s="12">
        <v>1.9982</v>
      </c>
      <c r="D486" s="12">
        <f t="shared" si="6"/>
        <v>2.4436114560791453</v>
      </c>
    </row>
    <row r="487" spans="1:4" x14ac:dyDescent="0.2">
      <c r="A487" s="13">
        <v>42430</v>
      </c>
      <c r="B487" s="26">
        <v>2.3807999999999998</v>
      </c>
      <c r="C487" s="12">
        <v>2.09</v>
      </c>
      <c r="D487" s="12">
        <f t="shared" si="6"/>
        <v>2.5478871513776884</v>
      </c>
    </row>
    <row r="488" spans="1:4" x14ac:dyDescent="0.2">
      <c r="A488" s="19">
        <v>42461</v>
      </c>
      <c r="B488" s="26">
        <v>2.38992</v>
      </c>
      <c r="C488" s="12">
        <v>2.1515</v>
      </c>
      <c r="D488" s="12">
        <f t="shared" si="6"/>
        <v>2.6128519555047869</v>
      </c>
    </row>
    <row r="489" spans="1:4" x14ac:dyDescent="0.2">
      <c r="A489" s="13">
        <v>42491</v>
      </c>
      <c r="B489" s="26">
        <v>2.3955700000000002</v>
      </c>
      <c r="C489" s="12">
        <v>2.3146</v>
      </c>
      <c r="D489" s="12">
        <f t="shared" ref="D489:D552" si="7">C489*$B$581/B489</f>
        <v>2.8042963036772042</v>
      </c>
    </row>
    <row r="490" spans="1:4" x14ac:dyDescent="0.2">
      <c r="A490" s="13">
        <v>42522</v>
      </c>
      <c r="B490" s="26">
        <v>2.4022199999999998</v>
      </c>
      <c r="C490" s="12">
        <v>2.4224999999999999</v>
      </c>
      <c r="D490" s="12">
        <f t="shared" si="7"/>
        <v>2.9268995897544774</v>
      </c>
    </row>
    <row r="491" spans="1:4" x14ac:dyDescent="0.2">
      <c r="A491" s="13">
        <v>42552</v>
      </c>
      <c r="B491" s="26">
        <v>2.4010099999999999</v>
      </c>
      <c r="C491" s="12">
        <v>2.4045000000000001</v>
      </c>
      <c r="D491" s="12">
        <f t="shared" si="7"/>
        <v>2.9066157935618762</v>
      </c>
    </row>
    <row r="492" spans="1:4" x14ac:dyDescent="0.2">
      <c r="A492" s="13">
        <v>42583</v>
      </c>
      <c r="B492" s="26">
        <v>2.4054500000000001</v>
      </c>
      <c r="C492" s="12">
        <v>2.3506</v>
      </c>
      <c r="D492" s="12">
        <f t="shared" si="7"/>
        <v>2.836215422561267</v>
      </c>
    </row>
    <row r="493" spans="1:4" x14ac:dyDescent="0.2">
      <c r="A493" s="13">
        <v>42614</v>
      </c>
      <c r="B493" s="26">
        <v>2.4117600000000001</v>
      </c>
      <c r="C493" s="12">
        <v>2.39425</v>
      </c>
      <c r="D493" s="12">
        <f t="shared" si="7"/>
        <v>2.8813248487619001</v>
      </c>
    </row>
    <row r="494" spans="1:4" x14ac:dyDescent="0.2">
      <c r="A494" s="13">
        <v>42644</v>
      </c>
      <c r="B494" s="26">
        <v>2.4174099999999998</v>
      </c>
      <c r="C494" s="12">
        <v>2.4544000000000001</v>
      </c>
      <c r="D494" s="12">
        <f t="shared" si="7"/>
        <v>2.9468080287580514</v>
      </c>
    </row>
    <row r="495" spans="1:4" x14ac:dyDescent="0.2">
      <c r="A495" s="13">
        <v>42675</v>
      </c>
      <c r="B495" s="26">
        <v>2.4202599999999999</v>
      </c>
      <c r="C495" s="12">
        <v>2.4384999999999999</v>
      </c>
      <c r="D495" s="12">
        <f t="shared" si="7"/>
        <v>2.9242705678315555</v>
      </c>
    </row>
    <row r="496" spans="1:4" x14ac:dyDescent="0.2">
      <c r="A496" s="19">
        <v>42705</v>
      </c>
      <c r="B496" s="26">
        <v>2.4263699999999999</v>
      </c>
      <c r="C496" s="12">
        <v>2.5099999999999998</v>
      </c>
      <c r="D496" s="12">
        <f t="shared" si="7"/>
        <v>3.0024342824878314</v>
      </c>
    </row>
    <row r="497" spans="1:4" x14ac:dyDescent="0.2">
      <c r="A497" s="13">
        <v>42736</v>
      </c>
      <c r="B497" s="26">
        <v>2.4361799999999998</v>
      </c>
      <c r="C497" s="12">
        <v>2.5798000000000001</v>
      </c>
      <c r="D497" s="12">
        <f t="shared" si="7"/>
        <v>3.073501867924374</v>
      </c>
    </row>
    <row r="498" spans="1:4" x14ac:dyDescent="0.2">
      <c r="A498" s="13">
        <v>42767</v>
      </c>
      <c r="B498" s="26">
        <v>2.4400599999999999</v>
      </c>
      <c r="C498" s="12">
        <v>2.5680000000000001</v>
      </c>
      <c r="D498" s="12">
        <f t="shared" si="7"/>
        <v>3.0545787792103476</v>
      </c>
    </row>
    <row r="499" spans="1:4" x14ac:dyDescent="0.2">
      <c r="A499" s="13">
        <v>42795</v>
      </c>
      <c r="B499" s="26">
        <v>2.43892</v>
      </c>
      <c r="C499" s="12">
        <v>2.5535000000000001</v>
      </c>
      <c r="D499" s="12">
        <f t="shared" si="7"/>
        <v>3.038751061740443</v>
      </c>
    </row>
    <row r="500" spans="1:4" x14ac:dyDescent="0.2">
      <c r="A500" s="19">
        <v>42826</v>
      </c>
      <c r="B500" s="26">
        <v>2.4419300000000002</v>
      </c>
      <c r="C500" s="12">
        <v>2.5825</v>
      </c>
      <c r="D500" s="12">
        <f t="shared" si="7"/>
        <v>3.0694738393401941</v>
      </c>
    </row>
    <row r="501" spans="1:4" x14ac:dyDescent="0.2">
      <c r="A501" s="13">
        <v>42856</v>
      </c>
      <c r="B501" s="26">
        <v>2.4400400000000002</v>
      </c>
      <c r="C501" s="12">
        <v>2.5604</v>
      </c>
      <c r="D501" s="12">
        <f t="shared" si="7"/>
        <v>3.0455637115784988</v>
      </c>
    </row>
    <row r="502" spans="1:4" x14ac:dyDescent="0.2">
      <c r="A502" s="13">
        <v>42887</v>
      </c>
      <c r="B502" s="26">
        <v>2.44163</v>
      </c>
      <c r="C502" s="12">
        <v>2.5105</v>
      </c>
      <c r="D502" s="12">
        <f t="shared" si="7"/>
        <v>2.9842636552221262</v>
      </c>
    </row>
    <row r="503" spans="1:4" x14ac:dyDescent="0.2">
      <c r="A503" s="13">
        <v>42917</v>
      </c>
      <c r="B503" s="26">
        <v>2.4424299999999999</v>
      </c>
      <c r="C503" s="12">
        <v>2.4964</v>
      </c>
      <c r="D503" s="12">
        <f t="shared" si="7"/>
        <v>2.9665308200439728</v>
      </c>
    </row>
    <row r="504" spans="1:4" x14ac:dyDescent="0.2">
      <c r="A504" s="13">
        <v>42948</v>
      </c>
      <c r="B504" s="26">
        <v>2.4518300000000002</v>
      </c>
      <c r="C504" s="12">
        <v>2.5950000000000002</v>
      </c>
      <c r="D504" s="12">
        <f t="shared" si="7"/>
        <v>3.0718770122724659</v>
      </c>
    </row>
    <row r="505" spans="1:4" x14ac:dyDescent="0.2">
      <c r="A505" s="13">
        <v>42979</v>
      </c>
      <c r="B505" s="26">
        <v>2.46435</v>
      </c>
      <c r="C505" s="12">
        <v>2.7847499999999998</v>
      </c>
      <c r="D505" s="12">
        <f t="shared" si="7"/>
        <v>3.2797492424980215</v>
      </c>
    </row>
    <row r="506" spans="1:4" x14ac:dyDescent="0.2">
      <c r="A506" s="13">
        <v>43009</v>
      </c>
      <c r="B506" s="26">
        <v>2.4662600000000001</v>
      </c>
      <c r="C506" s="12">
        <v>2.7942</v>
      </c>
      <c r="D506" s="12">
        <f t="shared" si="7"/>
        <v>3.2883303858473965</v>
      </c>
    </row>
    <row r="507" spans="1:4" x14ac:dyDescent="0.2">
      <c r="A507" s="13">
        <v>43040</v>
      </c>
      <c r="B507" s="26">
        <v>2.4728400000000001</v>
      </c>
      <c r="C507" s="12">
        <v>2.9087499999999999</v>
      </c>
      <c r="D507" s="12">
        <f t="shared" si="7"/>
        <v>3.414028919683441</v>
      </c>
    </row>
    <row r="508" spans="1:4" x14ac:dyDescent="0.2">
      <c r="A508" s="19">
        <v>43070</v>
      </c>
      <c r="B508" s="26">
        <v>2.4780500000000001</v>
      </c>
      <c r="C508" s="12">
        <v>2.9089999999999998</v>
      </c>
      <c r="D508" s="12">
        <f t="shared" si="7"/>
        <v>3.407143872399669</v>
      </c>
    </row>
    <row r="509" spans="1:4" x14ac:dyDescent="0.2">
      <c r="A509" s="13">
        <v>43101</v>
      </c>
      <c r="B509" s="26">
        <v>2.4874299999999998</v>
      </c>
      <c r="C509" s="12">
        <v>3.0184000000000002</v>
      </c>
      <c r="D509" s="12">
        <f t="shared" si="7"/>
        <v>3.5219463883606776</v>
      </c>
    </row>
    <row r="510" spans="1:4" x14ac:dyDescent="0.2">
      <c r="A510" s="13">
        <v>43132</v>
      </c>
      <c r="B510" s="26">
        <v>2.4943900000000001</v>
      </c>
      <c r="C510" s="12">
        <v>3.04575</v>
      </c>
      <c r="D510" s="12">
        <f t="shared" si="7"/>
        <v>3.5439428729068028</v>
      </c>
    </row>
    <row r="511" spans="1:4" x14ac:dyDescent="0.2">
      <c r="A511" s="13">
        <v>43160</v>
      </c>
      <c r="B511" s="26">
        <v>2.4958100000000001</v>
      </c>
      <c r="C511" s="12">
        <v>2.9874999999999998</v>
      </c>
      <c r="D511" s="12">
        <f t="shared" si="7"/>
        <v>3.4741871526678714</v>
      </c>
    </row>
    <row r="512" spans="1:4" x14ac:dyDescent="0.2">
      <c r="A512" s="19">
        <v>43191</v>
      </c>
      <c r="B512" s="26">
        <v>2.5014599999999998</v>
      </c>
      <c r="C512" s="12">
        <v>3.0958000000000001</v>
      </c>
      <c r="D512" s="12">
        <f t="shared" si="7"/>
        <v>3.5919985259008742</v>
      </c>
    </row>
    <row r="513" spans="1:4" x14ac:dyDescent="0.2">
      <c r="A513" s="13">
        <v>43221</v>
      </c>
      <c r="B513" s="26">
        <v>2.50779</v>
      </c>
      <c r="C513" s="12">
        <v>3.2437499999999999</v>
      </c>
      <c r="D513" s="12">
        <f t="shared" si="7"/>
        <v>3.7541621382771284</v>
      </c>
    </row>
    <row r="514" spans="1:4" x14ac:dyDescent="0.2">
      <c r="A514" s="13">
        <v>43252</v>
      </c>
      <c r="B514" s="26">
        <v>2.51118</v>
      </c>
      <c r="C514" s="12">
        <v>3.2527499999999998</v>
      </c>
      <c r="D514" s="12">
        <f t="shared" si="7"/>
        <v>3.7594962693833174</v>
      </c>
    </row>
    <row r="515" spans="1:4" x14ac:dyDescent="0.2">
      <c r="A515" s="13">
        <v>43282</v>
      </c>
      <c r="B515" s="26">
        <v>2.5132300000000001</v>
      </c>
      <c r="C515" s="12">
        <v>3.2328000000000001</v>
      </c>
      <c r="D515" s="12">
        <f t="shared" si="7"/>
        <v>3.7333905060818156</v>
      </c>
    </row>
    <row r="516" spans="1:4" x14ac:dyDescent="0.2">
      <c r="A516" s="13">
        <v>43313</v>
      </c>
      <c r="B516" s="26">
        <v>2.51749</v>
      </c>
      <c r="C516" s="12">
        <v>3.2182499999999998</v>
      </c>
      <c r="D516" s="12">
        <f t="shared" si="7"/>
        <v>3.7102984104206969</v>
      </c>
    </row>
    <row r="517" spans="1:4" x14ac:dyDescent="0.2">
      <c r="A517" s="13">
        <v>43344</v>
      </c>
      <c r="B517" s="26">
        <v>2.5223900000000001</v>
      </c>
      <c r="C517" s="12">
        <v>3.2622499999999999</v>
      </c>
      <c r="D517" s="12">
        <f t="shared" si="7"/>
        <v>3.7537195331610098</v>
      </c>
    </row>
    <row r="518" spans="1:4" x14ac:dyDescent="0.2">
      <c r="A518" s="13">
        <v>43374</v>
      </c>
      <c r="B518" s="26">
        <v>2.5286200000000001</v>
      </c>
      <c r="C518" s="12">
        <v>3.3654000000000002</v>
      </c>
      <c r="D518" s="12">
        <f t="shared" si="7"/>
        <v>3.8628686254953295</v>
      </c>
    </row>
    <row r="519" spans="1:4" x14ac:dyDescent="0.2">
      <c r="A519" s="13">
        <v>43405</v>
      </c>
      <c r="B519" s="26">
        <v>2.52657</v>
      </c>
      <c r="C519" s="12">
        <v>3.2995000000000001</v>
      </c>
      <c r="D519" s="12">
        <f t="shared" si="7"/>
        <v>3.7903002495478062</v>
      </c>
    </row>
    <row r="520" spans="1:4" x14ac:dyDescent="0.2">
      <c r="A520" s="19">
        <v>43435</v>
      </c>
      <c r="B520" s="26">
        <v>2.5255100000000001</v>
      </c>
      <c r="C520" s="12">
        <v>3.1227999999999998</v>
      </c>
      <c r="D520" s="12">
        <f t="shared" si="7"/>
        <v>3.5888218029625696</v>
      </c>
    </row>
    <row r="521" spans="1:4" x14ac:dyDescent="0.2">
      <c r="A521" s="13">
        <v>43466</v>
      </c>
      <c r="B521" s="26">
        <v>2.5247000000000002</v>
      </c>
      <c r="C521" s="12">
        <v>2.9797500000000001</v>
      </c>
      <c r="D521" s="12">
        <f t="shared" si="7"/>
        <v>3.425522818849764</v>
      </c>
    </row>
    <row r="522" spans="1:4" x14ac:dyDescent="0.2">
      <c r="A522" s="13">
        <v>43497</v>
      </c>
      <c r="B522" s="26">
        <v>2.5313500000000002</v>
      </c>
      <c r="C522" s="12">
        <v>2.9965000000000002</v>
      </c>
      <c r="D522" s="12">
        <f t="shared" si="7"/>
        <v>3.435729002508543</v>
      </c>
    </row>
    <row r="523" spans="1:4" x14ac:dyDescent="0.2">
      <c r="A523" s="13">
        <v>43525</v>
      </c>
      <c r="B523" s="26">
        <v>2.5427300000000002</v>
      </c>
      <c r="C523" s="12">
        <v>3.0762499999999999</v>
      </c>
      <c r="D523" s="12">
        <f t="shared" si="7"/>
        <v>3.5113829510998018</v>
      </c>
    </row>
    <row r="524" spans="1:4" x14ac:dyDescent="0.2">
      <c r="A524" s="19">
        <v>43556</v>
      </c>
      <c r="B524" s="26">
        <v>2.5516299999999998</v>
      </c>
      <c r="C524" s="12">
        <v>3.121</v>
      </c>
      <c r="D524" s="12">
        <f t="shared" si="7"/>
        <v>3.5500370496506157</v>
      </c>
    </row>
    <row r="525" spans="1:4" x14ac:dyDescent="0.2">
      <c r="A525" s="13">
        <v>43586</v>
      </c>
      <c r="B525" s="26">
        <v>2.5532499999999998</v>
      </c>
      <c r="C525" s="12">
        <v>3.1612499999999999</v>
      </c>
      <c r="D525" s="12">
        <f t="shared" si="7"/>
        <v>3.5935386336042301</v>
      </c>
    </row>
    <row r="526" spans="1:4" x14ac:dyDescent="0.2">
      <c r="A526" s="13">
        <v>43617</v>
      </c>
      <c r="B526" s="26">
        <v>2.5536099999999999</v>
      </c>
      <c r="C526" s="12">
        <v>3.0884999999999998</v>
      </c>
      <c r="D526" s="12">
        <f t="shared" si="7"/>
        <v>3.5103454068945532</v>
      </c>
    </row>
    <row r="527" spans="1:4" x14ac:dyDescent="0.2">
      <c r="A527" s="13">
        <v>43647</v>
      </c>
      <c r="B527" s="26">
        <v>2.5590000000000002</v>
      </c>
      <c r="C527" s="12">
        <v>3.0451999999999999</v>
      </c>
      <c r="D527" s="12">
        <f t="shared" si="7"/>
        <v>3.4538410880812815</v>
      </c>
    </row>
    <row r="528" spans="1:4" x14ac:dyDescent="0.2">
      <c r="A528" s="13">
        <v>43678</v>
      </c>
      <c r="B528" s="26">
        <v>2.5617899999999998</v>
      </c>
      <c r="C528" s="12">
        <v>3.0049999999999999</v>
      </c>
      <c r="D528" s="12">
        <f t="shared" si="7"/>
        <v>3.4045347140085647</v>
      </c>
    </row>
    <row r="529" spans="1:4" x14ac:dyDescent="0.2">
      <c r="A529" s="13">
        <v>43709</v>
      </c>
      <c r="B529" s="26">
        <v>2.56596</v>
      </c>
      <c r="C529" s="12">
        <v>3.0162</v>
      </c>
      <c r="D529" s="12">
        <f t="shared" si="7"/>
        <v>3.4116704201936119</v>
      </c>
    </row>
    <row r="530" spans="1:4" x14ac:dyDescent="0.2">
      <c r="A530" s="13">
        <v>43739</v>
      </c>
      <c r="B530" s="26">
        <v>2.5730499999999998</v>
      </c>
      <c r="C530" s="12">
        <v>3.0529999999999999</v>
      </c>
      <c r="D530" s="12">
        <f t="shared" si="7"/>
        <v>3.4437799657993433</v>
      </c>
    </row>
    <row r="531" spans="1:4" x14ac:dyDescent="0.2">
      <c r="A531" s="13">
        <v>43770</v>
      </c>
      <c r="B531" s="26">
        <v>2.5778799999999999</v>
      </c>
      <c r="C531" s="12">
        <v>3.0687500000000001</v>
      </c>
      <c r="D531" s="12">
        <f t="shared" si="7"/>
        <v>3.4550602796677894</v>
      </c>
    </row>
    <row r="532" spans="1:4" x14ac:dyDescent="0.2">
      <c r="A532" s="19">
        <v>43800</v>
      </c>
      <c r="B532" s="26">
        <v>2.58263</v>
      </c>
      <c r="C532" s="12">
        <v>3.0550000000000002</v>
      </c>
      <c r="D532" s="12">
        <f t="shared" si="7"/>
        <v>3.4332532476583952</v>
      </c>
    </row>
    <row r="533" spans="1:4" x14ac:dyDescent="0.2">
      <c r="A533" s="13">
        <v>43831</v>
      </c>
      <c r="B533" s="26">
        <v>2.5868199999999999</v>
      </c>
      <c r="C533" s="12">
        <v>3.0474999999999999</v>
      </c>
      <c r="D533" s="12">
        <f t="shared" si="7"/>
        <v>3.4192772815657833</v>
      </c>
    </row>
    <row r="534" spans="1:4" x14ac:dyDescent="0.2">
      <c r="A534" s="13">
        <v>43862</v>
      </c>
      <c r="B534" s="26">
        <v>2.5900699999999999</v>
      </c>
      <c r="C534" s="12">
        <v>2.9095</v>
      </c>
      <c r="D534" s="12">
        <f t="shared" si="7"/>
        <v>3.2603458869837496</v>
      </c>
    </row>
    <row r="535" spans="1:4" x14ac:dyDescent="0.2">
      <c r="A535" s="13">
        <v>43891</v>
      </c>
      <c r="B535" s="26">
        <v>2.5816499999999998</v>
      </c>
      <c r="C535" s="12">
        <v>2.7286000000000001</v>
      </c>
      <c r="D535" s="12">
        <f t="shared" si="7"/>
        <v>3.0676042276063762</v>
      </c>
    </row>
    <row r="536" spans="1:4" x14ac:dyDescent="0.2">
      <c r="A536" s="19">
        <v>43922</v>
      </c>
      <c r="B536" s="26">
        <v>2.56094</v>
      </c>
      <c r="C536" s="12">
        <v>2.4929999999999999</v>
      </c>
      <c r="D536" s="12">
        <f t="shared" si="7"/>
        <v>2.8253983775488689</v>
      </c>
    </row>
    <row r="537" spans="1:4" x14ac:dyDescent="0.2">
      <c r="A537" s="13">
        <v>43952</v>
      </c>
      <c r="B537" s="26">
        <v>2.5594399999999999</v>
      </c>
      <c r="C537" s="12">
        <v>2.3922500000000002</v>
      </c>
      <c r="D537" s="12">
        <f t="shared" si="7"/>
        <v>2.7128040599701504</v>
      </c>
    </row>
    <row r="538" spans="1:4" x14ac:dyDescent="0.2">
      <c r="A538" s="13">
        <v>43983</v>
      </c>
      <c r="B538" s="26">
        <v>2.5721699999999998</v>
      </c>
      <c r="C538" s="12">
        <v>2.4079999999999999</v>
      </c>
      <c r="D538" s="12">
        <f t="shared" si="7"/>
        <v>2.7171501012763546</v>
      </c>
    </row>
    <row r="539" spans="1:4" x14ac:dyDescent="0.2">
      <c r="A539" s="13">
        <v>44013</v>
      </c>
      <c r="B539" s="26">
        <v>2.5854300000000001</v>
      </c>
      <c r="C539" s="12">
        <v>2.4337499999999999</v>
      </c>
      <c r="D539" s="12">
        <f t="shared" si="7"/>
        <v>2.7321214261264082</v>
      </c>
    </row>
    <row r="540" spans="1:4" x14ac:dyDescent="0.2">
      <c r="A540" s="13">
        <v>44044</v>
      </c>
      <c r="B540" s="26">
        <v>2.5958000000000001</v>
      </c>
      <c r="C540" s="12">
        <v>2.4291999999999998</v>
      </c>
      <c r="D540" s="12">
        <f t="shared" si="7"/>
        <v>2.7161194207566064</v>
      </c>
    </row>
    <row r="541" spans="1:4" x14ac:dyDescent="0.2">
      <c r="A541" s="13">
        <v>44075</v>
      </c>
      <c r="B541" s="26">
        <v>2.6019000000000001</v>
      </c>
      <c r="C541" s="12">
        <v>2.4137499999999998</v>
      </c>
      <c r="D541" s="12">
        <f t="shared" si="7"/>
        <v>2.6925172984165413</v>
      </c>
    </row>
    <row r="542" spans="1:4" x14ac:dyDescent="0.2">
      <c r="A542" s="13">
        <v>44105</v>
      </c>
      <c r="B542" s="26">
        <v>2.6035200000000001</v>
      </c>
      <c r="C542" s="12">
        <v>2.3887499999999999</v>
      </c>
      <c r="D542" s="12">
        <f t="shared" si="7"/>
        <v>2.6629719893643991</v>
      </c>
    </row>
    <row r="543" spans="1:4" x14ac:dyDescent="0.2">
      <c r="A543" s="13">
        <v>44136</v>
      </c>
      <c r="B543" s="26">
        <v>2.6072099999999998</v>
      </c>
      <c r="C543" s="12">
        <v>2.4319999999999999</v>
      </c>
      <c r="D543" s="12">
        <f t="shared" si="7"/>
        <v>2.7073498122514108</v>
      </c>
    </row>
    <row r="544" spans="1:4" x14ac:dyDescent="0.2">
      <c r="A544" s="19">
        <v>44166</v>
      </c>
      <c r="B544" s="26">
        <v>2.61564</v>
      </c>
      <c r="C544" s="12">
        <v>2.5847500000000001</v>
      </c>
      <c r="D544" s="12">
        <f t="shared" si="7"/>
        <v>2.86812047749308</v>
      </c>
    </row>
    <row r="545" spans="1:5" x14ac:dyDescent="0.2">
      <c r="A545" s="13">
        <v>44197</v>
      </c>
      <c r="B545" s="26">
        <v>2.6219999999999999</v>
      </c>
      <c r="C545" s="12">
        <v>2.6804999999999999</v>
      </c>
      <c r="D545" s="12">
        <f t="shared" si="7"/>
        <v>2.9671529971395882</v>
      </c>
    </row>
    <row r="546" spans="1:5" x14ac:dyDescent="0.2">
      <c r="A546" s="13">
        <v>44228</v>
      </c>
      <c r="B546" s="26">
        <v>2.6334599999999999</v>
      </c>
      <c r="C546" s="12">
        <v>2.847</v>
      </c>
      <c r="D546" s="12">
        <f t="shared" si="7"/>
        <v>3.1377443587523639</v>
      </c>
    </row>
    <row r="547" spans="1:5" x14ac:dyDescent="0.2">
      <c r="A547" s="13">
        <v>44256</v>
      </c>
      <c r="B547" s="26">
        <v>2.65028</v>
      </c>
      <c r="C547" s="12">
        <v>3.1522000000000001</v>
      </c>
      <c r="D547" s="12">
        <f t="shared" si="7"/>
        <v>3.4520638662330021</v>
      </c>
    </row>
    <row r="548" spans="1:5" x14ac:dyDescent="0.2">
      <c r="A548" s="19">
        <v>44287</v>
      </c>
      <c r="B548" s="26">
        <v>2.6672699999999998</v>
      </c>
      <c r="C548" s="12">
        <v>3.1302500000000002</v>
      </c>
      <c r="D548" s="12">
        <f t="shared" si="7"/>
        <v>3.4061899279975414</v>
      </c>
    </row>
    <row r="549" spans="1:5" x14ac:dyDescent="0.2">
      <c r="A549" s="13">
        <v>44317</v>
      </c>
      <c r="B549" s="26">
        <v>2.6859899999999999</v>
      </c>
      <c r="C549" s="12">
        <v>3.2170000000000001</v>
      </c>
      <c r="D549" s="12">
        <f t="shared" si="7"/>
        <v>3.4761898402451239</v>
      </c>
    </row>
    <row r="550" spans="1:5" x14ac:dyDescent="0.2">
      <c r="A550" s="13">
        <v>44348</v>
      </c>
      <c r="B550" s="26">
        <v>2.7095500000000001</v>
      </c>
      <c r="C550" s="12">
        <v>3.2867500000000001</v>
      </c>
      <c r="D550" s="12">
        <f t="shared" si="7"/>
        <v>3.5206780977468584</v>
      </c>
    </row>
    <row r="551" spans="1:5" x14ac:dyDescent="0.2">
      <c r="A551" s="13">
        <v>44378</v>
      </c>
      <c r="B551" s="26">
        <v>2.7218399999999998</v>
      </c>
      <c r="C551" s="12">
        <v>3.3387500000000001</v>
      </c>
      <c r="D551" s="12">
        <f t="shared" si="7"/>
        <v>3.5602305733437678</v>
      </c>
    </row>
    <row r="552" spans="1:5" x14ac:dyDescent="0.2">
      <c r="A552" s="13">
        <v>44409</v>
      </c>
      <c r="B552" s="26">
        <v>2.7309199999999998</v>
      </c>
      <c r="C552" s="12">
        <v>3.35</v>
      </c>
      <c r="D552" s="12">
        <f t="shared" si="7"/>
        <v>3.560349607458293</v>
      </c>
    </row>
    <row r="553" spans="1:5" x14ac:dyDescent="0.2">
      <c r="A553" s="13">
        <v>44440</v>
      </c>
      <c r="B553" s="26">
        <v>2.74214</v>
      </c>
      <c r="C553" s="12">
        <v>3.3839999999999999</v>
      </c>
      <c r="D553" s="12">
        <f t="shared" ref="D553:D556" si="8">C553*$B$581/B553</f>
        <v>3.5817687820461392</v>
      </c>
    </row>
    <row r="554" spans="1:5" x14ac:dyDescent="0.2">
      <c r="A554" s="13">
        <v>44470</v>
      </c>
      <c r="B554" s="26">
        <v>2.7658999999999998</v>
      </c>
      <c r="C554" s="12">
        <v>3.6117499999999998</v>
      </c>
      <c r="D554" s="12">
        <f t="shared" si="8"/>
        <v>3.7899896470407461</v>
      </c>
    </row>
    <row r="555" spans="1:5" x14ac:dyDescent="0.2">
      <c r="A555" s="13">
        <v>44501</v>
      </c>
      <c r="B555" s="26">
        <v>2.7852399999999999</v>
      </c>
      <c r="C555" s="12">
        <v>3.7269999999999999</v>
      </c>
      <c r="D555" s="12">
        <f t="shared" si="8"/>
        <v>3.8837707411210523</v>
      </c>
      <c r="E555" s="10" t="s">
        <v>182</v>
      </c>
    </row>
    <row r="556" spans="1:5" x14ac:dyDescent="0.2">
      <c r="A556" s="19">
        <v>44531</v>
      </c>
      <c r="B556" s="26">
        <v>2.8012600000000001</v>
      </c>
      <c r="C556" s="12">
        <v>3.641</v>
      </c>
      <c r="D556" s="12">
        <f t="shared" si="8"/>
        <v>3.772455065577633</v>
      </c>
      <c r="E556" s="10" t="s">
        <v>183</v>
      </c>
    </row>
    <row r="557" spans="1:5" x14ac:dyDescent="0.2">
      <c r="A557" s="13">
        <v>44562</v>
      </c>
      <c r="B557" s="26">
        <v>2.8193299999999999</v>
      </c>
      <c r="C557" s="12">
        <v>3.7242000000000002</v>
      </c>
      <c r="D557" s="12">
        <f t="shared" ref="D557:D580" si="9">C557*$B$581/B557</f>
        <v>3.8339275315057124</v>
      </c>
      <c r="E557">
        <f t="shared" ref="E557:E580" si="10">IF(A558&gt;$C$1,1,0)</f>
        <v>0</v>
      </c>
    </row>
    <row r="558" spans="1:5" x14ac:dyDescent="0.2">
      <c r="A558" s="13">
        <v>44593</v>
      </c>
      <c r="B558" s="26">
        <v>2.8418199999999998</v>
      </c>
      <c r="C558" s="12">
        <v>4.0322500000000003</v>
      </c>
      <c r="D558" s="12">
        <f t="shared" si="9"/>
        <v>4.1182025262859732</v>
      </c>
      <c r="E558">
        <f t="shared" si="10"/>
        <v>0</v>
      </c>
    </row>
    <row r="559" spans="1:5" x14ac:dyDescent="0.2">
      <c r="A559" s="13">
        <v>44621</v>
      </c>
      <c r="B559" s="26">
        <v>2.8770799999999999</v>
      </c>
      <c r="C559" s="12">
        <v>5.1044999999999998</v>
      </c>
      <c r="D559" s="12">
        <f t="shared" si="9"/>
        <v>5.1494172864501513</v>
      </c>
      <c r="E559">
        <f t="shared" si="10"/>
        <v>0</v>
      </c>
    </row>
    <row r="560" spans="1:5" x14ac:dyDescent="0.2">
      <c r="A560" s="13">
        <v>44652</v>
      </c>
      <c r="B560" s="26">
        <v>2.8866299999999998</v>
      </c>
      <c r="C560" s="12">
        <v>5.1195000000000004</v>
      </c>
      <c r="D560" s="12">
        <f t="shared" si="9"/>
        <v>5.1474631114829412</v>
      </c>
      <c r="E560">
        <f t="shared" si="10"/>
        <v>0</v>
      </c>
    </row>
    <row r="561" spans="1:5" x14ac:dyDescent="0.2">
      <c r="A561" s="13">
        <v>44682</v>
      </c>
      <c r="B561" s="26">
        <v>2.8919713827</v>
      </c>
      <c r="C561" s="12">
        <v>5.5709999999999997</v>
      </c>
      <c r="D561" s="12">
        <f t="shared" si="9"/>
        <v>5.5910835714785243</v>
      </c>
      <c r="E561">
        <f t="shared" si="10"/>
        <v>0</v>
      </c>
    </row>
    <row r="562" spans="1:5" x14ac:dyDescent="0.2">
      <c r="A562" s="13">
        <v>44713</v>
      </c>
      <c r="B562" s="26">
        <v>2.9023970000000001</v>
      </c>
      <c r="C562" s="12">
        <v>5.2044800000000002</v>
      </c>
      <c r="D562" s="12">
        <f t="shared" si="9"/>
        <v>5.2044800000000002</v>
      </c>
      <c r="E562">
        <f t="shared" si="10"/>
        <v>1</v>
      </c>
    </row>
    <row r="563" spans="1:5" x14ac:dyDescent="0.2">
      <c r="A563" s="19">
        <v>44743</v>
      </c>
      <c r="B563" s="26">
        <v>2.9058069999999998</v>
      </c>
      <c r="C563" s="12">
        <v>4.903054</v>
      </c>
      <c r="D563" s="12">
        <f t="shared" si="9"/>
        <v>4.8973002062552684</v>
      </c>
      <c r="E563">
        <f t="shared" si="10"/>
        <v>1</v>
      </c>
    </row>
    <row r="564" spans="1:5" x14ac:dyDescent="0.2">
      <c r="A564" s="13">
        <v>44774</v>
      </c>
      <c r="B564" s="26">
        <v>2.9151470000000002</v>
      </c>
      <c r="C564" s="12">
        <v>4.8047129999999996</v>
      </c>
      <c r="D564" s="12">
        <f t="shared" si="9"/>
        <v>4.7836985912068926</v>
      </c>
      <c r="E564">
        <f t="shared" si="10"/>
        <v>1</v>
      </c>
    </row>
    <row r="565" spans="1:5" x14ac:dyDescent="0.2">
      <c r="A565" s="13">
        <v>44805</v>
      </c>
      <c r="B565" s="26">
        <v>2.9257080000000002</v>
      </c>
      <c r="C565" s="12">
        <v>4.6245269999999996</v>
      </c>
      <c r="D565" s="12">
        <f t="shared" si="9"/>
        <v>4.5876804148667603</v>
      </c>
      <c r="E565">
        <f t="shared" si="10"/>
        <v>1</v>
      </c>
    </row>
    <row r="566" spans="1:5" x14ac:dyDescent="0.2">
      <c r="A566" s="13">
        <v>44835</v>
      </c>
      <c r="B566" s="26">
        <v>2.9417209999999998</v>
      </c>
      <c r="C566" s="12">
        <v>4.4622780000000004</v>
      </c>
      <c r="D566" s="12">
        <f t="shared" si="9"/>
        <v>4.4026276728370917</v>
      </c>
      <c r="E566">
        <f t="shared" si="10"/>
        <v>1</v>
      </c>
    </row>
    <row r="567" spans="1:5" x14ac:dyDescent="0.2">
      <c r="A567" s="13">
        <v>44866</v>
      </c>
      <c r="B567" s="26">
        <v>2.9515549999999999</v>
      </c>
      <c r="C567" s="12">
        <v>4.3609280000000004</v>
      </c>
      <c r="D567" s="12">
        <f t="shared" si="9"/>
        <v>4.2882969636059647</v>
      </c>
      <c r="E567">
        <f t="shared" si="10"/>
        <v>1</v>
      </c>
    </row>
    <row r="568" spans="1:5" x14ac:dyDescent="0.2">
      <c r="A568" s="13">
        <v>44896</v>
      </c>
      <c r="B568" s="26">
        <v>2.9594399999999998</v>
      </c>
      <c r="C568" s="12">
        <v>4.2596400000000001</v>
      </c>
      <c r="D568" s="12">
        <f t="shared" si="9"/>
        <v>4.1775357355040148</v>
      </c>
      <c r="E568">
        <f t="shared" si="10"/>
        <v>1</v>
      </c>
    </row>
    <row r="569" spans="1:5" x14ac:dyDescent="0.2">
      <c r="A569" s="13">
        <v>44927</v>
      </c>
      <c r="B569" s="26">
        <v>2.9634710000000002</v>
      </c>
      <c r="C569" s="12">
        <v>4.2097439999999997</v>
      </c>
      <c r="D569" s="12">
        <f t="shared" si="9"/>
        <v>4.1229856328501269</v>
      </c>
      <c r="E569">
        <f t="shared" si="10"/>
        <v>1</v>
      </c>
    </row>
    <row r="570" spans="1:5" x14ac:dyDescent="0.2">
      <c r="A570" s="19">
        <v>44958</v>
      </c>
      <c r="B570" s="26">
        <v>2.9688850000000002</v>
      </c>
      <c r="C570" s="12">
        <v>4.1434170000000003</v>
      </c>
      <c r="D570" s="12">
        <f t="shared" si="9"/>
        <v>4.0506254269023554</v>
      </c>
      <c r="E570">
        <f t="shared" si="10"/>
        <v>1</v>
      </c>
    </row>
    <row r="571" spans="1:5" x14ac:dyDescent="0.2">
      <c r="A571" s="13">
        <v>44986</v>
      </c>
      <c r="B571" s="26">
        <v>2.9737770000000001</v>
      </c>
      <c r="C571" s="12">
        <v>4.1834569999999998</v>
      </c>
      <c r="D571" s="12">
        <f t="shared" si="9"/>
        <v>4.0830408757714514</v>
      </c>
      <c r="E571">
        <f t="shared" si="10"/>
        <v>1</v>
      </c>
    </row>
    <row r="572" spans="1:5" x14ac:dyDescent="0.2">
      <c r="A572" s="13">
        <v>45017</v>
      </c>
      <c r="B572" s="26">
        <v>2.9764059999999999</v>
      </c>
      <c r="C572" s="12">
        <v>4.1628129999999999</v>
      </c>
      <c r="D572" s="12">
        <f t="shared" si="9"/>
        <v>4.0593037249491504</v>
      </c>
      <c r="E572">
        <f t="shared" si="10"/>
        <v>1</v>
      </c>
    </row>
    <row r="573" spans="1:5" x14ac:dyDescent="0.2">
      <c r="A573" s="13">
        <v>45047</v>
      </c>
      <c r="B573" s="26">
        <v>2.98156</v>
      </c>
      <c r="C573" s="12">
        <v>4.1550060000000002</v>
      </c>
      <c r="D573" s="12">
        <f t="shared" si="9"/>
        <v>4.0446869925079492</v>
      </c>
      <c r="E573">
        <f t="shared" si="10"/>
        <v>1</v>
      </c>
    </row>
    <row r="574" spans="1:5" x14ac:dyDescent="0.2">
      <c r="A574" s="13">
        <v>45078</v>
      </c>
      <c r="B574" s="26">
        <v>2.9874969999999998</v>
      </c>
      <c r="C574" s="12">
        <v>4.0692250000000003</v>
      </c>
      <c r="D574" s="12">
        <f t="shared" si="9"/>
        <v>3.9533115622626571</v>
      </c>
      <c r="E574">
        <f t="shared" si="10"/>
        <v>1</v>
      </c>
    </row>
    <row r="575" spans="1:5" x14ac:dyDescent="0.2">
      <c r="A575" s="13">
        <v>45108</v>
      </c>
      <c r="B575" s="26">
        <v>2.99546</v>
      </c>
      <c r="C575" s="12">
        <v>4.0503749999999998</v>
      </c>
      <c r="D575" s="12">
        <f t="shared" si="9"/>
        <v>3.9245378836222153</v>
      </c>
      <c r="E575">
        <f t="shared" si="10"/>
        <v>1</v>
      </c>
    </row>
    <row r="576" spans="1:5" x14ac:dyDescent="0.2">
      <c r="A576" s="13">
        <v>45139</v>
      </c>
      <c r="B576" s="26">
        <v>3.002033</v>
      </c>
      <c r="C576" s="12">
        <v>4.0879659999999998</v>
      </c>
      <c r="D576" s="12">
        <f t="shared" si="9"/>
        <v>3.9522884173831536</v>
      </c>
      <c r="E576">
        <f t="shared" si="10"/>
        <v>1</v>
      </c>
    </row>
    <row r="577" spans="1:5" x14ac:dyDescent="0.2">
      <c r="A577" s="19">
        <v>45170</v>
      </c>
      <c r="B577" s="26">
        <v>3.0084559999999998</v>
      </c>
      <c r="C577" s="12">
        <v>4.0786199999999999</v>
      </c>
      <c r="D577" s="12">
        <f t="shared" si="9"/>
        <v>3.9348338324176924</v>
      </c>
      <c r="E577">
        <f t="shared" si="10"/>
        <v>1</v>
      </c>
    </row>
    <row r="578" spans="1:5" x14ac:dyDescent="0.2">
      <c r="A578" s="13">
        <v>45200</v>
      </c>
      <c r="B578" s="26">
        <v>3.0157430000000001</v>
      </c>
      <c r="C578" s="12">
        <v>4.1298149999999998</v>
      </c>
      <c r="D578" s="12">
        <f t="shared" si="9"/>
        <v>3.9745968627150918</v>
      </c>
      <c r="E578">
        <f t="shared" si="10"/>
        <v>1</v>
      </c>
    </row>
    <row r="579" spans="1:5" x14ac:dyDescent="0.2">
      <c r="A579" s="13">
        <v>45231</v>
      </c>
      <c r="B579" s="26">
        <v>3.0211109999999999</v>
      </c>
      <c r="C579" s="12">
        <v>4.1799010000000001</v>
      </c>
      <c r="D579" s="12">
        <f t="shared" si="9"/>
        <v>4.0156525604974469</v>
      </c>
      <c r="E579">
        <f t="shared" si="10"/>
        <v>1</v>
      </c>
    </row>
    <row r="580" spans="1:5" x14ac:dyDescent="0.2">
      <c r="A580" s="13">
        <v>45261</v>
      </c>
      <c r="B580" s="26">
        <v>3.0255700000000001</v>
      </c>
      <c r="C580" s="12">
        <v>4.219767</v>
      </c>
      <c r="D580" s="12">
        <f t="shared" si="9"/>
        <v>4.0479774328470342</v>
      </c>
      <c r="E580">
        <f t="shared" si="10"/>
        <v>1</v>
      </c>
    </row>
    <row r="581" spans="1:5" x14ac:dyDescent="0.2">
      <c r="A581" s="15" t="str">
        <f>"Base CPI ("&amp;TEXT('Notes and Sources'!$G$7,"m/yyyy")&amp;")"</f>
        <v>Base CPI (6/2022)</v>
      </c>
      <c r="B581" s="28">
        <v>2.9023970000000001</v>
      </c>
      <c r="C581" s="16"/>
      <c r="D581" s="16"/>
      <c r="E581" s="20"/>
    </row>
    <row r="582" spans="1:5" x14ac:dyDescent="0.2">
      <c r="A582" s="43" t="str">
        <f>A1&amp;" "&amp;TEXT(C1,"Mmmm yyyy")</f>
        <v>EIA Short-Term Energy Outlook, June 2022</v>
      </c>
      <c r="B582" s="43"/>
      <c r="C582" s="43"/>
      <c r="D582" s="43"/>
      <c r="E582" s="43"/>
    </row>
    <row r="583" spans="1:5" x14ac:dyDescent="0.2">
      <c r="A583" s="38" t="s">
        <v>184</v>
      </c>
      <c r="B583" s="38"/>
      <c r="C583" s="38"/>
      <c r="D583" s="38"/>
      <c r="E583" s="38"/>
    </row>
    <row r="584" spans="1:5" x14ac:dyDescent="0.2">
      <c r="A584" s="34" t="str">
        <f>"Real Price ("&amp;TEXT($C$1,"mmm yyyy")&amp;" $)"</f>
        <v>Real Price (Jun 2022 $)</v>
      </c>
      <c r="B584" s="34"/>
      <c r="C584" s="34"/>
      <c r="D584" s="34"/>
      <c r="E584" s="34"/>
    </row>
    <row r="585" spans="1:5" x14ac:dyDescent="0.2">
      <c r="A585" s="39"/>
      <c r="B585" s="39"/>
      <c r="C585" s="39"/>
      <c r="D585" s="39"/>
      <c r="E585" s="39"/>
    </row>
  </sheetData>
  <mergeCells count="6">
    <mergeCell ref="A585:E585"/>
    <mergeCell ref="C39:D39"/>
    <mergeCell ref="A1:B1"/>
    <mergeCell ref="C1:D1"/>
    <mergeCell ref="A582:E582"/>
    <mergeCell ref="A583:E583"/>
  </mergeCells>
  <phoneticPr fontId="3" type="noConversion"/>
  <conditionalFormatting sqref="B425:D434 B437:D446 B449:D458 B461:D470 B473:D482 B509:D518 B521:D530 B533:D542 B545:D554 B557:D580">
    <cfRule type="expression" dxfId="89" priority="5" stopIfTrue="1">
      <formula>$E425=1</formula>
    </cfRule>
  </conditionalFormatting>
  <conditionalFormatting sqref="B447:D448 B435:D436">
    <cfRule type="expression" dxfId="88" priority="6" stopIfTrue="1">
      <formula>#REF!=1</formula>
    </cfRule>
  </conditionalFormatting>
  <conditionalFormatting sqref="B459:D460">
    <cfRule type="expression" dxfId="87" priority="8" stopIfTrue="1">
      <formula>#REF!=1</formula>
    </cfRule>
  </conditionalFormatting>
  <conditionalFormatting sqref="B471:D472">
    <cfRule type="expression" dxfId="86" priority="33" stopIfTrue="1">
      <formula>#REF!=1</formula>
    </cfRule>
  </conditionalFormatting>
  <conditionalFormatting sqref="B483:D484">
    <cfRule type="expression" dxfId="85" priority="60" stopIfTrue="1">
      <formula>#REF!=1</formula>
    </cfRule>
  </conditionalFormatting>
  <conditionalFormatting sqref="B495:D496">
    <cfRule type="expression" dxfId="84" priority="82" stopIfTrue="1">
      <formula>#REF!=1</formula>
    </cfRule>
  </conditionalFormatting>
  <conditionalFormatting sqref="B485:D494">
    <cfRule type="expression" dxfId="83" priority="109" stopIfTrue="1">
      <formula>$E497=1</formula>
    </cfRule>
  </conditionalFormatting>
  <conditionalFormatting sqref="B497:D508">
    <cfRule type="expression" dxfId="82" priority="110" stopIfTrue="1">
      <formula>#REF!=1</formula>
    </cfRule>
  </conditionalFormatting>
  <conditionalFormatting sqref="B519:D520">
    <cfRule type="expression" dxfId="81" priority="141" stopIfTrue="1">
      <formula>#REF!=1</formula>
    </cfRule>
  </conditionalFormatting>
  <conditionalFormatting sqref="B531:D532">
    <cfRule type="expression" dxfId="80" priority="163" stopIfTrue="1">
      <formula>#REF!=1</formula>
    </cfRule>
  </conditionalFormatting>
  <conditionalFormatting sqref="B543:D544">
    <cfRule type="expression" dxfId="79" priority="192" stopIfTrue="1">
      <formula>#REF!=1</formula>
    </cfRule>
  </conditionalFormatting>
  <conditionalFormatting sqref="B555:D556">
    <cfRule type="expression" dxfId="78" priority="216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8" si="0">C41*$B$86/B41</f>
        <v>2.8208018440409171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C42*$B$86/B42</f>
        <v>3.5396497384264096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3.9421305969955611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3.6440262034762747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3.2239865357450741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3.1343876239884252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2.9192263324036833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2.2541045341781212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2.177886787219232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2.0842372573127546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2.0951799847637371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2.4474297341836642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2.2109556190176924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1.9929653864415935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1.9036485540662029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1.8051712254214234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1.7079164802970335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1.9011487322945633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1.8589371015123013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1.5803867238033262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1.5729996979126408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2.3291584943719723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2.1824974561213928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1.8816882457851749</v>
      </c>
    </row>
    <row r="65" spans="1:4" x14ac:dyDescent="0.2">
      <c r="A65" s="14">
        <v>2003</v>
      </c>
      <c r="B65" s="26">
        <v>1.84</v>
      </c>
      <c r="C65" s="12">
        <v>1.4278894025</v>
      </c>
      <c r="D65" s="12">
        <f t="shared" si="0"/>
        <v>2.2523379989933656</v>
      </c>
    </row>
    <row r="66" spans="1:4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2.5314716065924592</v>
      </c>
    </row>
    <row r="67" spans="1:4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3.2630351987010315</v>
      </c>
    </row>
    <row r="68" spans="1:4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3.5614258465780972</v>
      </c>
    </row>
    <row r="69" spans="1:4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3.7296630609700054</v>
      </c>
    </row>
    <row r="70" spans="1:4" x14ac:dyDescent="0.2">
      <c r="A70" s="14">
        <v>2008</v>
      </c>
      <c r="B70" s="26">
        <v>2.1525425</v>
      </c>
      <c r="C70" s="12">
        <v>3.5088583164</v>
      </c>
      <c r="D70" s="12">
        <f t="shared" si="0"/>
        <v>4.7311957143445076</v>
      </c>
    </row>
    <row r="71" spans="1:4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3.4142115024613262</v>
      </c>
    </row>
    <row r="72" spans="1:4" x14ac:dyDescent="0.2">
      <c r="A72" s="14">
        <v>2010</v>
      </c>
      <c r="B72" s="26">
        <v>2.1807616667</v>
      </c>
      <c r="C72" s="12">
        <v>2.9706917405</v>
      </c>
      <c r="D72" s="12">
        <f t="shared" si="0"/>
        <v>3.9537226498479607</v>
      </c>
    </row>
    <row r="73" spans="1:4" x14ac:dyDescent="0.2">
      <c r="A73" s="14">
        <v>2011</v>
      </c>
      <c r="B73" s="26">
        <v>2.2492299999999998</v>
      </c>
      <c r="C73" s="12">
        <v>3.6567494282999999</v>
      </c>
      <c r="D73" s="12">
        <f t="shared" si="0"/>
        <v>4.7186541929680983</v>
      </c>
    </row>
    <row r="74" spans="1:4" x14ac:dyDescent="0.2">
      <c r="A74" s="14">
        <v>2012</v>
      </c>
      <c r="B74" s="26">
        <v>2.2958608332999999</v>
      </c>
      <c r="C74" s="12">
        <v>3.7859787318000002</v>
      </c>
      <c r="D74" s="12">
        <f>C74*$B$86/B74</f>
        <v>4.7861844036276873</v>
      </c>
    </row>
    <row r="75" spans="1:4" x14ac:dyDescent="0.2">
      <c r="A75" s="14">
        <v>2013</v>
      </c>
      <c r="B75" s="26">
        <v>2.3295175000000001</v>
      </c>
      <c r="C75" s="12">
        <v>3.7828018549000002</v>
      </c>
      <c r="D75" s="12">
        <f>C75*$B$86/B75</f>
        <v>4.7130758859962185</v>
      </c>
    </row>
    <row r="76" spans="1:4" x14ac:dyDescent="0.2">
      <c r="A76" s="14">
        <v>2014</v>
      </c>
      <c r="B76" s="26">
        <v>2.3671500000000001</v>
      </c>
      <c r="C76" s="12">
        <v>3.7135107226000001</v>
      </c>
      <c r="D76" s="12">
        <f>C76*$B$86/B76</f>
        <v>4.553189439090076</v>
      </c>
    </row>
    <row r="77" spans="1:4" x14ac:dyDescent="0.2">
      <c r="A77" s="14">
        <v>2015</v>
      </c>
      <c r="B77" s="26">
        <v>2.3700174999999999</v>
      </c>
      <c r="C77" s="12">
        <v>2.6491567696999998</v>
      </c>
      <c r="D77" s="12">
        <f t="shared" ref="D77" si="2">C77*$B$86/B77</f>
        <v>3.2442396146471371</v>
      </c>
    </row>
    <row r="78" spans="1:4" x14ac:dyDescent="0.2">
      <c r="A78" s="14">
        <v>2016</v>
      </c>
      <c r="B78" s="26">
        <v>2.4000541666999999</v>
      </c>
      <c r="C78" s="12">
        <v>2.1028071550999998</v>
      </c>
      <c r="D78" s="12">
        <f t="shared" si="0"/>
        <v>2.5429347650650982</v>
      </c>
    </row>
    <row r="79" spans="1:4" x14ac:dyDescent="0.2">
      <c r="A79" s="14">
        <v>2017</v>
      </c>
      <c r="B79" s="26">
        <v>2.4512100000000001</v>
      </c>
      <c r="C79" s="12">
        <v>2.5069915018</v>
      </c>
      <c r="D79" s="12">
        <f t="shared" ref="D79:D85" si="3">C79*$B$86/B79</f>
        <v>2.9684460384258444</v>
      </c>
    </row>
    <row r="80" spans="1:4" x14ac:dyDescent="0.2">
      <c r="A80" s="14">
        <v>2018</v>
      </c>
      <c r="B80" s="26">
        <v>2.5109891666999999</v>
      </c>
      <c r="C80" s="12">
        <v>3.0115356571</v>
      </c>
      <c r="D80" s="12">
        <f t="shared" si="3"/>
        <v>3.4809676491146564</v>
      </c>
    </row>
    <row r="81" spans="1:5" x14ac:dyDescent="0.2">
      <c r="A81" s="14">
        <v>2019</v>
      </c>
      <c r="B81" s="26">
        <v>2.5564650000000002</v>
      </c>
      <c r="C81" s="12">
        <v>2.9991486833000001</v>
      </c>
      <c r="D81" s="12">
        <f t="shared" ref="D81:D82" si="4">C81*$B$86/B81</f>
        <v>3.4049831079102861</v>
      </c>
    </row>
    <row r="82" spans="1:5" x14ac:dyDescent="0.2">
      <c r="A82" s="14">
        <v>2020</v>
      </c>
      <c r="B82" s="26">
        <v>2.5883824999999998</v>
      </c>
      <c r="C82" s="12">
        <v>2.4433543380999998</v>
      </c>
      <c r="D82" s="12">
        <f t="shared" si="4"/>
        <v>2.7397744733780365</v>
      </c>
      <c r="E82" s="10" t="s">
        <v>182</v>
      </c>
    </row>
    <row r="83" spans="1:5" x14ac:dyDescent="0.2">
      <c r="A83" s="14">
        <v>2021</v>
      </c>
      <c r="B83" s="26">
        <v>2.7096541667</v>
      </c>
      <c r="C83" s="12">
        <v>2.9973804214999999</v>
      </c>
      <c r="D83" s="12">
        <f t="shared" ref="D83:D84" si="5">C83*$B$86/B83</f>
        <v>3.2105897682933024</v>
      </c>
      <c r="E83" s="35" t="s">
        <v>183</v>
      </c>
    </row>
    <row r="84" spans="1:5" x14ac:dyDescent="0.2">
      <c r="A84" s="14">
        <v>2022</v>
      </c>
      <c r="B84" s="27">
        <v>2.9015505318999999</v>
      </c>
      <c r="C84" s="21">
        <v>4.3999172058999996</v>
      </c>
      <c r="D84" s="21">
        <f t="shared" si="5"/>
        <v>4.4012007918711866</v>
      </c>
      <c r="E84" s="22">
        <v>1</v>
      </c>
    </row>
    <row r="85" spans="1:5" x14ac:dyDescent="0.2">
      <c r="A85" s="14">
        <v>2023</v>
      </c>
      <c r="B85" s="27">
        <v>2.9933307500000002</v>
      </c>
      <c r="C85" s="21">
        <v>3.8922130282</v>
      </c>
      <c r="D85" s="21">
        <f t="shared" si="3"/>
        <v>3.773972327117074</v>
      </c>
      <c r="E85" s="22">
        <v>1</v>
      </c>
    </row>
    <row r="86" spans="1:5" x14ac:dyDescent="0.2">
      <c r="A86" s="15" t="str">
        <f>"Base CPI ("&amp;TEXT('Notes and Sources'!$G$7,"m/yyyy")&amp;")"</f>
        <v>Base CPI (6/2022)</v>
      </c>
      <c r="B86" s="28">
        <v>2.9023970000000001</v>
      </c>
      <c r="C86" s="16"/>
      <c r="D86" s="16"/>
      <c r="E86" s="20"/>
    </row>
    <row r="87" spans="1:5" x14ac:dyDescent="0.2">
      <c r="A87" s="43" t="str">
        <f>A1&amp;" "&amp;TEXT(C1,"Mmmm yyyy")</f>
        <v>EIA Short-Term Energy Outlook, June 2022</v>
      </c>
      <c r="B87" s="43"/>
      <c r="C87" s="43"/>
      <c r="D87" s="43"/>
      <c r="E87" s="43"/>
    </row>
    <row r="88" spans="1:5" x14ac:dyDescent="0.2">
      <c r="A88" s="38" t="s">
        <v>184</v>
      </c>
      <c r="B88" s="38"/>
      <c r="C88" s="38"/>
      <c r="D88" s="38"/>
      <c r="E88" s="38"/>
    </row>
    <row r="89" spans="1:5" x14ac:dyDescent="0.2">
      <c r="A89" s="34" t="str">
        <f>"Real Price ("&amp;TEXT($C$1,"mmm yyyy")&amp;" $)"</f>
        <v>Real Price (Jun 2022 $)</v>
      </c>
      <c r="B89" s="34"/>
      <c r="C89" s="34"/>
      <c r="D89" s="34"/>
      <c r="E89" s="34"/>
    </row>
    <row r="90" spans="1:5" x14ac:dyDescent="0.2">
      <c r="A90" s="39" t="s">
        <v>167</v>
      </c>
      <c r="B90" s="39"/>
      <c r="C90" s="39"/>
      <c r="D90" s="39"/>
      <c r="E90" s="39"/>
    </row>
  </sheetData>
  <mergeCells count="6">
    <mergeCell ref="A90:E90"/>
    <mergeCell ref="C39:D39"/>
    <mergeCell ref="A1:B1"/>
    <mergeCell ref="C1:D1"/>
    <mergeCell ref="A87:E87"/>
    <mergeCell ref="A88:E88"/>
  </mergeCells>
  <phoneticPr fontId="3" type="noConversion"/>
  <hyperlinks>
    <hyperlink ref="A3" location="Contents!B4" display="Return to Contents"/>
    <hyperlink ref="A9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2" si="0">C41*$B$221/B41</f>
        <v>2.4168703408858718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2.6825453653898821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3.1611908956308103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3.3221319409986174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si="0"/>
        <v>3.5441547752761924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0"/>
        <v>3.5971426366407435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0"/>
        <v>3.5586197380895364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0"/>
        <v>3.5235160783466952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4.0074829536246641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4.1017790491352963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3.9164757652162105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3.833897398104031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3.797246255580331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3.5459992960686364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3.5502601561147631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3.6346527761211864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3.4147801219901659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3.1630831725511692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3.1438792231959947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3.1185749157488831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3.2854583434843976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3.1778782605526752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3.035743993550521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2.9984710542699053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2.9526753970272859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2.9193164985013582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2.7880697398607275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2.9696616670302469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2.7271193734074104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2.2351169258647898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1.9497632989156763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1.9438964854636027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ref="D73:D104" si="1">C73*$B$221/B73</f>
        <v>2.1695504743483496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1"/>
        <v>2.1590310716257477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1"/>
        <v>2.1539140217047352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1"/>
        <v>2.2168377693371575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si="1"/>
        <v>2.214000341587349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1"/>
        <v>2.1504812857862614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1"/>
        <v>2.0087343023269195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1"/>
        <v>1.9467147353705849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1"/>
        <v>2.1164817148929442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1"/>
        <v>2.0827982913537086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1"/>
        <v>1.9812011631333162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1"/>
        <v>2.156721534365722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1"/>
        <v>2.4905332032655756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1"/>
        <v>2.1194193123358325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1"/>
        <v>2.249596501802468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1"/>
        <v>2.8215512195429073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1"/>
        <v>2.5244817502996733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1"/>
        <v>2.09626721911722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1"/>
        <v>1.9796607938257202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1"/>
        <v>2.1133657763756561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1"/>
        <v>2.0398531511197859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1"/>
        <v>1.9778742276318737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1"/>
        <v>1.9479378742670244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si="1"/>
        <v>1.9874137260376639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1"/>
        <v>1.9739215265674335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1"/>
        <v>1.9420278328205929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1"/>
        <v>1.8371137722361728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1"/>
        <v>1.8306213290786331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1"/>
        <v>1.8819882166049655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1"/>
        <v>1.8121828299458107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1"/>
        <v>1.7448000945324966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1"/>
        <v>1.7351463851982405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ref="D105:D136" si="2">C105*$B$221/B105</f>
        <v>1.7538918995964663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2"/>
        <v>1.7152202640993039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2"/>
        <v>1.6661799404273532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2"/>
        <v>1.6789895396942869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2"/>
        <v>1.8875971050906895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2"/>
        <v>1.9110283307641118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2"/>
        <v>1.7550514274349345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2"/>
        <v>2.0071606800085702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2"/>
        <v>2.0308928606230512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2"/>
        <v>1.8651612197815717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2"/>
        <v>1.7125858134654324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2"/>
        <v>1.7413014898483026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2"/>
        <v>1.7019356366862806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2"/>
        <v>1.6043683941256686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2"/>
        <v>1.4911217011184525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2"/>
        <v>1.4737787356288532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2"/>
        <v>1.4628088286341598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2"/>
        <v>1.4869504396842579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2"/>
        <v>1.5475554176416999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2"/>
        <v>1.7852675656600567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2"/>
        <v>2.361725479289706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2"/>
        <v>2.1456446524835351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2"/>
        <v>2.191488048876638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2"/>
        <v>2.4877059663033121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2"/>
        <v>2.4099374462254164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2"/>
        <v>2.2073952119731008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2"/>
        <v>2.0588527779090007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2"/>
        <v>1.9180416583815916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2"/>
        <v>1.8228474691445293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2"/>
        <v>1.8654164107082936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2"/>
        <v>1.8429370208611131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2"/>
        <v>1.9761414680887721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ref="D137:D168" si="3">C137*$B$221/B137</f>
        <v>2.4998943755559542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2.2222699755951218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2.0176480955009333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2.090505059635126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2.383383717975605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2.3574196208820117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2.4647963801296355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2.8980088635494536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2.9557070572285964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3.107302057037356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3.4824578381833593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3.6233287968673373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3.5259261216196518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3.6806118473559608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3.7037538176192921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3.4622712522794417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3.4516874728456011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3.5961509834147423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3.7039655347290199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4.31549820607444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4.688885281944513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5.5863911329143345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5.6258151508348266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si="3"/>
        <v>4.0194707905584952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3"/>
        <v>3.3349711068376404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3"/>
        <v>3.2273608177347541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3"/>
        <v>3.4021020080228417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3"/>
        <v>3.6680830215736613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3"/>
        <v>3.9070260758784889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3"/>
        <v>3.8960684056271604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3"/>
        <v>3.7514864375650752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3"/>
        <v>4.0940621037932523</v>
      </c>
    </row>
    <row r="169" spans="1:4" x14ac:dyDescent="0.2">
      <c r="A169" s="14" t="s">
        <v>163</v>
      </c>
      <c r="B169" s="26">
        <v>2.2204366667</v>
      </c>
      <c r="C169" s="12">
        <v>3.5825323055</v>
      </c>
      <c r="D169" s="12">
        <f t="shared" ref="D169:D200" si="4">C169*$B$221/B169</f>
        <v>4.6828316122790516</v>
      </c>
    </row>
    <row r="170" spans="1:4" x14ac:dyDescent="0.2">
      <c r="A170" s="14" t="s">
        <v>164</v>
      </c>
      <c r="B170" s="26">
        <v>2.2456833333000001</v>
      </c>
      <c r="C170" s="12">
        <v>3.9271274779000001</v>
      </c>
      <c r="D170" s="12">
        <f t="shared" si="4"/>
        <v>5.0755522123082262</v>
      </c>
    </row>
    <row r="171" spans="1:4" x14ac:dyDescent="0.2">
      <c r="A171" s="14" t="s">
        <v>165</v>
      </c>
      <c r="B171" s="26">
        <v>2.2603266667000002</v>
      </c>
      <c r="C171" s="12">
        <v>3.6679251863000002</v>
      </c>
      <c r="D171" s="12">
        <f t="shared" si="4"/>
        <v>4.7098391634179277</v>
      </c>
    </row>
    <row r="172" spans="1:4" x14ac:dyDescent="0.2">
      <c r="A172" s="14" t="s">
        <v>166</v>
      </c>
      <c r="B172" s="26">
        <v>2.2704733333</v>
      </c>
      <c r="C172" s="12">
        <v>3.6571343871000002</v>
      </c>
      <c r="D172" s="12">
        <f t="shared" si="4"/>
        <v>4.6749969347970231</v>
      </c>
    </row>
    <row r="173" spans="1:4" x14ac:dyDescent="0.2">
      <c r="A173" s="14" t="s">
        <v>213</v>
      </c>
      <c r="B173" s="26">
        <v>2.2832599999999998</v>
      </c>
      <c r="C173" s="12">
        <v>3.7808222506</v>
      </c>
      <c r="D173" s="12">
        <f t="shared" si="4"/>
        <v>4.8060436208205326</v>
      </c>
    </row>
    <row r="174" spans="1:4" x14ac:dyDescent="0.2">
      <c r="A174" s="14" t="s">
        <v>214</v>
      </c>
      <c r="B174" s="26">
        <v>2.2880799999999999</v>
      </c>
      <c r="C174" s="12">
        <v>3.7406960598999999</v>
      </c>
      <c r="D174" s="12">
        <f t="shared" si="4"/>
        <v>4.7450198516509827</v>
      </c>
    </row>
    <row r="175" spans="1:4" x14ac:dyDescent="0.2">
      <c r="A175" s="14" t="s">
        <v>215</v>
      </c>
      <c r="B175" s="26">
        <v>2.2984100000000001</v>
      </c>
      <c r="C175" s="12">
        <v>3.6707314213000002</v>
      </c>
      <c r="D175" s="12">
        <f t="shared" si="4"/>
        <v>4.6353435048519875</v>
      </c>
    </row>
    <row r="176" spans="1:4" x14ac:dyDescent="0.2">
      <c r="A176" s="18" t="s">
        <v>216</v>
      </c>
      <c r="B176" s="26">
        <v>2.3136933332999998</v>
      </c>
      <c r="C176" s="12">
        <v>3.8456542986</v>
      </c>
      <c r="D176" s="12">
        <f t="shared" si="4"/>
        <v>4.8241551024283904</v>
      </c>
    </row>
    <row r="177" spans="1:4" x14ac:dyDescent="0.2">
      <c r="A177" s="14" t="s">
        <v>243</v>
      </c>
      <c r="B177" s="26">
        <v>2.3229933332999999</v>
      </c>
      <c r="C177" s="12">
        <v>3.8927028074000001</v>
      </c>
      <c r="D177" s="12">
        <f t="shared" si="4"/>
        <v>4.8636252149890487</v>
      </c>
    </row>
    <row r="178" spans="1:4" x14ac:dyDescent="0.2">
      <c r="A178" s="14" t="s">
        <v>244</v>
      </c>
      <c r="B178" s="26">
        <v>2.3204500000000001</v>
      </c>
      <c r="C178" s="12">
        <v>3.6475955708000001</v>
      </c>
      <c r="D178" s="12">
        <f t="shared" si="4"/>
        <v>4.5623781774669601</v>
      </c>
    </row>
    <row r="179" spans="1:4" x14ac:dyDescent="0.2">
      <c r="A179" s="14" t="s">
        <v>245</v>
      </c>
      <c r="B179" s="26">
        <v>2.3330000000000002</v>
      </c>
      <c r="C179" s="12">
        <v>3.6552038085</v>
      </c>
      <c r="D179" s="12">
        <f t="shared" si="4"/>
        <v>4.5473007150359939</v>
      </c>
    </row>
    <row r="180" spans="1:4" x14ac:dyDescent="0.2">
      <c r="A180" s="14" t="s">
        <v>246</v>
      </c>
      <c r="B180" s="26">
        <v>2.3416266666999999</v>
      </c>
      <c r="C180" s="12">
        <v>3.7261901185999999</v>
      </c>
      <c r="D180" s="12">
        <f t="shared" si="4"/>
        <v>4.6185342759593047</v>
      </c>
    </row>
    <row r="181" spans="1:4" x14ac:dyDescent="0.2">
      <c r="A181" s="14" t="s">
        <v>247</v>
      </c>
      <c r="B181" s="26">
        <v>2.3562099999999999</v>
      </c>
      <c r="C181" s="12">
        <v>3.9721093123000002</v>
      </c>
      <c r="D181" s="12">
        <f t="shared" si="4"/>
        <v>4.8928737895567815</v>
      </c>
    </row>
    <row r="182" spans="1:4" x14ac:dyDescent="0.2">
      <c r="A182" s="14" t="s">
        <v>248</v>
      </c>
      <c r="B182" s="26">
        <v>2.3687233333000002</v>
      </c>
      <c r="C182" s="12">
        <v>3.8154546227999999</v>
      </c>
      <c r="D182" s="12">
        <f t="shared" si="4"/>
        <v>4.6750770320749524</v>
      </c>
    </row>
    <row r="183" spans="1:4" x14ac:dyDescent="0.2">
      <c r="A183" s="14" t="s">
        <v>249</v>
      </c>
      <c r="B183" s="26">
        <v>2.3747833332999999</v>
      </c>
      <c r="C183" s="12">
        <v>3.6898247639999999</v>
      </c>
      <c r="D183" s="12">
        <f t="shared" si="4"/>
        <v>4.5096056450243021</v>
      </c>
    </row>
    <row r="184" spans="1:4" x14ac:dyDescent="0.2">
      <c r="A184" s="18" t="s">
        <v>250</v>
      </c>
      <c r="B184" s="26">
        <v>2.3688833332999999</v>
      </c>
      <c r="C184" s="12">
        <v>3.3008682162</v>
      </c>
      <c r="D184" s="12">
        <f t="shared" si="4"/>
        <v>4.0442810641704776</v>
      </c>
    </row>
    <row r="185" spans="1:4" x14ac:dyDescent="0.2">
      <c r="A185" s="14" t="s">
        <v>251</v>
      </c>
      <c r="B185" s="26">
        <v>2.3535499999999998</v>
      </c>
      <c r="C185" s="12">
        <v>2.8837372457999999</v>
      </c>
      <c r="D185" s="12">
        <f t="shared" si="4"/>
        <v>3.5562237177872507</v>
      </c>
    </row>
    <row r="186" spans="1:4" x14ac:dyDescent="0.2">
      <c r="A186" s="14" t="s">
        <v>252</v>
      </c>
      <c r="B186" s="26">
        <v>2.3696000000000002</v>
      </c>
      <c r="C186" s="12">
        <v>2.7621032578000002</v>
      </c>
      <c r="D186" s="12">
        <f t="shared" si="4"/>
        <v>3.3831533630692725</v>
      </c>
    </row>
    <row r="187" spans="1:4" x14ac:dyDescent="0.2">
      <c r="A187" s="14" t="s">
        <v>253</v>
      </c>
      <c r="B187" s="26">
        <v>2.3785500000000002</v>
      </c>
      <c r="C187" s="12">
        <v>2.4658228816999999</v>
      </c>
      <c r="D187" s="12">
        <f t="shared" si="4"/>
        <v>3.0088906831378086</v>
      </c>
    </row>
    <row r="188" spans="1:4" x14ac:dyDescent="0.2">
      <c r="A188" s="18" t="s">
        <v>254</v>
      </c>
      <c r="B188" s="26">
        <v>2.3783699999999999</v>
      </c>
      <c r="C188" s="12">
        <v>2.2364910935000002</v>
      </c>
      <c r="D188" s="12">
        <f t="shared" si="4"/>
        <v>2.7292578700122863</v>
      </c>
    </row>
    <row r="189" spans="1:4" x14ac:dyDescent="0.2">
      <c r="A189" s="14" t="s">
        <v>259</v>
      </c>
      <c r="B189" s="26">
        <v>2.3768933333</v>
      </c>
      <c r="C189" s="12">
        <v>1.9473783646</v>
      </c>
      <c r="D189" s="12">
        <f t="shared" si="4"/>
        <v>2.3779212319270577</v>
      </c>
    </row>
    <row r="190" spans="1:4" x14ac:dyDescent="0.2">
      <c r="A190" s="14" t="s">
        <v>260</v>
      </c>
      <c r="B190" s="26">
        <v>2.3959033333000002</v>
      </c>
      <c r="C190" s="12">
        <v>2.0537647182000001</v>
      </c>
      <c r="D190" s="12">
        <f t="shared" si="4"/>
        <v>2.4879303242169439</v>
      </c>
    </row>
    <row r="191" spans="1:4" x14ac:dyDescent="0.2">
      <c r="A191" s="14" t="s">
        <v>261</v>
      </c>
      <c r="B191" s="26">
        <v>2.4060733333000002</v>
      </c>
      <c r="C191" s="12">
        <v>2.1082954562</v>
      </c>
      <c r="D191" s="12">
        <f t="shared" si="4"/>
        <v>2.5431936435603033</v>
      </c>
    </row>
    <row r="192" spans="1:4" x14ac:dyDescent="0.2">
      <c r="A192" s="18" t="s">
        <v>262</v>
      </c>
      <c r="B192" s="26">
        <v>2.4213466666999999</v>
      </c>
      <c r="C192" s="12">
        <v>2.3323153690999998</v>
      </c>
      <c r="D192" s="12">
        <f t="shared" si="4"/>
        <v>2.7956778033586862</v>
      </c>
    </row>
    <row r="193" spans="1:4" x14ac:dyDescent="0.2">
      <c r="A193" s="14" t="s">
        <v>263</v>
      </c>
      <c r="B193" s="26">
        <v>2.4383866667</v>
      </c>
      <c r="C193" s="12">
        <v>2.4693392717</v>
      </c>
      <c r="D193" s="12">
        <f t="shared" si="4"/>
        <v>2.9392396997740136</v>
      </c>
    </row>
    <row r="194" spans="1:4" x14ac:dyDescent="0.2">
      <c r="A194" s="14" t="s">
        <v>264</v>
      </c>
      <c r="B194" s="26">
        <v>2.4411999999999998</v>
      </c>
      <c r="C194" s="12">
        <v>2.3827767662000001</v>
      </c>
      <c r="D194" s="12">
        <f t="shared" si="4"/>
        <v>2.8329363173392519</v>
      </c>
    </row>
    <row r="195" spans="1:4" x14ac:dyDescent="0.2">
      <c r="A195" s="14" t="s">
        <v>265</v>
      </c>
      <c r="B195" s="26">
        <v>2.4528699999999999</v>
      </c>
      <c r="C195" s="12">
        <v>2.3429711941</v>
      </c>
      <c r="D195" s="12">
        <f t="shared" si="4"/>
        <v>2.7723575097099551</v>
      </c>
    </row>
    <row r="196" spans="1:4" x14ac:dyDescent="0.2">
      <c r="A196" s="18" t="s">
        <v>266</v>
      </c>
      <c r="B196" s="26">
        <v>2.4723833332999998</v>
      </c>
      <c r="C196" s="12">
        <v>2.6506500969000002</v>
      </c>
      <c r="D196" s="12">
        <f t="shared" si="4"/>
        <v>3.1116691273855834</v>
      </c>
    </row>
    <row r="197" spans="1:4" x14ac:dyDescent="0.2">
      <c r="A197" s="14" t="s">
        <v>267</v>
      </c>
      <c r="B197" s="26">
        <v>2.4925433333</v>
      </c>
      <c r="C197" s="12">
        <v>2.8711684479000001</v>
      </c>
      <c r="D197" s="12">
        <f t="shared" si="4"/>
        <v>3.3432801662255525</v>
      </c>
    </row>
    <row r="198" spans="1:4" x14ac:dyDescent="0.2">
      <c r="A198" s="14" t="s">
        <v>268</v>
      </c>
      <c r="B198" s="26">
        <v>2.5068100000000002</v>
      </c>
      <c r="C198" s="12">
        <v>2.9844783415</v>
      </c>
      <c r="D198" s="12">
        <f t="shared" si="4"/>
        <v>3.4554437651575407</v>
      </c>
    </row>
    <row r="199" spans="1:4" x14ac:dyDescent="0.2">
      <c r="A199" s="14" t="s">
        <v>269</v>
      </c>
      <c r="B199" s="26">
        <v>2.5177033333000001</v>
      </c>
      <c r="C199" s="12">
        <v>3.2485527089000001</v>
      </c>
      <c r="D199" s="12">
        <f t="shared" si="4"/>
        <v>3.7449168501894174</v>
      </c>
    </row>
    <row r="200" spans="1:4" x14ac:dyDescent="0.2">
      <c r="A200" s="18" t="s">
        <v>270</v>
      </c>
      <c r="B200" s="26">
        <v>2.5268999999999999</v>
      </c>
      <c r="C200" s="12">
        <v>3.1633818758999999</v>
      </c>
      <c r="D200" s="12">
        <f t="shared" si="4"/>
        <v>3.6334599970186918</v>
      </c>
    </row>
    <row r="201" spans="1:4" x14ac:dyDescent="0.2">
      <c r="A201" s="14" t="s">
        <v>271</v>
      </c>
      <c r="B201" s="26">
        <v>2.5329266666999999</v>
      </c>
      <c r="C201" s="12">
        <v>2.9968802392999998</v>
      </c>
      <c r="D201" s="12">
        <f t="shared" ref="D201:D204" si="5">C201*$B$221/B201</f>
        <v>3.4340260735759434</v>
      </c>
    </row>
    <row r="202" spans="1:4" x14ac:dyDescent="0.2">
      <c r="A202" s="14" t="s">
        <v>272</v>
      </c>
      <c r="B202" s="26">
        <v>2.5528300000000002</v>
      </c>
      <c r="C202" s="12">
        <v>3.0473737737</v>
      </c>
      <c r="D202" s="12">
        <f t="shared" si="5"/>
        <v>3.4646602001173434</v>
      </c>
    </row>
    <row r="203" spans="1:4" x14ac:dyDescent="0.2">
      <c r="A203" s="14" t="s">
        <v>273</v>
      </c>
      <c r="B203" s="26">
        <v>2.5622500000000001</v>
      </c>
      <c r="C203" s="12">
        <v>2.8966770475999999</v>
      </c>
      <c r="D203" s="12">
        <f t="shared" si="5"/>
        <v>3.2812203231234642</v>
      </c>
    </row>
    <row r="204" spans="1:4" x14ac:dyDescent="0.2">
      <c r="A204" s="18" t="s">
        <v>274</v>
      </c>
      <c r="B204" s="26">
        <v>2.5778533333000002</v>
      </c>
      <c r="C204" s="12">
        <v>3.0117777613999999</v>
      </c>
      <c r="D204" s="12">
        <f t="shared" si="5"/>
        <v>3.3909511555352667</v>
      </c>
    </row>
    <row r="205" spans="1:4" x14ac:dyDescent="0.2">
      <c r="A205" s="14" t="s">
        <v>275</v>
      </c>
      <c r="B205" s="26">
        <v>2.5861800000000001</v>
      </c>
      <c r="C205" s="12">
        <v>2.7983256745</v>
      </c>
      <c r="D205" s="12">
        <f t="shared" ref="D205:D208" si="6">C205*$B$221/B205</f>
        <v>3.1404821175215094</v>
      </c>
    </row>
    <row r="206" spans="1:4" x14ac:dyDescent="0.2">
      <c r="A206" s="14" t="s">
        <v>276</v>
      </c>
      <c r="B206" s="26">
        <v>2.5641833332999999</v>
      </c>
      <c r="C206" s="12">
        <v>2.0012272494999999</v>
      </c>
      <c r="D206" s="12">
        <f t="shared" si="6"/>
        <v>2.2651874730781953</v>
      </c>
    </row>
    <row r="207" spans="1:4" x14ac:dyDescent="0.2">
      <c r="A207" s="14" t="s">
        <v>277</v>
      </c>
      <c r="B207" s="26">
        <v>2.5943766667000001</v>
      </c>
      <c r="C207" s="12">
        <v>2.1358726001999999</v>
      </c>
      <c r="D207" s="12">
        <f t="shared" si="6"/>
        <v>2.3894565144574345</v>
      </c>
    </row>
    <row r="208" spans="1:4" x14ac:dyDescent="0.2">
      <c r="A208" s="18" t="s">
        <v>278</v>
      </c>
      <c r="B208" s="26">
        <v>2.6087899999999999</v>
      </c>
      <c r="C208" s="12">
        <v>2.2976681171000002</v>
      </c>
      <c r="D208" s="12">
        <f t="shared" si="6"/>
        <v>2.5562598177954876</v>
      </c>
    </row>
    <row r="209" spans="1:5" x14ac:dyDescent="0.2">
      <c r="A209" s="14" t="s">
        <v>279</v>
      </c>
      <c r="B209" s="26">
        <v>2.6352466667000001</v>
      </c>
      <c r="C209" s="12">
        <v>2.7249681665000001</v>
      </c>
      <c r="D209" s="12">
        <f t="shared" ref="D209:D216" si="7">C209*$B$221/B209</f>
        <v>3.0012140918288712</v>
      </c>
    </row>
    <row r="210" spans="1:5" x14ac:dyDescent="0.2">
      <c r="A210" s="14" t="s">
        <v>280</v>
      </c>
      <c r="B210" s="26">
        <v>2.6876033332999998</v>
      </c>
      <c r="C210" s="12">
        <v>2.8343979017000001</v>
      </c>
      <c r="D210" s="12">
        <f t="shared" si="7"/>
        <v>3.0609234126076665</v>
      </c>
    </row>
    <row r="211" spans="1:5" x14ac:dyDescent="0.2">
      <c r="A211" s="14" t="s">
        <v>281</v>
      </c>
      <c r="B211" s="26">
        <v>2.7316333333</v>
      </c>
      <c r="C211" s="12">
        <v>2.9733291809</v>
      </c>
      <c r="D211" s="12">
        <f t="shared" si="7"/>
        <v>3.1592020749839258</v>
      </c>
      <c r="E211" s="10" t="s">
        <v>182</v>
      </c>
    </row>
    <row r="212" spans="1:5" x14ac:dyDescent="0.2">
      <c r="A212" s="18" t="s">
        <v>282</v>
      </c>
      <c r="B212" s="26">
        <v>2.7841333332999998</v>
      </c>
      <c r="C212" s="12">
        <v>3.4600162831999999</v>
      </c>
      <c r="D212" s="12">
        <f t="shared" si="7"/>
        <v>3.6069899240090502</v>
      </c>
      <c r="E212" s="10" t="s">
        <v>183</v>
      </c>
    </row>
    <row r="213" spans="1:5" x14ac:dyDescent="0.2">
      <c r="A213" s="14" t="s">
        <v>284</v>
      </c>
      <c r="B213" s="26">
        <v>2.8460766667000001</v>
      </c>
      <c r="C213" s="12">
        <v>4.1530213201999997</v>
      </c>
      <c r="D213" s="12">
        <f t="shared" si="7"/>
        <v>4.2352044699697755</v>
      </c>
      <c r="E213">
        <f>MAX('Heat Oil-M'!E559:E561)</f>
        <v>0</v>
      </c>
    </row>
    <row r="214" spans="1:5" x14ac:dyDescent="0.2">
      <c r="A214" s="14" t="s">
        <v>285</v>
      </c>
      <c r="B214" s="26">
        <v>2.8936661276</v>
      </c>
      <c r="C214" s="12">
        <v>5.2471614753000004</v>
      </c>
      <c r="D214" s="12">
        <f t="shared" si="7"/>
        <v>5.2629933976030188</v>
      </c>
      <c r="E214">
        <f>MAX('Heat Oil-M'!E562:E564)</f>
        <v>1</v>
      </c>
    </row>
    <row r="215" spans="1:5" x14ac:dyDescent="0.2">
      <c r="A215" s="14" t="s">
        <v>286</v>
      </c>
      <c r="B215" s="26">
        <v>2.9155540000000002</v>
      </c>
      <c r="C215" s="12">
        <v>4.7137507992999996</v>
      </c>
      <c r="D215" s="12">
        <f t="shared" si="7"/>
        <v>4.6924790892694563</v>
      </c>
      <c r="E215">
        <f>MAX('Heat Oil-M'!E565:E567)</f>
        <v>1</v>
      </c>
    </row>
    <row r="216" spans="1:5" x14ac:dyDescent="0.2">
      <c r="A216" s="18" t="s">
        <v>287</v>
      </c>
      <c r="B216" s="26">
        <v>2.9509053333000002</v>
      </c>
      <c r="C216" s="12">
        <v>4.2997936837999999</v>
      </c>
      <c r="D216" s="12">
        <f t="shared" si="7"/>
        <v>4.2291117060417518</v>
      </c>
      <c r="E216">
        <f>MAX('Heat Oil-M'!E568:E570)</f>
        <v>1</v>
      </c>
    </row>
    <row r="217" spans="1:5" x14ac:dyDescent="0.2">
      <c r="A217" s="14" t="s">
        <v>288</v>
      </c>
      <c r="B217" s="26">
        <v>2.9687109999999999</v>
      </c>
      <c r="C217" s="12">
        <v>4.0426548390999999</v>
      </c>
      <c r="D217" s="12">
        <f t="shared" ref="D217:D220" si="8">C217*$B$221/B217</f>
        <v>3.9523514673672588</v>
      </c>
      <c r="E217">
        <f>MAX('Heat Oil-M'!E571:E573)</f>
        <v>1</v>
      </c>
    </row>
    <row r="218" spans="1:5" x14ac:dyDescent="0.2">
      <c r="A218" s="14" t="s">
        <v>289</v>
      </c>
      <c r="B218" s="26">
        <v>2.9818210000000001</v>
      </c>
      <c r="C218" s="12">
        <v>3.8153289252999998</v>
      </c>
      <c r="D218" s="12">
        <f t="shared" si="8"/>
        <v>3.7137035478668721</v>
      </c>
      <c r="E218">
        <f>MAX('Heat Oil-M'!E574:E576)</f>
        <v>1</v>
      </c>
    </row>
    <row r="219" spans="1:5" x14ac:dyDescent="0.2">
      <c r="A219" s="14" t="s">
        <v>290</v>
      </c>
      <c r="B219" s="26">
        <v>3.0019830000000001</v>
      </c>
      <c r="C219" s="12">
        <v>3.6901369110000002</v>
      </c>
      <c r="D219" s="12">
        <f t="shared" si="8"/>
        <v>3.5677225021179892</v>
      </c>
      <c r="E219">
        <f>MAX('Heat Oil-M'!E577:E579)</f>
        <v>1</v>
      </c>
    </row>
    <row r="220" spans="1:5" x14ac:dyDescent="0.2">
      <c r="A220" s="18" t="s">
        <v>291</v>
      </c>
      <c r="B220" s="26">
        <v>3.0208080000000002</v>
      </c>
      <c r="C220" s="12">
        <v>3.7799499784999999</v>
      </c>
      <c r="D220" s="12">
        <f t="shared" si="8"/>
        <v>3.6317817874384812</v>
      </c>
      <c r="E220">
        <f>MAX('Heat Oil-M'!E580:E582)</f>
        <v>1</v>
      </c>
    </row>
    <row r="221" spans="1:5" x14ac:dyDescent="0.2">
      <c r="A221" s="15" t="str">
        <f>"Base CPI ("&amp;TEXT('Notes and Sources'!$G$7,"m/yyyy")&amp;")"</f>
        <v>Base CPI (6/2022)</v>
      </c>
      <c r="B221" s="28">
        <v>2.9023970000000001</v>
      </c>
      <c r="C221" s="16"/>
      <c r="D221" s="16"/>
      <c r="E221" s="20"/>
    </row>
    <row r="222" spans="1:5" x14ac:dyDescent="0.2">
      <c r="A222" s="43" t="str">
        <f>A1&amp;" "&amp;TEXT(C1,"Mmmm yyyy")</f>
        <v>EIA Short-Term Energy Outlook, June 2022</v>
      </c>
      <c r="B222" s="43"/>
      <c r="C222" s="43"/>
      <c r="D222" s="43"/>
      <c r="E222" s="43"/>
    </row>
    <row r="223" spans="1:5" x14ac:dyDescent="0.2">
      <c r="A223" s="38" t="s">
        <v>184</v>
      </c>
      <c r="B223" s="38"/>
      <c r="C223" s="38"/>
      <c r="D223" s="38"/>
      <c r="E223" s="38"/>
    </row>
    <row r="224" spans="1:5" x14ac:dyDescent="0.2">
      <c r="A224" s="38" t="s">
        <v>207</v>
      </c>
      <c r="B224" s="38"/>
      <c r="C224" s="38"/>
      <c r="D224" s="38"/>
      <c r="E224" s="38"/>
    </row>
    <row r="225" spans="1:5" x14ac:dyDescent="0.2">
      <c r="A225" s="38" t="str">
        <f>"Real Price ("&amp;TEXT($C$1,"mmm yyyy")&amp;" $)"</f>
        <v>Real Price (Jun 2022 $)</v>
      </c>
      <c r="B225" s="38"/>
      <c r="C225" s="38"/>
      <c r="D225" s="38"/>
      <c r="E225" s="38"/>
    </row>
    <row r="226" spans="1:5" x14ac:dyDescent="0.2">
      <c r="A226" s="39" t="s">
        <v>167</v>
      </c>
      <c r="B226" s="39"/>
      <c r="C226" s="39"/>
      <c r="D226" s="39"/>
      <c r="E226" s="39"/>
    </row>
  </sheetData>
  <mergeCells count="8">
    <mergeCell ref="A226:E226"/>
    <mergeCell ref="A224:E224"/>
    <mergeCell ref="C39:D39"/>
    <mergeCell ref="A1:B1"/>
    <mergeCell ref="C1:D1"/>
    <mergeCell ref="A222:E222"/>
    <mergeCell ref="A223:E223"/>
    <mergeCell ref="A225:E225"/>
  </mergeCells>
  <phoneticPr fontId="3" type="noConversion"/>
  <conditionalFormatting sqref="B169:D170 B173:D174 B177:D178 B181:D182 B185:D186 B205:D206 B217:D220 B209:D210">
    <cfRule type="expression" dxfId="77" priority="5" stopIfTrue="1">
      <formula>$E169=1</formula>
    </cfRule>
  </conditionalFormatting>
  <conditionalFormatting sqref="B171:D172 B175:D176 B179:D180">
    <cfRule type="expression" dxfId="76" priority="6" stopIfTrue="1">
      <formula>#REF!=1</formula>
    </cfRule>
  </conditionalFormatting>
  <conditionalFormatting sqref="B179:D180">
    <cfRule type="expression" dxfId="75" priority="19" stopIfTrue="1">
      <formula>#REF!=1</formula>
    </cfRule>
  </conditionalFormatting>
  <conditionalFormatting sqref="B183:D184">
    <cfRule type="expression" dxfId="74" priority="43" stopIfTrue="1">
      <formula>#REF!=1</formula>
    </cfRule>
  </conditionalFormatting>
  <conditionalFormatting sqref="B187:D188">
    <cfRule type="expression" dxfId="73" priority="66" stopIfTrue="1">
      <formula>#REF!=1</formula>
    </cfRule>
  </conditionalFormatting>
  <conditionalFormatting sqref="B191:D192">
    <cfRule type="expression" dxfId="72" priority="90" stopIfTrue="1">
      <formula>#REF!=1</formula>
    </cfRule>
  </conditionalFormatting>
  <conditionalFormatting sqref="B189:D190 B197:D198">
    <cfRule type="expression" dxfId="71" priority="117" stopIfTrue="1">
      <formula>$E193=1</formula>
    </cfRule>
  </conditionalFormatting>
  <conditionalFormatting sqref="B193:D196">
    <cfRule type="expression" dxfId="70" priority="119" stopIfTrue="1">
      <formula>#REF!=1</formula>
    </cfRule>
  </conditionalFormatting>
  <conditionalFormatting sqref="B199:D200">
    <cfRule type="expression" dxfId="69" priority="143" stopIfTrue="1">
      <formula>#REF!=1</formula>
    </cfRule>
  </conditionalFormatting>
  <conditionalFormatting sqref="B201:D204">
    <cfRule type="expression" dxfId="68" priority="169" stopIfTrue="1">
      <formula>#REF!=1</formula>
    </cfRule>
  </conditionalFormatting>
  <conditionalFormatting sqref="B207:D208">
    <cfRule type="expression" dxfId="67" priority="187" stopIfTrue="1">
      <formula>#REF!=1</formula>
    </cfRule>
  </conditionalFormatting>
  <conditionalFormatting sqref="B213:D216">
    <cfRule type="expression" dxfId="66" priority="1" stopIfTrue="1">
      <formula>$E213=1</formula>
    </cfRule>
  </conditionalFormatting>
  <conditionalFormatting sqref="B211:D212">
    <cfRule type="expression" dxfId="65" priority="214" stopIfTrue="1">
      <formula>#REF!=1</formula>
    </cfRule>
  </conditionalFormatting>
  <hyperlinks>
    <hyperlink ref="A3" location="Contents!B4" display="Return to Contents"/>
    <hyperlink ref="A22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104" si="0">C41*$B$583/B41</f>
        <v>2.2918186681481485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2.3296117304860089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2.3515771313868612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2.4200622384393062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2.5120889628040062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2.5776245311614732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2.6666280560224096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2.850137774238227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2.9898664986301373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3.1504987788331076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3.3081084086021506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3.303792329787234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3.3110239460526314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3.3326613146944082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si="0"/>
        <v>3.4568292474358975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0"/>
        <v>3.5894200873417725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0"/>
        <v>3.645207717852684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0"/>
        <v>3.6235117058096411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0"/>
        <v>3.5915830685434518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0"/>
        <v>3.5778639381818182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0"/>
        <v>3.5911013728813566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0"/>
        <v>3.5617155492788459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0"/>
        <v>3.5250805041716329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0"/>
        <v>3.4712256918536006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0"/>
        <v>3.4754169684579437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0"/>
        <v>3.5809666689814823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si="0"/>
        <v>3.8277024655963303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0"/>
        <v>4.1557047954545459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0"/>
        <v>4.225837618510158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0"/>
        <v>4.1695490011223351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0"/>
        <v>4.0995953166109249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0"/>
        <v>4.0376992519337014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0"/>
        <v>3.9681952426229508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0"/>
        <v>3.9223282668112796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0"/>
        <v>3.8625884887218049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0"/>
        <v>3.8284294475374727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0"/>
        <v>3.821386242004265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si="0"/>
        <v>3.8462157906482473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0"/>
        <v>3.8555146588983051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0"/>
        <v>3.8249117803590287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0"/>
        <v>3.7023184540654701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0"/>
        <v>3.550089804210526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0"/>
        <v>3.5440113524504699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0"/>
        <v>3.5726412556701033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0"/>
        <v>3.5721809230769228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0"/>
        <v>3.5500147543500518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0"/>
        <v>3.538131859774821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0"/>
        <v>3.5917532701325179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0"/>
        <v>3.663535805102041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0"/>
        <v>3.651019358239509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0"/>
        <v>3.5397977711950972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0"/>
        <v>3.435490326530612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0"/>
        <v>3.2574302721712542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0"/>
        <v>3.1432842004048585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0"/>
        <v>3.1861999324596773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0"/>
        <v>3.1739492344064386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0"/>
        <v>3.1495951412825649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0"/>
        <v>3.1401557952047954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0"/>
        <v>3.1423361942231076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0"/>
        <v>3.1356253303571426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0"/>
        <v>3.1177083501483684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0"/>
        <v>3.105622036489152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0"/>
        <v>3.1895097296767885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0"/>
        <v>3.451193313840156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ref="D105:D168" si="1">C105*$B$583/B105</f>
        <v>3.2662543498542278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1"/>
        <v>3.1946034743465637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1"/>
        <v>3.1800175826086958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1"/>
        <v>3.154292593056895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1"/>
        <v>3.0919868136407302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1"/>
        <v>3.024720245210728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1"/>
        <v>2.9966486695319965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1"/>
        <v>3.012859302568982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1"/>
        <v>3.0016242478632478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1"/>
        <v>2.9849296161137442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1"/>
        <v>2.9600605165562919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1"/>
        <v>2.9624654233301979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1"/>
        <v>2.9377258024344566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1"/>
        <v>2.94850984953271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1"/>
        <v>2.9294715988805975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1"/>
        <v>2.8699981497674418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1"/>
        <v>2.8026860538532965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1"/>
        <v>2.7544527599629287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1"/>
        <v>2.8084248492136914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1"/>
        <v>2.8569216552995398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1"/>
        <v>2.9796167366972477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1"/>
        <v>3.0296253616438356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1"/>
        <v>2.9737024767970883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1"/>
        <v>2.6748617748404739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1"/>
        <v>2.4927094307974338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1"/>
        <v>2.336336131554738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1"/>
        <v>2.2100821192660551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1"/>
        <v>2.1383290511882995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1"/>
        <v>1.9905937415525117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1"/>
        <v>1.9225731952554743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1"/>
        <v>1.9419674472727271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1"/>
        <v>1.9305417431941925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1"/>
        <v>1.9270443849637682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1"/>
        <v>1.964618907942238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1"/>
        <v>2.1285981588868941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1"/>
        <v>2.2092485214669049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1"/>
        <v>2.1806779598930479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si="1"/>
        <v>2.1710032573203195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1"/>
        <v>2.1549655601769913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1"/>
        <v>2.1505866757709251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1"/>
        <v>2.1474677275922671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1"/>
        <v>2.1583879702537181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1"/>
        <v>2.1559217471665213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1"/>
        <v>2.1780596617391308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1"/>
        <v>2.2333869462738303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1"/>
        <v>2.2320336790657445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1"/>
        <v>2.2268390775862072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1"/>
        <v>2.2180107882960414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1"/>
        <v>2.1948598772532191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1"/>
        <v>2.1693684061433451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1"/>
        <v>2.158889342978723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1"/>
        <v>2.1202256050847459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1"/>
        <v>2.037801100421941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1"/>
        <v>2.0048490201680673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1"/>
        <v>1.984316610041841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1"/>
        <v>1.9123383069224353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1"/>
        <v>1.9252808029925186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1"/>
        <v>1.986230258492129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1"/>
        <v>2.1145351080858088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1"/>
        <v>2.1195135986842106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1"/>
        <v>2.116232182487725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1"/>
        <v>2.1314109569455724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1"/>
        <v>2.0811852376717868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1"/>
        <v>2.0277020136986299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ref="D169:D232" si="2">C169*$B$583/B169</f>
        <v>1.9978748827309236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2"/>
        <v>1.9722312144578311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2"/>
        <v>1.9767928285256409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2"/>
        <v>2.0529714027113242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2"/>
        <v>2.1047565218427327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2"/>
        <v>2.2474618099762473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2"/>
        <v>2.8659747631372552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2"/>
        <v>2.3196501023437501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2"/>
        <v>2.2275784129082425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2"/>
        <v>2.1796123320403415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2"/>
        <v>2.1402648675445395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2"/>
        <v>2.0310076004618942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2"/>
        <v>1.9571719233716476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2"/>
        <v>2.2010579072948331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2"/>
        <v>2.5519188716981134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2"/>
        <v>2.8936941604197903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2"/>
        <v>2.8329305048616309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2"/>
        <v>2.7531679441132635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2"/>
        <v>2.6610692613214555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2"/>
        <v>2.5191427967359048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2"/>
        <v>2.3382812626112761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2"/>
        <v>2.1827056639526279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2"/>
        <v>2.0719176224188791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2"/>
        <v>2.0167390919117643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2"/>
        <v>1.9732890029368575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2"/>
        <v>1.9696354458272329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2"/>
        <v>1.9956627547445256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2"/>
        <v>2.0435244183673471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2"/>
        <v>2.1483635268505084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2"/>
        <v>2.135844970332851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2"/>
        <v>2.0671446456977587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2"/>
        <v>2.0417294913419912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2"/>
        <v>2.0051786606757727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2"/>
        <v>1.9800427166427548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2"/>
        <v>1.9778682491052255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2"/>
        <v>1.9763645524625266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2"/>
        <v>1.9562775508896797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si="2"/>
        <v>1.9438638998579545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2"/>
        <v>1.943844907866761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2"/>
        <v>1.9847725426958365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2"/>
        <v>1.9975680971147078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2"/>
        <v>1.9804831250878425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2"/>
        <v>1.9694836785714289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2"/>
        <v>1.9734677016072677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2"/>
        <v>1.9788149818562457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2"/>
        <v>1.9719345403337971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2"/>
        <v>1.9382859299583912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2"/>
        <v>1.9107949757449758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2"/>
        <v>1.8820387467128028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2"/>
        <v>1.8160025428176798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2"/>
        <v>1.8154993648275863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2"/>
        <v>1.8419057884615386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2"/>
        <v>1.8428233006849317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2"/>
        <v>1.8132541749829121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2"/>
        <v>1.8231735085440877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2"/>
        <v>1.9349313333333331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2"/>
        <v>1.9059928633582597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2"/>
        <v>1.8435741813858699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2"/>
        <v>1.8083409105084747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2"/>
        <v>1.7779389330628805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2"/>
        <v>1.7563022277628035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2"/>
        <v>1.7414382000000002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2"/>
        <v>1.7379389939718686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2"/>
        <v>1.7290049062918342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ref="D233:D296" si="3">C233*$B$583/B233</f>
        <v>1.7321381295060081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3"/>
        <v>1.7402780146568957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3"/>
        <v>1.7607232299003326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3"/>
        <v>1.7599027534791254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3"/>
        <v>1.7391347103174606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3"/>
        <v>1.7207887351778657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3"/>
        <v>1.7193028908612755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3"/>
        <v>1.7044916765091864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3"/>
        <v>1.6832381028833552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3"/>
        <v>1.6685460843688689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3"/>
        <v>1.6493046309601569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3"/>
        <v>1.6506792058631923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3"/>
        <v>1.659861394274561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3"/>
        <v>1.706737677063028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3"/>
        <v>1.8892784608920492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3"/>
        <v>1.8743867077419354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3"/>
        <v>1.9038231125401932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3"/>
        <v>1.9801747629724535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3"/>
        <v>1.9262711547314579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3"/>
        <v>1.7947815526483728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3"/>
        <v>1.7284975764331212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3"/>
        <v>1.7244521615776083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3"/>
        <v>1.803645567533291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3"/>
        <v>1.9502199816687735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3"/>
        <v>2.0062567794580972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3"/>
        <v>2.0449949949717161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3"/>
        <v>2.0684585897114176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3"/>
        <v>2.0482162924232936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3"/>
        <v>1.9597536689612014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3"/>
        <v>1.8986286816760478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3"/>
        <v>1.8714016929330832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3"/>
        <v>1.8135451916354555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3"/>
        <v>1.7316670380299251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3"/>
        <v>1.7056997294776117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3"/>
        <v>1.7014672239454092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3"/>
        <v>1.7180752520123839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3"/>
        <v>1.741079214594929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si="3"/>
        <v>1.7561475049443758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3"/>
        <v>1.7306885814814814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3"/>
        <v>1.6984397259259256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3"/>
        <v>1.6715656796296299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3"/>
        <v>1.6372954716399506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3"/>
        <v>1.6118477804428046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3"/>
        <v>1.5581664484029485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3"/>
        <v>1.5170003927696079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3"/>
        <v>1.4884998078335374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3"/>
        <v>1.4680625804281346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3"/>
        <v>1.4768755936546674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3"/>
        <v>1.4874563540524071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3"/>
        <v>1.4600257414841851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3"/>
        <v>1.4697019417122039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3"/>
        <v>1.4591285464480874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3"/>
        <v>1.4582431529126216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3"/>
        <v>1.4923114171187462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3"/>
        <v>1.4896640024096388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3"/>
        <v>1.4774249789156626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3"/>
        <v>1.4921141145770846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3"/>
        <v>1.5232807713943746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3"/>
        <v>1.6241661400476759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3"/>
        <v>1.6851513813206425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3"/>
        <v>1.7545369038004752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3"/>
        <v>1.8707392985781992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3"/>
        <v>2.0383638706438276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3"/>
        <v>2.7555698576470591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ref="D297:D360" si="4">C297*$B$583/B297</f>
        <v>2.3066418263157895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4"/>
        <v>2.1840155307197189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4"/>
        <v>2.1411959176401867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4"/>
        <v>2.1051648391405346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4"/>
        <v>2.1007505790387957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4"/>
        <v>2.0940281771858715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4"/>
        <v>2.3523459556451614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4"/>
        <v>2.4250620132259919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4"/>
        <v>2.4608727721010335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4"/>
        <v>2.54001295303551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4"/>
        <v>2.4941441190205014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4"/>
        <v>2.4126175062500002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4"/>
        <v>2.2975249392390689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4"/>
        <v>2.2491931400226761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4"/>
        <v>2.1984879701071631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4"/>
        <v>2.1592396364659541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4"/>
        <v>2.0565462395715892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4"/>
        <v>2.0254608151071025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4"/>
        <v>2.0940932874789446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4"/>
        <v>2.0052033327702703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4"/>
        <v>1.9507378146478878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4"/>
        <v>1.8274957435174748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4"/>
        <v>1.8342103719752394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4"/>
        <v>1.8131828449438203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4"/>
        <v>1.8194858504201681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4"/>
        <v>1.8744984528722812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4"/>
        <v>1.8804945465181062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4"/>
        <v>1.8358145835189308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4"/>
        <v>1.8172230105555556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4"/>
        <v>1.8250529612188366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4"/>
        <v>1.8846316803097345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4"/>
        <v>1.9269225115894042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4"/>
        <v>1.9525216181818184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4"/>
        <v>2.0227376232123211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4"/>
        <v>2.2189190646221251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4"/>
        <v>2.5941358807189543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4"/>
        <v>2.7871849385535619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si="4"/>
        <v>2.3621582570960702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4"/>
        <v>2.177194469108803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4"/>
        <v>2.0686117340251231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4"/>
        <v>2.0207761366358192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4"/>
        <v>2.0183064233062331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4"/>
        <v>2.0133321166936793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4"/>
        <v>2.0359161216873987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4"/>
        <v>2.0881569767567565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4"/>
        <v>2.1279029218328844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4"/>
        <v>2.3493369168008589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4"/>
        <v>2.4220324188537758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4"/>
        <v>2.3904830448957779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4"/>
        <v>2.3525832673425824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4"/>
        <v>2.3641735393198724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4"/>
        <v>2.3615585966119643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4"/>
        <v>2.3575260666314124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4"/>
        <v>2.4651966062367867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4"/>
        <v>2.5552715421496317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4"/>
        <v>2.8628465167714885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4"/>
        <v>2.9644722618675012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4"/>
        <v>2.8690883229003652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4"/>
        <v>2.8160522040709814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4"/>
        <v>2.9597208492723492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4"/>
        <v>3.1233459171413775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4"/>
        <v>3.1766038409912238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4"/>
        <v>3.0523142004132233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4"/>
        <v>3.0852015606608161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ref="D361:D424" si="5">C361*$B$583/B361</f>
        <v>3.2359716167265264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5"/>
        <v>3.3686157939826615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5"/>
        <v>3.7856717409456744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5"/>
        <v>3.8280735921647411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5"/>
        <v>3.6012578626956082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5"/>
        <v>3.5265368899545684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5"/>
        <v>3.521322602107376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5"/>
        <v>3.5268344689067206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5"/>
        <v>3.5302565413119678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5"/>
        <v>3.6529421136023914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5"/>
        <v>3.7083780844510681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5"/>
        <v>3.6905603082259666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5"/>
        <v>3.7148965051749632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5"/>
        <v>3.7725464440628071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5"/>
        <v>3.6222716010848131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5"/>
        <v>3.4443502783556212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5"/>
        <v>3.4124717202970301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5"/>
        <v>3.5154587001477102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5"/>
        <v>3.3783805777710052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5"/>
        <v>3.4463352976604344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5"/>
        <v>3.5416120206733952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5"/>
        <v>3.6014960054200018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5"/>
        <v>3.6035177379023482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5"/>
        <v>3.586785333005202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5"/>
        <v>3.6642931638752816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5"/>
        <v>3.681332950348394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5"/>
        <v>3.7660030026804514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5"/>
        <v>3.8959466398967448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5"/>
        <v>4.3625298068622715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5"/>
        <v>4.4569902617702004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5"/>
        <v>4.5647905912128728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5"/>
        <v>4.555144971719006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5"/>
        <v>5.029780791106031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5"/>
        <v>5.2569333627805674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5"/>
        <v>5.6440891811642677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5"/>
        <v>6.1247659753613259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5"/>
        <v>6.160848364046462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si="5"/>
        <v>5.5966931039370795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5"/>
        <v>5.2405108549550663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5"/>
        <v>4.7402451521924469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5"/>
        <v>4.0890337884055112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5"/>
        <v>3.6204793276189933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5"/>
        <v>3.4360453884010509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5"/>
        <v>3.3444324519874944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5"/>
        <v>3.167443301254147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5"/>
        <v>3.2120138489673691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5"/>
        <v>3.1936694651256676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5"/>
        <v>3.3092649811443735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5"/>
        <v>3.3143063457615751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5"/>
        <v>3.4473921061059669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5"/>
        <v>3.4326810035161519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5"/>
        <v>3.4894343380644686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5"/>
        <v>3.7276336254914058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5"/>
        <v>3.7230248570258619</v>
      </c>
    </row>
    <row r="415" spans="1:4" x14ac:dyDescent="0.2">
      <c r="A415" s="13">
        <v>40179</v>
      </c>
      <c r="B415" s="26">
        <v>2.1748799999999999</v>
      </c>
      <c r="C415" s="12">
        <v>2.9670000000000001</v>
      </c>
      <c r="D415" s="12">
        <f t="shared" si="5"/>
        <v>3.9594882931472082</v>
      </c>
    </row>
    <row r="416" spans="1:4" x14ac:dyDescent="0.2">
      <c r="A416" s="13">
        <v>40210</v>
      </c>
      <c r="B416" s="26">
        <v>2.1728100000000001</v>
      </c>
      <c r="C416" s="12">
        <v>2.89</v>
      </c>
      <c r="D416" s="12">
        <f t="shared" si="5"/>
        <v>3.8604053414702619</v>
      </c>
    </row>
    <row r="417" spans="1:4" x14ac:dyDescent="0.2">
      <c r="A417" s="13">
        <v>40238</v>
      </c>
      <c r="B417" s="26">
        <v>2.17353</v>
      </c>
      <c r="C417" s="12">
        <v>2.9079999999999999</v>
      </c>
      <c r="D417" s="12">
        <f t="shared" si="5"/>
        <v>3.8831626322157966</v>
      </c>
    </row>
    <row r="418" spans="1:4" x14ac:dyDescent="0.2">
      <c r="A418" s="13">
        <v>40269</v>
      </c>
      <c r="B418" s="26">
        <v>2.1740300000000001</v>
      </c>
      <c r="C418" s="12">
        <v>2.9809999999999999</v>
      </c>
      <c r="D418" s="12">
        <f t="shared" si="5"/>
        <v>3.9797268009181104</v>
      </c>
    </row>
    <row r="419" spans="1:4" x14ac:dyDescent="0.2">
      <c r="A419" s="13">
        <v>40299</v>
      </c>
      <c r="B419" s="26">
        <v>2.1728999999999998</v>
      </c>
      <c r="C419" s="12">
        <v>2.9129999999999998</v>
      </c>
      <c r="D419" s="12">
        <f t="shared" si="5"/>
        <v>3.8909671227391964</v>
      </c>
    </row>
    <row r="420" spans="1:4" x14ac:dyDescent="0.2">
      <c r="A420" s="13">
        <v>40330</v>
      </c>
      <c r="B420" s="26">
        <v>2.1719900000000001</v>
      </c>
      <c r="C420" s="12">
        <v>2.8279999999999998</v>
      </c>
      <c r="D420" s="12">
        <f t="shared" si="5"/>
        <v>3.7790131243698171</v>
      </c>
    </row>
    <row r="421" spans="1:4" x14ac:dyDescent="0.2">
      <c r="A421" s="13">
        <v>40360</v>
      </c>
      <c r="B421" s="26">
        <v>2.17605</v>
      </c>
      <c r="C421" s="12">
        <v>2.8</v>
      </c>
      <c r="D421" s="12">
        <f t="shared" si="5"/>
        <v>3.7346162082672731</v>
      </c>
    </row>
    <row r="422" spans="1:4" x14ac:dyDescent="0.2">
      <c r="A422" s="13">
        <v>40391</v>
      </c>
      <c r="B422" s="26">
        <v>2.17923</v>
      </c>
      <c r="C422" s="12">
        <v>2.8140000000000001</v>
      </c>
      <c r="D422" s="12">
        <f t="shared" si="5"/>
        <v>3.7478123731776818</v>
      </c>
    </row>
    <row r="423" spans="1:4" x14ac:dyDescent="0.2">
      <c r="A423" s="13">
        <v>40422</v>
      </c>
      <c r="B423" s="26">
        <v>2.18275</v>
      </c>
      <c r="C423" s="12">
        <v>2.83</v>
      </c>
      <c r="D423" s="12">
        <f t="shared" si="5"/>
        <v>3.76304364219448</v>
      </c>
    </row>
    <row r="424" spans="1:4" x14ac:dyDescent="0.2">
      <c r="A424" s="13">
        <v>40452</v>
      </c>
      <c r="B424" s="26">
        <v>2.19035</v>
      </c>
      <c r="C424" s="12">
        <v>2.9359999999999999</v>
      </c>
      <c r="D424" s="12">
        <f t="shared" si="5"/>
        <v>3.8904456328897208</v>
      </c>
    </row>
    <row r="425" spans="1:4" x14ac:dyDescent="0.2">
      <c r="A425" s="13">
        <v>40483</v>
      </c>
      <c r="B425" s="26">
        <v>2.1959</v>
      </c>
      <c r="C425" s="12">
        <v>3.044</v>
      </c>
      <c r="D425" s="12">
        <f t="shared" ref="D425:D488" si="6">C425*$B$583/B425</f>
        <v>4.0233601111161708</v>
      </c>
    </row>
    <row r="426" spans="1:4" x14ac:dyDescent="0.2">
      <c r="A426" s="13">
        <v>40513</v>
      </c>
      <c r="B426" s="26">
        <v>2.20472</v>
      </c>
      <c r="C426" s="12">
        <v>3.1930000000000001</v>
      </c>
      <c r="D426" s="12">
        <f t="shared" si="6"/>
        <v>4.2034152277840269</v>
      </c>
    </row>
    <row r="427" spans="1:4" x14ac:dyDescent="0.2">
      <c r="A427" s="13">
        <v>40544</v>
      </c>
      <c r="B427" s="26">
        <v>2.2118699999999998</v>
      </c>
      <c r="C427" s="12">
        <v>3.415</v>
      </c>
      <c r="D427" s="12">
        <f t="shared" si="6"/>
        <v>4.4811339522666351</v>
      </c>
    </row>
    <row r="428" spans="1:4" x14ac:dyDescent="0.2">
      <c r="A428" s="13">
        <v>40575</v>
      </c>
      <c r="B428" s="26">
        <v>2.2189800000000002</v>
      </c>
      <c r="C428" s="12">
        <v>3.6070000000000002</v>
      </c>
      <c r="D428" s="12">
        <f t="shared" si="6"/>
        <v>4.7179091199560155</v>
      </c>
    </row>
    <row r="429" spans="1:4" x14ac:dyDescent="0.2">
      <c r="A429" s="13">
        <v>40603</v>
      </c>
      <c r="B429" s="26">
        <v>2.2304599999999999</v>
      </c>
      <c r="C429" s="12">
        <v>3.827</v>
      </c>
      <c r="D429" s="12">
        <f t="shared" si="6"/>
        <v>4.9799024950010313</v>
      </c>
    </row>
    <row r="430" spans="1:4" x14ac:dyDescent="0.2">
      <c r="A430" s="13">
        <v>40634</v>
      </c>
      <c r="B430" s="26">
        <v>2.2409300000000001</v>
      </c>
      <c r="C430" s="12">
        <v>3.9750000000000001</v>
      </c>
      <c r="D430" s="12">
        <f t="shared" si="6"/>
        <v>5.1483214892923916</v>
      </c>
    </row>
    <row r="431" spans="1:4" x14ac:dyDescent="0.2">
      <c r="A431" s="13">
        <v>40664</v>
      </c>
      <c r="B431" s="26">
        <v>2.2480600000000002</v>
      </c>
      <c r="C431" s="12">
        <v>3.9140000000000001</v>
      </c>
      <c r="D431" s="12">
        <f t="shared" si="6"/>
        <v>5.0532378397373741</v>
      </c>
    </row>
    <row r="432" spans="1:4" x14ac:dyDescent="0.2">
      <c r="A432" s="13">
        <v>40695</v>
      </c>
      <c r="B432" s="26">
        <v>2.2480600000000002</v>
      </c>
      <c r="C432" s="12">
        <v>3.8239999999999998</v>
      </c>
      <c r="D432" s="12">
        <f t="shared" si="6"/>
        <v>4.9370417729064169</v>
      </c>
    </row>
    <row r="433" spans="1:4" x14ac:dyDescent="0.2">
      <c r="A433" s="13">
        <v>40725</v>
      </c>
      <c r="B433" s="26">
        <v>2.2539500000000001</v>
      </c>
      <c r="C433" s="12">
        <v>3.6890000000000001</v>
      </c>
      <c r="D433" s="12">
        <f t="shared" si="6"/>
        <v>4.7503017072250939</v>
      </c>
    </row>
    <row r="434" spans="1:4" x14ac:dyDescent="0.2">
      <c r="A434" s="13">
        <v>40756</v>
      </c>
      <c r="B434" s="26">
        <v>2.2610600000000001</v>
      </c>
      <c r="C434" s="12">
        <v>3.6709999999999998</v>
      </c>
      <c r="D434" s="12">
        <f t="shared" si="6"/>
        <v>4.7122585809310671</v>
      </c>
    </row>
    <row r="435" spans="1:4" x14ac:dyDescent="0.2">
      <c r="A435" s="13">
        <v>40787</v>
      </c>
      <c r="B435" s="26">
        <v>2.2659699999999998</v>
      </c>
      <c r="C435" s="12">
        <v>3.6539999999999999</v>
      </c>
      <c r="D435" s="12">
        <f t="shared" si="6"/>
        <v>4.6802731889654323</v>
      </c>
    </row>
    <row r="436" spans="1:4" x14ac:dyDescent="0.2">
      <c r="A436" s="13">
        <v>40817</v>
      </c>
      <c r="B436" s="26">
        <v>2.2675000000000001</v>
      </c>
      <c r="C436" s="12">
        <v>3.6419999999999999</v>
      </c>
      <c r="D436" s="12">
        <f t="shared" si="6"/>
        <v>4.6617551814773979</v>
      </c>
    </row>
    <row r="437" spans="1:4" x14ac:dyDescent="0.2">
      <c r="A437" s="13">
        <v>40848</v>
      </c>
      <c r="B437" s="26">
        <v>2.27169</v>
      </c>
      <c r="C437" s="12">
        <v>3.6819999999999999</v>
      </c>
      <c r="D437" s="12">
        <f t="shared" si="6"/>
        <v>4.7042623570997799</v>
      </c>
    </row>
    <row r="438" spans="1:4" x14ac:dyDescent="0.2">
      <c r="A438" s="13">
        <v>40878</v>
      </c>
      <c r="B438" s="26">
        <v>2.27223</v>
      </c>
      <c r="C438" s="12">
        <v>3.6459999999999999</v>
      </c>
      <c r="D438" s="12">
        <f t="shared" si="6"/>
        <v>4.6571603499645722</v>
      </c>
    </row>
    <row r="439" spans="1:4" x14ac:dyDescent="0.2">
      <c r="A439" s="13">
        <v>40909</v>
      </c>
      <c r="B439" s="26">
        <v>2.2784200000000001</v>
      </c>
      <c r="C439" s="12">
        <v>3.6970000000000001</v>
      </c>
      <c r="D439" s="12">
        <f t="shared" si="6"/>
        <v>4.7094748593323441</v>
      </c>
    </row>
    <row r="440" spans="1:4" x14ac:dyDescent="0.2">
      <c r="A440" s="13">
        <v>40940</v>
      </c>
      <c r="B440" s="26">
        <v>2.28329</v>
      </c>
      <c r="C440" s="12">
        <v>3.8039999999999998</v>
      </c>
      <c r="D440" s="12">
        <f t="shared" si="6"/>
        <v>4.8354427987684439</v>
      </c>
    </row>
    <row r="441" spans="1:4" x14ac:dyDescent="0.2">
      <c r="A441" s="13">
        <v>40969</v>
      </c>
      <c r="B441" s="26">
        <v>2.2880699999999998</v>
      </c>
      <c r="C441" s="12">
        <v>3.9089999999999998</v>
      </c>
      <c r="D441" s="12">
        <f t="shared" si="6"/>
        <v>4.9585326816924313</v>
      </c>
    </row>
    <row r="442" spans="1:4" x14ac:dyDescent="0.2">
      <c r="A442" s="13">
        <v>41000</v>
      </c>
      <c r="B442" s="26">
        <v>2.2918699999999999</v>
      </c>
      <c r="C442" s="12">
        <v>3.8580000000000001</v>
      </c>
      <c r="D442" s="12">
        <f t="shared" si="6"/>
        <v>4.8857254669767487</v>
      </c>
    </row>
    <row r="443" spans="1:4" x14ac:dyDescent="0.2">
      <c r="A443" s="13">
        <v>41030</v>
      </c>
      <c r="B443" s="26">
        <v>2.2871299999999999</v>
      </c>
      <c r="C443" s="12">
        <v>3.7490000000000001</v>
      </c>
      <c r="D443" s="12">
        <f t="shared" si="6"/>
        <v>4.7575285851700606</v>
      </c>
    </row>
    <row r="444" spans="1:4" x14ac:dyDescent="0.2">
      <c r="A444" s="13">
        <v>41061</v>
      </c>
      <c r="B444" s="26">
        <v>2.2852399999999999</v>
      </c>
      <c r="C444" s="12">
        <v>3.5129999999999999</v>
      </c>
      <c r="D444" s="12">
        <f t="shared" si="6"/>
        <v>4.4617285978715584</v>
      </c>
    </row>
    <row r="445" spans="1:4" x14ac:dyDescent="0.2">
      <c r="A445" s="13">
        <v>41091</v>
      </c>
      <c r="B445" s="26">
        <v>2.2858999999999998</v>
      </c>
      <c r="C445" s="12">
        <v>3.492</v>
      </c>
      <c r="D445" s="12">
        <f t="shared" si="6"/>
        <v>4.4337767723872439</v>
      </c>
    </row>
    <row r="446" spans="1:4" x14ac:dyDescent="0.2">
      <c r="A446" s="13">
        <v>41122</v>
      </c>
      <c r="B446" s="26">
        <v>2.2991799999999998</v>
      </c>
      <c r="C446" s="12">
        <v>3.66</v>
      </c>
      <c r="D446" s="12">
        <f t="shared" si="6"/>
        <v>4.6202441827086185</v>
      </c>
    </row>
    <row r="447" spans="1:4" x14ac:dyDescent="0.2">
      <c r="A447" s="13">
        <v>41153</v>
      </c>
      <c r="B447" s="26">
        <v>2.3101500000000001</v>
      </c>
      <c r="C447" s="12">
        <v>3.8170000000000002</v>
      </c>
      <c r="D447" s="12">
        <f t="shared" si="6"/>
        <v>4.7955541194294744</v>
      </c>
    </row>
    <row r="448" spans="1:4" x14ac:dyDescent="0.2">
      <c r="A448" s="13">
        <v>41183</v>
      </c>
      <c r="B448" s="26">
        <v>2.3163800000000001</v>
      </c>
      <c r="C448" s="12">
        <v>3.847</v>
      </c>
      <c r="D448" s="12">
        <f t="shared" si="6"/>
        <v>4.8202459264024036</v>
      </c>
    </row>
    <row r="449" spans="1:4" x14ac:dyDescent="0.2">
      <c r="A449" s="13">
        <v>41214</v>
      </c>
      <c r="B449" s="26">
        <v>2.3124899999999999</v>
      </c>
      <c r="C449" s="12">
        <v>3.847</v>
      </c>
      <c r="D449" s="12">
        <f t="shared" si="6"/>
        <v>4.8283543967757696</v>
      </c>
    </row>
    <row r="450" spans="1:4" x14ac:dyDescent="0.2">
      <c r="A450" s="19">
        <v>41244</v>
      </c>
      <c r="B450" s="26">
        <v>2.3122099999999999</v>
      </c>
      <c r="C450" s="12">
        <v>3.8439999999999999</v>
      </c>
      <c r="D450" s="12">
        <f t="shared" si="6"/>
        <v>4.8251733484415338</v>
      </c>
    </row>
    <row r="451" spans="1:4" x14ac:dyDescent="0.2">
      <c r="A451" s="13">
        <v>41275</v>
      </c>
      <c r="B451" s="26">
        <v>2.3167900000000001</v>
      </c>
      <c r="C451" s="12">
        <v>3.8410000000000002</v>
      </c>
      <c r="D451" s="12">
        <f t="shared" si="6"/>
        <v>4.8118762930606573</v>
      </c>
    </row>
    <row r="452" spans="1:4" x14ac:dyDescent="0.2">
      <c r="A452" s="13">
        <v>41306</v>
      </c>
      <c r="B452" s="26">
        <v>2.3293699999999999</v>
      </c>
      <c r="C452" s="12">
        <v>3.9649999999999999</v>
      </c>
      <c r="D452" s="12">
        <f t="shared" si="6"/>
        <v>4.940393370310427</v>
      </c>
    </row>
    <row r="453" spans="1:4" x14ac:dyDescent="0.2">
      <c r="A453" s="13">
        <v>41334</v>
      </c>
      <c r="B453" s="26">
        <v>2.3228200000000001</v>
      </c>
      <c r="C453" s="12">
        <v>3.879</v>
      </c>
      <c r="D453" s="12">
        <f t="shared" si="6"/>
        <v>4.8468662931264586</v>
      </c>
    </row>
    <row r="454" spans="1:4" x14ac:dyDescent="0.2">
      <c r="A454" s="13">
        <v>41365</v>
      </c>
      <c r="B454" s="26">
        <v>2.3179699999999999</v>
      </c>
      <c r="C454" s="12">
        <v>3.7010000000000001</v>
      </c>
      <c r="D454" s="12">
        <f t="shared" si="6"/>
        <v>4.6341286975241278</v>
      </c>
    </row>
    <row r="455" spans="1:4" x14ac:dyDescent="0.2">
      <c r="A455" s="13">
        <v>41395</v>
      </c>
      <c r="B455" s="26">
        <v>2.3189299999999999</v>
      </c>
      <c r="C455" s="12">
        <v>3.5990000000000002</v>
      </c>
      <c r="D455" s="12">
        <f t="shared" si="6"/>
        <v>4.5045459772395038</v>
      </c>
    </row>
    <row r="456" spans="1:4" x14ac:dyDescent="0.2">
      <c r="A456" s="13">
        <v>41426</v>
      </c>
      <c r="B456" s="26">
        <v>2.3244500000000001</v>
      </c>
      <c r="C456" s="12">
        <v>3.569</v>
      </c>
      <c r="D456" s="12">
        <f t="shared" si="6"/>
        <v>4.4563896375486678</v>
      </c>
    </row>
    <row r="457" spans="1:4" x14ac:dyDescent="0.2">
      <c r="A457" s="13">
        <v>41456</v>
      </c>
      <c r="B457" s="26">
        <v>2.3290000000000002</v>
      </c>
      <c r="C457" s="12">
        <v>3.6040000000000001</v>
      </c>
      <c r="D457" s="12">
        <f t="shared" si="6"/>
        <v>4.4913004671532839</v>
      </c>
    </row>
    <row r="458" spans="1:4" x14ac:dyDescent="0.2">
      <c r="A458" s="13">
        <v>41487</v>
      </c>
      <c r="B458" s="26">
        <v>2.3345600000000002</v>
      </c>
      <c r="C458" s="12">
        <v>3.6509999999999998</v>
      </c>
      <c r="D458" s="12">
        <f t="shared" si="6"/>
        <v>4.5390358127441566</v>
      </c>
    </row>
    <row r="459" spans="1:4" x14ac:dyDescent="0.2">
      <c r="A459" s="13">
        <v>41518</v>
      </c>
      <c r="B459" s="26">
        <v>2.3354400000000002</v>
      </c>
      <c r="C459" s="12">
        <v>3.694</v>
      </c>
      <c r="D459" s="12">
        <f t="shared" si="6"/>
        <v>4.5907642748261566</v>
      </c>
    </row>
    <row r="460" spans="1:4" x14ac:dyDescent="0.2">
      <c r="A460" s="13">
        <v>41548</v>
      </c>
      <c r="B460" s="26">
        <v>2.3366899999999999</v>
      </c>
      <c r="C460" s="12">
        <v>3.6840000000000002</v>
      </c>
      <c r="D460" s="12">
        <f t="shared" si="6"/>
        <v>4.5758874938481364</v>
      </c>
    </row>
    <row r="461" spans="1:4" x14ac:dyDescent="0.2">
      <c r="A461" s="13">
        <v>41579</v>
      </c>
      <c r="B461" s="26">
        <v>2.3410000000000002</v>
      </c>
      <c r="C461" s="12">
        <v>3.6829999999999998</v>
      </c>
      <c r="D461" s="12">
        <f t="shared" si="6"/>
        <v>4.5662230461341302</v>
      </c>
    </row>
    <row r="462" spans="1:4" x14ac:dyDescent="0.2">
      <c r="A462" s="13">
        <v>41609</v>
      </c>
      <c r="B462" s="26">
        <v>2.3471899999999999</v>
      </c>
      <c r="C462" s="12">
        <v>3.7719999999999998</v>
      </c>
      <c r="D462" s="12">
        <f t="shared" si="6"/>
        <v>4.6642331826567087</v>
      </c>
    </row>
    <row r="463" spans="1:4" x14ac:dyDescent="0.2">
      <c r="A463" s="13">
        <v>41640</v>
      </c>
      <c r="B463" s="26">
        <v>2.3528799999999999</v>
      </c>
      <c r="C463" s="12">
        <v>3.9039999999999999</v>
      </c>
      <c r="D463" s="12">
        <f t="shared" si="6"/>
        <v>4.815782312740132</v>
      </c>
    </row>
    <row r="464" spans="1:4" x14ac:dyDescent="0.2">
      <c r="A464" s="13">
        <v>41671</v>
      </c>
      <c r="B464" s="26">
        <v>2.35547</v>
      </c>
      <c r="C464" s="12">
        <v>4.0720000000000001</v>
      </c>
      <c r="D464" s="12">
        <f t="shared" si="6"/>
        <v>5.0174956947021192</v>
      </c>
    </row>
    <row r="465" spans="1:4" x14ac:dyDescent="0.2">
      <c r="A465" s="13">
        <v>41699</v>
      </c>
      <c r="B465" s="26">
        <v>2.3602799999999999</v>
      </c>
      <c r="C465" s="12">
        <v>3.952</v>
      </c>
      <c r="D465" s="12">
        <f t="shared" si="6"/>
        <v>4.8597085701696408</v>
      </c>
    </row>
    <row r="466" spans="1:4" x14ac:dyDescent="0.2">
      <c r="A466" s="13">
        <v>41730</v>
      </c>
      <c r="B466" s="26">
        <v>2.3646799999999999</v>
      </c>
      <c r="C466" s="12">
        <v>3.83</v>
      </c>
      <c r="D466" s="12">
        <f t="shared" si="6"/>
        <v>4.7009238078725248</v>
      </c>
    </row>
    <row r="467" spans="1:4" x14ac:dyDescent="0.2">
      <c r="A467" s="13">
        <v>41760</v>
      </c>
      <c r="B467" s="26">
        <v>2.3691800000000001</v>
      </c>
      <c r="C467" s="12">
        <v>3.8149999999999999</v>
      </c>
      <c r="D467" s="12">
        <f t="shared" si="6"/>
        <v>4.6736189546594176</v>
      </c>
    </row>
    <row r="468" spans="1:4" x14ac:dyDescent="0.2">
      <c r="A468" s="13">
        <v>41791</v>
      </c>
      <c r="B468" s="26">
        <v>2.3723100000000001</v>
      </c>
      <c r="C468" s="12">
        <v>3.7789999999999999</v>
      </c>
      <c r="D468" s="12">
        <f t="shared" si="6"/>
        <v>4.6234085187011811</v>
      </c>
    </row>
    <row r="469" spans="1:4" x14ac:dyDescent="0.2">
      <c r="A469" s="13">
        <v>41821</v>
      </c>
      <c r="B469" s="26">
        <v>2.3749799999999999</v>
      </c>
      <c r="C469" s="12">
        <v>3.7530000000000001</v>
      </c>
      <c r="D469" s="12">
        <f t="shared" si="6"/>
        <v>4.5864369135740102</v>
      </c>
    </row>
    <row r="470" spans="1:4" x14ac:dyDescent="0.2">
      <c r="A470" s="13">
        <v>41852</v>
      </c>
      <c r="B470" s="26">
        <v>2.3746</v>
      </c>
      <c r="C470" s="12">
        <v>3.7050000000000001</v>
      </c>
      <c r="D470" s="12">
        <f t="shared" si="6"/>
        <v>4.5285020150762234</v>
      </c>
    </row>
    <row r="471" spans="1:4" x14ac:dyDescent="0.2">
      <c r="A471" s="13">
        <v>41883</v>
      </c>
      <c r="B471" s="26">
        <v>2.3747699999999998</v>
      </c>
      <c r="C471" s="12">
        <v>3.6419999999999999</v>
      </c>
      <c r="D471" s="12">
        <f t="shared" si="6"/>
        <v>4.4511804823203933</v>
      </c>
    </row>
    <row r="472" spans="1:4" x14ac:dyDescent="0.2">
      <c r="A472" s="13">
        <v>41913</v>
      </c>
      <c r="B472" s="26">
        <v>2.3742999999999999</v>
      </c>
      <c r="C472" s="12">
        <v>3.5150000000000001</v>
      </c>
      <c r="D472" s="12">
        <f t="shared" si="6"/>
        <v>4.2968139893863464</v>
      </c>
    </row>
    <row r="473" spans="1:4" x14ac:dyDescent="0.2">
      <c r="A473" s="13">
        <v>41944</v>
      </c>
      <c r="B473" s="26">
        <v>2.3698299999999999</v>
      </c>
      <c r="C473" s="12">
        <v>3.3839999999999999</v>
      </c>
      <c r="D473" s="12">
        <f t="shared" si="6"/>
        <v>4.1444793288970097</v>
      </c>
    </row>
    <row r="474" spans="1:4" x14ac:dyDescent="0.2">
      <c r="A474" s="19">
        <v>41974</v>
      </c>
      <c r="B474" s="26">
        <v>2.36252</v>
      </c>
      <c r="C474" s="12">
        <v>3.1379999999999999</v>
      </c>
      <c r="D474" s="12">
        <f t="shared" si="6"/>
        <v>3.8550876970353696</v>
      </c>
    </row>
    <row r="475" spans="1:4" x14ac:dyDescent="0.2">
      <c r="A475" s="13">
        <v>42005</v>
      </c>
      <c r="B475" s="26">
        <v>2.3474699999999999</v>
      </c>
      <c r="C475" s="12">
        <v>2.8109999999999999</v>
      </c>
      <c r="D475" s="12">
        <f t="shared" si="6"/>
        <v>3.4755025482753776</v>
      </c>
    </row>
    <row r="476" spans="1:4" x14ac:dyDescent="0.2">
      <c r="A476" s="13">
        <v>42036</v>
      </c>
      <c r="B476" s="26">
        <v>2.3534199999999998</v>
      </c>
      <c r="C476" s="12">
        <v>2.8639999999999999</v>
      </c>
      <c r="D476" s="12">
        <f t="shared" si="6"/>
        <v>3.5320788503539533</v>
      </c>
    </row>
    <row r="477" spans="1:4" x14ac:dyDescent="0.2">
      <c r="A477" s="13">
        <v>42064</v>
      </c>
      <c r="B477" s="26">
        <v>2.3597600000000001</v>
      </c>
      <c r="C477" s="12">
        <v>3.0190000000000001</v>
      </c>
      <c r="D477" s="12">
        <f t="shared" si="6"/>
        <v>3.7132320841950026</v>
      </c>
    </row>
    <row r="478" spans="1:4" x14ac:dyDescent="0.2">
      <c r="A478" s="13">
        <v>42095</v>
      </c>
      <c r="B478" s="26">
        <v>2.3622200000000002</v>
      </c>
      <c r="C478" s="12">
        <v>2.7549999999999999</v>
      </c>
      <c r="D478" s="12">
        <f t="shared" si="6"/>
        <v>3.3849953581800167</v>
      </c>
    </row>
    <row r="479" spans="1:4" x14ac:dyDescent="0.2">
      <c r="A479" s="13">
        <v>42125</v>
      </c>
      <c r="B479" s="26">
        <v>2.3700100000000002</v>
      </c>
      <c r="C479" s="12">
        <v>2.7879999999999998</v>
      </c>
      <c r="D479" s="12">
        <f t="shared" si="6"/>
        <v>3.414282149020468</v>
      </c>
    </row>
    <row r="480" spans="1:4" x14ac:dyDescent="0.2">
      <c r="A480" s="13">
        <v>42156</v>
      </c>
      <c r="B480" s="26">
        <v>2.3765700000000001</v>
      </c>
      <c r="C480" s="12">
        <v>2.7429999999999999</v>
      </c>
      <c r="D480" s="12">
        <f t="shared" si="6"/>
        <v>3.3499013161825655</v>
      </c>
    </row>
    <row r="481" spans="1:4" x14ac:dyDescent="0.2">
      <c r="A481" s="13">
        <v>42186</v>
      </c>
      <c r="B481" s="26">
        <v>2.3803399999999999</v>
      </c>
      <c r="C481" s="12">
        <v>2.6509999999999998</v>
      </c>
      <c r="D481" s="12">
        <f t="shared" si="6"/>
        <v>3.2324182457127972</v>
      </c>
    </row>
    <row r="482" spans="1:4" x14ac:dyDescent="0.2">
      <c r="A482" s="13">
        <v>42217</v>
      </c>
      <c r="B482" s="26">
        <v>2.3803299999999998</v>
      </c>
      <c r="C482" s="12">
        <v>2.4369999999999998</v>
      </c>
      <c r="D482" s="12">
        <f t="shared" si="6"/>
        <v>2.9714961744800092</v>
      </c>
    </row>
    <row r="483" spans="1:4" x14ac:dyDescent="0.2">
      <c r="A483" s="19">
        <v>42248</v>
      </c>
      <c r="B483" s="26">
        <v>2.3749799999999999</v>
      </c>
      <c r="C483" s="12">
        <v>2.3759999999999999</v>
      </c>
      <c r="D483" s="12">
        <f t="shared" si="6"/>
        <v>2.9036435136295888</v>
      </c>
    </row>
    <row r="484" spans="1:4" x14ac:dyDescent="0.2">
      <c r="A484" s="13">
        <v>42278</v>
      </c>
      <c r="B484" s="26">
        <v>2.3773300000000002</v>
      </c>
      <c r="C484" s="12">
        <v>2.35</v>
      </c>
      <c r="D484" s="12">
        <f t="shared" si="6"/>
        <v>2.8690307824323926</v>
      </c>
    </row>
    <row r="485" spans="1:4" x14ac:dyDescent="0.2">
      <c r="A485" s="13">
        <v>42309</v>
      </c>
      <c r="B485" s="26">
        <v>2.3801700000000001</v>
      </c>
      <c r="C485" s="12">
        <v>2.302</v>
      </c>
      <c r="D485" s="12">
        <f t="shared" si="6"/>
        <v>2.807075920627518</v>
      </c>
    </row>
    <row r="486" spans="1:4" x14ac:dyDescent="0.2">
      <c r="A486" s="13">
        <v>42339</v>
      </c>
      <c r="B486" s="26">
        <v>2.3776099999999998</v>
      </c>
      <c r="C486" s="12">
        <v>2.1139999999999999</v>
      </c>
      <c r="D486" s="12">
        <f t="shared" si="6"/>
        <v>2.5806028987092082</v>
      </c>
    </row>
    <row r="487" spans="1:4" x14ac:dyDescent="0.2">
      <c r="A487" s="13">
        <v>42370</v>
      </c>
      <c r="B487" s="26">
        <v>2.3765200000000002</v>
      </c>
      <c r="C487" s="12">
        <v>1.97</v>
      </c>
      <c r="D487" s="12">
        <f t="shared" si="6"/>
        <v>2.4059221424604043</v>
      </c>
    </row>
    <row r="488" spans="1:4" x14ac:dyDescent="0.2">
      <c r="A488" s="13">
        <v>42401</v>
      </c>
      <c r="B488" s="26">
        <v>2.3733599999999999</v>
      </c>
      <c r="C488" s="12">
        <v>1.923</v>
      </c>
      <c r="D488" s="12">
        <f t="shared" si="6"/>
        <v>2.3516488990292244</v>
      </c>
    </row>
    <row r="489" spans="1:4" x14ac:dyDescent="0.2">
      <c r="A489" s="13">
        <v>42430</v>
      </c>
      <c r="B489" s="26">
        <v>2.3807999999999998</v>
      </c>
      <c r="C489" s="12">
        <v>1.9470000000000001</v>
      </c>
      <c r="D489" s="12">
        <f t="shared" ref="D489:D522" si="7">C489*$B$583/B489</f>
        <v>2.3735580304939523</v>
      </c>
    </row>
    <row r="490" spans="1:4" x14ac:dyDescent="0.2">
      <c r="A490" s="13">
        <v>42461</v>
      </c>
      <c r="B490" s="26">
        <v>2.38992</v>
      </c>
      <c r="C490" s="12">
        <v>1.9890000000000001</v>
      </c>
      <c r="D490" s="12">
        <f t="shared" si="7"/>
        <v>2.4155066416449089</v>
      </c>
    </row>
    <row r="491" spans="1:4" x14ac:dyDescent="0.2">
      <c r="A491" s="13">
        <v>42491</v>
      </c>
      <c r="B491" s="26">
        <v>2.3955700000000002</v>
      </c>
      <c r="C491" s="12">
        <v>2.097</v>
      </c>
      <c r="D491" s="12">
        <f t="shared" si="7"/>
        <v>2.5406590118426928</v>
      </c>
    </row>
    <row r="492" spans="1:4" x14ac:dyDescent="0.2">
      <c r="A492" s="19">
        <v>42522</v>
      </c>
      <c r="B492" s="26">
        <v>2.4022199999999998</v>
      </c>
      <c r="C492" s="12">
        <v>2.1549999999999998</v>
      </c>
      <c r="D492" s="12">
        <f t="shared" si="7"/>
        <v>2.6037022150344269</v>
      </c>
    </row>
    <row r="493" spans="1:4" x14ac:dyDescent="0.2">
      <c r="A493" s="13">
        <v>42552</v>
      </c>
      <c r="B493" s="26">
        <v>2.4010099999999999</v>
      </c>
      <c r="C493" s="12">
        <v>2.13</v>
      </c>
      <c r="D493" s="12">
        <f t="shared" si="7"/>
        <v>2.5747937784515682</v>
      </c>
    </row>
    <row r="494" spans="1:4" x14ac:dyDescent="0.2">
      <c r="A494" s="13">
        <v>42583</v>
      </c>
      <c r="B494" s="26">
        <v>2.4054500000000001</v>
      </c>
      <c r="C494" s="12">
        <v>2.073</v>
      </c>
      <c r="D494" s="12">
        <f t="shared" si="7"/>
        <v>2.5012654517865682</v>
      </c>
    </row>
    <row r="495" spans="1:4" x14ac:dyDescent="0.2">
      <c r="A495" s="13">
        <v>42614</v>
      </c>
      <c r="B495" s="26">
        <v>2.4117600000000001</v>
      </c>
      <c r="C495" s="12">
        <v>2.1219999999999999</v>
      </c>
      <c r="D495" s="12">
        <f t="shared" si="7"/>
        <v>2.5536896017845887</v>
      </c>
    </row>
    <row r="496" spans="1:4" x14ac:dyDescent="0.2">
      <c r="A496" s="13">
        <v>42644</v>
      </c>
      <c r="B496" s="26">
        <v>2.4174099999999998</v>
      </c>
      <c r="C496" s="12">
        <v>2.2879999999999998</v>
      </c>
      <c r="D496" s="12">
        <f t="shared" si="7"/>
        <v>2.7470244335880136</v>
      </c>
    </row>
    <row r="497" spans="1:4" x14ac:dyDescent="0.2">
      <c r="A497" s="13">
        <v>42675</v>
      </c>
      <c r="B497" s="26">
        <v>2.4202599999999999</v>
      </c>
      <c r="C497" s="12">
        <v>2.2559999999999998</v>
      </c>
      <c r="D497" s="12">
        <f t="shared" si="7"/>
        <v>2.7054149686397331</v>
      </c>
    </row>
    <row r="498" spans="1:4" x14ac:dyDescent="0.2">
      <c r="A498" s="13">
        <v>42705</v>
      </c>
      <c r="B498" s="26">
        <v>2.4263699999999999</v>
      </c>
      <c r="C498" s="12">
        <v>2.3940000000000001</v>
      </c>
      <c r="D498" s="12">
        <f t="shared" si="7"/>
        <v>2.8636763634565217</v>
      </c>
    </row>
    <row r="499" spans="1:4" x14ac:dyDescent="0.2">
      <c r="A499" s="13">
        <v>42736</v>
      </c>
      <c r="B499" s="26">
        <v>2.4361799999999998</v>
      </c>
      <c r="C499" s="12">
        <v>2.4820000000000002</v>
      </c>
      <c r="D499" s="12">
        <f t="shared" si="7"/>
        <v>2.9569856718304894</v>
      </c>
    </row>
    <row r="500" spans="1:4" x14ac:dyDescent="0.2">
      <c r="A500" s="13">
        <v>42767</v>
      </c>
      <c r="B500" s="26">
        <v>2.4400599999999999</v>
      </c>
      <c r="C500" s="12">
        <v>2.4740000000000002</v>
      </c>
      <c r="D500" s="12">
        <f t="shared" si="7"/>
        <v>2.9427678737408098</v>
      </c>
    </row>
    <row r="501" spans="1:4" x14ac:dyDescent="0.2">
      <c r="A501" s="13">
        <v>42795</v>
      </c>
      <c r="B501" s="26">
        <v>2.43892</v>
      </c>
      <c r="C501" s="12">
        <v>2.4489999999999998</v>
      </c>
      <c r="D501" s="12">
        <f t="shared" si="7"/>
        <v>2.9143925397307004</v>
      </c>
    </row>
    <row r="502" spans="1:4" x14ac:dyDescent="0.2">
      <c r="A502" s="13">
        <v>42826</v>
      </c>
      <c r="B502" s="26">
        <v>2.4419300000000002</v>
      </c>
      <c r="C502" s="12">
        <v>2.4380000000000002</v>
      </c>
      <c r="D502" s="12">
        <f t="shared" si="7"/>
        <v>2.8977259323567837</v>
      </c>
    </row>
    <row r="503" spans="1:4" x14ac:dyDescent="0.2">
      <c r="A503" s="13">
        <v>42856</v>
      </c>
      <c r="B503" s="26">
        <v>2.4400400000000002</v>
      </c>
      <c r="C503" s="12">
        <v>2.3780000000000001</v>
      </c>
      <c r="D503" s="12">
        <f t="shared" si="7"/>
        <v>2.8286011975213521</v>
      </c>
    </row>
    <row r="504" spans="1:4" x14ac:dyDescent="0.2">
      <c r="A504" s="19">
        <v>42887</v>
      </c>
      <c r="B504" s="26">
        <v>2.44163</v>
      </c>
      <c r="C504" s="12">
        <v>2.2839999999999998</v>
      </c>
      <c r="D504" s="12">
        <f t="shared" si="7"/>
        <v>2.715020190610371</v>
      </c>
    </row>
    <row r="505" spans="1:4" x14ac:dyDescent="0.2">
      <c r="A505" s="13">
        <v>42917</v>
      </c>
      <c r="B505" s="26">
        <v>2.4424299999999999</v>
      </c>
      <c r="C505" s="12">
        <v>2.2149999999999999</v>
      </c>
      <c r="D505" s="12">
        <f t="shared" si="7"/>
        <v>2.6321365832388239</v>
      </c>
    </row>
    <row r="506" spans="1:4" x14ac:dyDescent="0.2">
      <c r="A506" s="13">
        <v>42948</v>
      </c>
      <c r="B506" s="26">
        <v>2.4518300000000002</v>
      </c>
      <c r="C506" s="12">
        <v>2.2919999999999998</v>
      </c>
      <c r="D506" s="12">
        <f t="shared" si="7"/>
        <v>2.7131954189319809</v>
      </c>
    </row>
    <row r="507" spans="1:4" x14ac:dyDescent="0.2">
      <c r="A507" s="13">
        <v>42979</v>
      </c>
      <c r="B507" s="26">
        <v>2.46435</v>
      </c>
      <c r="C507" s="12">
        <v>2.4809999999999999</v>
      </c>
      <c r="D507" s="12">
        <f t="shared" si="7"/>
        <v>2.9220065968713858</v>
      </c>
    </row>
    <row r="508" spans="1:4" x14ac:dyDescent="0.2">
      <c r="A508" s="13">
        <v>43009</v>
      </c>
      <c r="B508" s="26">
        <v>2.4662600000000001</v>
      </c>
      <c r="C508" s="12">
        <v>2.52</v>
      </c>
      <c r="D508" s="12">
        <f t="shared" si="7"/>
        <v>2.9656404596433465</v>
      </c>
    </row>
    <row r="509" spans="1:4" x14ac:dyDescent="0.2">
      <c r="A509" s="13">
        <v>43040</v>
      </c>
      <c r="B509" s="26">
        <v>2.4728400000000001</v>
      </c>
      <c r="C509" s="12">
        <v>2.633</v>
      </c>
      <c r="D509" s="12">
        <f t="shared" si="7"/>
        <v>3.0903783912424578</v>
      </c>
    </row>
    <row r="510" spans="1:4" x14ac:dyDescent="0.2">
      <c r="A510" s="13">
        <v>43070</v>
      </c>
      <c r="B510" s="26">
        <v>2.4780500000000001</v>
      </c>
      <c r="C510" s="12">
        <v>2.7029999999999998</v>
      </c>
      <c r="D510" s="12">
        <f t="shared" si="7"/>
        <v>3.1658679570630128</v>
      </c>
    </row>
    <row r="511" spans="1:4" x14ac:dyDescent="0.2">
      <c r="A511" s="13">
        <v>43101</v>
      </c>
      <c r="B511" s="26">
        <v>2.4874299999999998</v>
      </c>
      <c r="C511" s="12">
        <v>2.9020000000000001</v>
      </c>
      <c r="D511" s="12">
        <f t="shared" si="7"/>
        <v>3.386127888624002</v>
      </c>
    </row>
    <row r="512" spans="1:4" x14ac:dyDescent="0.2">
      <c r="A512" s="13">
        <v>43132</v>
      </c>
      <c r="B512" s="26">
        <v>2.4943900000000001</v>
      </c>
      <c r="C512" s="12">
        <v>2.8559999999999999</v>
      </c>
      <c r="D512" s="12">
        <f t="shared" si="7"/>
        <v>3.3231554937279255</v>
      </c>
    </row>
    <row r="513" spans="1:4" x14ac:dyDescent="0.2">
      <c r="A513" s="13">
        <v>43160</v>
      </c>
      <c r="B513" s="26">
        <v>2.4958100000000001</v>
      </c>
      <c r="C513" s="12">
        <v>2.827</v>
      </c>
      <c r="D513" s="12">
        <f t="shared" si="7"/>
        <v>3.2875404453864676</v>
      </c>
    </row>
    <row r="514" spans="1:4" x14ac:dyDescent="0.2">
      <c r="A514" s="13">
        <v>43191</v>
      </c>
      <c r="B514" s="26">
        <v>2.5014599999999998</v>
      </c>
      <c r="C514" s="12">
        <v>2.875</v>
      </c>
      <c r="D514" s="12">
        <f t="shared" si="7"/>
        <v>3.335808437872283</v>
      </c>
    </row>
    <row r="515" spans="1:4" x14ac:dyDescent="0.2">
      <c r="A515" s="13">
        <v>43221</v>
      </c>
      <c r="B515" s="26">
        <v>2.50779</v>
      </c>
      <c r="C515" s="12">
        <v>3.1320000000000001</v>
      </c>
      <c r="D515" s="12">
        <f t="shared" si="7"/>
        <v>3.6248279975596045</v>
      </c>
    </row>
    <row r="516" spans="1:4" x14ac:dyDescent="0.2">
      <c r="A516" s="19">
        <v>43252</v>
      </c>
      <c r="B516" s="26">
        <v>2.51118</v>
      </c>
      <c r="C516" s="12">
        <v>3.1320000000000001</v>
      </c>
      <c r="D516" s="12">
        <f t="shared" si="7"/>
        <v>3.6199346140061648</v>
      </c>
    </row>
    <row r="517" spans="1:4" x14ac:dyDescent="0.2">
      <c r="A517" s="13">
        <v>43282</v>
      </c>
      <c r="B517" s="26">
        <v>2.5132300000000001</v>
      </c>
      <c r="C517" s="12">
        <v>3.22</v>
      </c>
      <c r="D517" s="12">
        <f t="shared" si="7"/>
        <v>3.7186084600295239</v>
      </c>
    </row>
    <row r="518" spans="1:4" x14ac:dyDescent="0.2">
      <c r="A518" s="13">
        <v>43313</v>
      </c>
      <c r="B518" s="26">
        <v>2.51749</v>
      </c>
      <c r="C518" s="12">
        <v>3.2290000000000001</v>
      </c>
      <c r="D518" s="12">
        <f t="shared" si="7"/>
        <v>3.7226920118848539</v>
      </c>
    </row>
    <row r="519" spans="1:4" x14ac:dyDescent="0.2">
      <c r="A519" s="13">
        <v>43344</v>
      </c>
      <c r="B519" s="26">
        <v>2.5223900000000001</v>
      </c>
      <c r="C519" s="12">
        <v>3.2789999999999999</v>
      </c>
      <c r="D519" s="12">
        <f t="shared" si="7"/>
        <v>3.7729929800704887</v>
      </c>
    </row>
    <row r="520" spans="1:4" x14ac:dyDescent="0.2">
      <c r="A520" s="13">
        <v>43374</v>
      </c>
      <c r="B520" s="26">
        <v>2.5286200000000001</v>
      </c>
      <c r="C520" s="12">
        <v>3.3809999999999998</v>
      </c>
      <c r="D520" s="12">
        <f t="shared" si="7"/>
        <v>3.8807745952337633</v>
      </c>
    </row>
    <row r="521" spans="1:4" x14ac:dyDescent="0.2">
      <c r="A521" s="13">
        <v>43405</v>
      </c>
      <c r="B521" s="26">
        <v>2.52657</v>
      </c>
      <c r="C521" s="12">
        <v>3.286</v>
      </c>
      <c r="D521" s="12">
        <f t="shared" si="7"/>
        <v>3.7747921260839798</v>
      </c>
    </row>
    <row r="522" spans="1:4" x14ac:dyDescent="0.2">
      <c r="A522" s="13">
        <v>43435</v>
      </c>
      <c r="B522" s="26">
        <v>2.5255100000000001</v>
      </c>
      <c r="C522" s="12">
        <v>2.9510000000000001</v>
      </c>
      <c r="D522" s="12">
        <f t="shared" si="7"/>
        <v>3.3913837391259589</v>
      </c>
    </row>
    <row r="523" spans="1:4" x14ac:dyDescent="0.2">
      <c r="A523" s="13">
        <v>43466</v>
      </c>
      <c r="B523" s="26">
        <v>2.5247000000000002</v>
      </c>
      <c r="C523" s="12">
        <v>2.9340000000000002</v>
      </c>
      <c r="D523" s="12">
        <f t="shared" ref="D523:D570" si="8">C523*$B$583/B523</f>
        <v>3.3729285847823505</v>
      </c>
    </row>
    <row r="524" spans="1:4" x14ac:dyDescent="0.2">
      <c r="A524" s="13">
        <v>43497</v>
      </c>
      <c r="B524" s="26">
        <v>2.5313500000000002</v>
      </c>
      <c r="C524" s="12">
        <v>3.03</v>
      </c>
      <c r="D524" s="12">
        <f t="shared" si="8"/>
        <v>3.474139455231398</v>
      </c>
    </row>
    <row r="525" spans="1:4" x14ac:dyDescent="0.2">
      <c r="A525" s="13">
        <v>43525</v>
      </c>
      <c r="B525" s="26">
        <v>2.5427300000000002</v>
      </c>
      <c r="C525" s="12">
        <v>3.05</v>
      </c>
      <c r="D525" s="12">
        <f t="shared" si="8"/>
        <v>3.4814199108831847</v>
      </c>
    </row>
    <row r="526" spans="1:4" x14ac:dyDescent="0.2">
      <c r="A526" s="13">
        <v>43556</v>
      </c>
      <c r="B526" s="26">
        <v>2.5516299999999998</v>
      </c>
      <c r="C526" s="12">
        <v>3.1030000000000002</v>
      </c>
      <c r="D526" s="12">
        <f t="shared" si="8"/>
        <v>3.5295626289861781</v>
      </c>
    </row>
    <row r="527" spans="1:4" x14ac:dyDescent="0.2">
      <c r="A527" s="13">
        <v>43586</v>
      </c>
      <c r="B527" s="26">
        <v>2.5532499999999998</v>
      </c>
      <c r="C527" s="12">
        <v>3.03</v>
      </c>
      <c r="D527" s="12">
        <f t="shared" si="8"/>
        <v>3.4443407069421332</v>
      </c>
    </row>
    <row r="528" spans="1:4" x14ac:dyDescent="0.2">
      <c r="A528" s="19">
        <v>43617</v>
      </c>
      <c r="B528" s="26">
        <v>2.5536099999999999</v>
      </c>
      <c r="C528" s="12">
        <v>2.9460000000000002</v>
      </c>
      <c r="D528" s="12">
        <f t="shared" si="8"/>
        <v>3.3483819228464804</v>
      </c>
    </row>
    <row r="529" spans="1:4" x14ac:dyDescent="0.2">
      <c r="A529" s="13">
        <v>43647</v>
      </c>
      <c r="B529" s="26">
        <v>2.5590000000000002</v>
      </c>
      <c r="C529" s="12">
        <v>2.9319999999999999</v>
      </c>
      <c r="D529" s="12">
        <f t="shared" si="8"/>
        <v>3.3254505681906998</v>
      </c>
    </row>
    <row r="530" spans="1:4" x14ac:dyDescent="0.2">
      <c r="A530" s="13">
        <v>43678</v>
      </c>
      <c r="B530" s="26">
        <v>2.5617899999999998</v>
      </c>
      <c r="C530" s="12">
        <v>2.87</v>
      </c>
      <c r="D530" s="12">
        <f t="shared" si="8"/>
        <v>3.2515855671229885</v>
      </c>
    </row>
    <row r="531" spans="1:4" x14ac:dyDescent="0.2">
      <c r="A531" s="13">
        <v>43709</v>
      </c>
      <c r="B531" s="26">
        <v>2.56596</v>
      </c>
      <c r="C531" s="12">
        <v>2.8940000000000001</v>
      </c>
      <c r="D531" s="12">
        <f t="shared" si="8"/>
        <v>3.2734481122075172</v>
      </c>
    </row>
    <row r="532" spans="1:4" x14ac:dyDescent="0.2">
      <c r="A532" s="13">
        <v>43739</v>
      </c>
      <c r="B532" s="26">
        <v>2.5730499999999998</v>
      </c>
      <c r="C532" s="12">
        <v>3.008</v>
      </c>
      <c r="D532" s="12">
        <f t="shared" si="8"/>
        <v>3.3930200252618494</v>
      </c>
    </row>
    <row r="533" spans="1:4" x14ac:dyDescent="0.2">
      <c r="A533" s="13">
        <v>43770</v>
      </c>
      <c r="B533" s="26">
        <v>2.5778799999999999</v>
      </c>
      <c r="C533" s="12">
        <v>2.984</v>
      </c>
      <c r="D533" s="12">
        <f t="shared" si="8"/>
        <v>3.3596415069747239</v>
      </c>
    </row>
    <row r="534" spans="1:4" x14ac:dyDescent="0.2">
      <c r="A534" s="13">
        <v>43800</v>
      </c>
      <c r="B534" s="26">
        <v>2.58263</v>
      </c>
      <c r="C534" s="12">
        <v>3.0350000000000001</v>
      </c>
      <c r="D534" s="12">
        <f t="shared" si="8"/>
        <v>3.4107769579846905</v>
      </c>
    </row>
    <row r="535" spans="1:4" x14ac:dyDescent="0.2">
      <c r="A535" s="13">
        <v>43831</v>
      </c>
      <c r="B535" s="26">
        <v>2.5868199999999999</v>
      </c>
      <c r="C535" s="12">
        <v>3.052</v>
      </c>
      <c r="D535" s="12">
        <f t="shared" si="8"/>
        <v>3.4243262554023861</v>
      </c>
    </row>
    <row r="536" spans="1:4" x14ac:dyDescent="0.2">
      <c r="A536" s="13">
        <v>43862</v>
      </c>
      <c r="B536" s="26">
        <v>2.5900699999999999</v>
      </c>
      <c r="C536" s="12">
        <v>2.8119999999999998</v>
      </c>
      <c r="D536" s="12">
        <f t="shared" si="8"/>
        <v>3.1510887211542546</v>
      </c>
    </row>
    <row r="537" spans="1:4" x14ac:dyDescent="0.2">
      <c r="A537" s="13">
        <v>43891</v>
      </c>
      <c r="B537" s="26">
        <v>2.5816499999999998</v>
      </c>
      <c r="C537" s="12">
        <v>2.4049999999999998</v>
      </c>
      <c r="D537" s="12">
        <f t="shared" si="8"/>
        <v>2.7037998121356499</v>
      </c>
    </row>
    <row r="538" spans="1:4" x14ac:dyDescent="0.2">
      <c r="A538" s="13">
        <v>43922</v>
      </c>
      <c r="B538" s="26">
        <v>2.56094</v>
      </c>
      <c r="C538" s="12">
        <v>2.044</v>
      </c>
      <c r="D538" s="12">
        <f t="shared" si="8"/>
        <v>2.3165320030926146</v>
      </c>
    </row>
    <row r="539" spans="1:4" x14ac:dyDescent="0.2">
      <c r="A539" s="13">
        <v>43952</v>
      </c>
      <c r="B539" s="26">
        <v>2.5594399999999999</v>
      </c>
      <c r="C539" s="12">
        <v>1.905</v>
      </c>
      <c r="D539" s="12">
        <f t="shared" si="8"/>
        <v>2.1602640753446067</v>
      </c>
    </row>
    <row r="540" spans="1:4" x14ac:dyDescent="0.2">
      <c r="A540" s="19">
        <v>43983</v>
      </c>
      <c r="B540" s="26">
        <v>2.5721699999999998</v>
      </c>
      <c r="C540" s="12">
        <v>2.0569999999999999</v>
      </c>
      <c r="D540" s="12">
        <f t="shared" si="8"/>
        <v>2.3210871089391452</v>
      </c>
    </row>
    <row r="541" spans="1:4" x14ac:dyDescent="0.2">
      <c r="A541" s="13">
        <v>44013</v>
      </c>
      <c r="B541" s="26">
        <v>2.5854300000000001</v>
      </c>
      <c r="C541" s="12">
        <v>2.1339999999999999</v>
      </c>
      <c r="D541" s="12">
        <f t="shared" si="8"/>
        <v>2.3956228549989746</v>
      </c>
    </row>
    <row r="542" spans="1:4" x14ac:dyDescent="0.2">
      <c r="A542" s="13">
        <v>44044</v>
      </c>
      <c r="B542" s="26">
        <v>2.5958000000000001</v>
      </c>
      <c r="C542" s="12">
        <v>2.161</v>
      </c>
      <c r="D542" s="12">
        <f t="shared" si="8"/>
        <v>2.416241589105478</v>
      </c>
    </row>
    <row r="543" spans="1:4" x14ac:dyDescent="0.2">
      <c r="A543" s="13">
        <v>44075</v>
      </c>
      <c r="B543" s="26">
        <v>2.6019000000000001</v>
      </c>
      <c r="C543" s="12">
        <v>2.1230000000000002</v>
      </c>
      <c r="D543" s="12">
        <f t="shared" si="8"/>
        <v>2.3681881820976982</v>
      </c>
    </row>
    <row r="544" spans="1:4" x14ac:dyDescent="0.2">
      <c r="A544" s="13">
        <v>44105</v>
      </c>
      <c r="B544" s="26">
        <v>2.6035200000000001</v>
      </c>
      <c r="C544" s="12">
        <v>2.1389999999999998</v>
      </c>
      <c r="D544" s="12">
        <f t="shared" si="8"/>
        <v>2.3845513700682153</v>
      </c>
    </row>
    <row r="545" spans="1:5" x14ac:dyDescent="0.2">
      <c r="A545" s="13">
        <v>44136</v>
      </c>
      <c r="B545" s="26">
        <v>2.6072099999999998</v>
      </c>
      <c r="C545" s="12">
        <v>2.2080000000000002</v>
      </c>
      <c r="D545" s="12">
        <f t="shared" si="8"/>
        <v>2.4579886453335176</v>
      </c>
    </row>
    <row r="546" spans="1:5" x14ac:dyDescent="0.2">
      <c r="A546" s="13">
        <v>44166</v>
      </c>
      <c r="B546" s="26">
        <v>2.61564</v>
      </c>
      <c r="C546" s="12">
        <v>2.419</v>
      </c>
      <c r="D546" s="12">
        <f t="shared" si="8"/>
        <v>2.684199027006775</v>
      </c>
    </row>
    <row r="547" spans="1:5" x14ac:dyDescent="0.2">
      <c r="A547" s="19">
        <v>44197</v>
      </c>
      <c r="B547" s="26">
        <v>2.6219999999999999</v>
      </c>
      <c r="C547" s="12">
        <v>2.5489999999999999</v>
      </c>
      <c r="D547" s="12">
        <f t="shared" si="8"/>
        <v>2.8215903710907706</v>
      </c>
    </row>
    <row r="548" spans="1:5" x14ac:dyDescent="0.2">
      <c r="A548" s="13">
        <v>44228</v>
      </c>
      <c r="B548" s="26">
        <v>2.6334599999999999</v>
      </c>
      <c r="C548" s="12">
        <v>2.79</v>
      </c>
      <c r="D548" s="12">
        <f t="shared" si="8"/>
        <v>3.0749233441935711</v>
      </c>
    </row>
    <row r="549" spans="1:5" x14ac:dyDescent="0.2">
      <c r="A549" s="13">
        <v>44256</v>
      </c>
      <c r="B549" s="26">
        <v>2.65028</v>
      </c>
      <c r="C549" s="12">
        <v>2.8730000000000002</v>
      </c>
      <c r="D549" s="12">
        <f t="shared" si="8"/>
        <v>3.1463040059918201</v>
      </c>
    </row>
    <row r="550" spans="1:5" x14ac:dyDescent="0.2">
      <c r="A550" s="13">
        <v>44287</v>
      </c>
      <c r="B550" s="26">
        <v>2.6672699999999998</v>
      </c>
      <c r="C550" s="12">
        <v>2.7850000000000001</v>
      </c>
      <c r="D550" s="12">
        <f t="shared" si="8"/>
        <v>3.0305052150700909</v>
      </c>
    </row>
    <row r="551" spans="1:5" x14ac:dyDescent="0.2">
      <c r="A551" s="13">
        <v>44317</v>
      </c>
      <c r="B551" s="26">
        <v>2.6859899999999999</v>
      </c>
      <c r="C551" s="12">
        <v>2.8250000000000002</v>
      </c>
      <c r="D551" s="12">
        <f t="shared" si="8"/>
        <v>3.0526068693479873</v>
      </c>
    </row>
    <row r="552" spans="1:5" x14ac:dyDescent="0.2">
      <c r="A552" s="13">
        <v>44348</v>
      </c>
      <c r="B552" s="26">
        <v>2.7095500000000001</v>
      </c>
      <c r="C552" s="12">
        <v>2.952</v>
      </c>
      <c r="D552" s="12">
        <f t="shared" si="8"/>
        <v>3.1621029115535793</v>
      </c>
    </row>
    <row r="553" spans="1:5" x14ac:dyDescent="0.2">
      <c r="A553" s="13">
        <v>44378</v>
      </c>
      <c r="B553" s="26">
        <v>2.7218399999999998</v>
      </c>
      <c r="C553" s="12">
        <v>2.98</v>
      </c>
      <c r="D553" s="12">
        <f t="shared" si="8"/>
        <v>3.1776823986714873</v>
      </c>
    </row>
    <row r="554" spans="1:5" x14ac:dyDescent="0.2">
      <c r="A554" s="19">
        <v>44409</v>
      </c>
      <c r="B554" s="26">
        <v>2.7309199999999998</v>
      </c>
      <c r="C554" s="12">
        <v>2.9319999999999999</v>
      </c>
      <c r="D554" s="12">
        <f t="shared" si="8"/>
        <v>3.116102999721706</v>
      </c>
    </row>
    <row r="555" spans="1:5" x14ac:dyDescent="0.2">
      <c r="A555" s="13">
        <v>44440</v>
      </c>
      <c r="B555" s="26">
        <v>2.74214</v>
      </c>
      <c r="C555" s="12">
        <v>2.9990000000000001</v>
      </c>
      <c r="D555" s="12">
        <f t="shared" si="8"/>
        <v>3.1742684921265871</v>
      </c>
    </row>
    <row r="556" spans="1:5" x14ac:dyDescent="0.2">
      <c r="A556" s="13">
        <v>44470</v>
      </c>
      <c r="B556" s="26">
        <v>2.7658999999999998</v>
      </c>
      <c r="C556" s="12">
        <v>3.4220000000000002</v>
      </c>
      <c r="D556" s="12">
        <f t="shared" si="8"/>
        <v>3.5908754958602991</v>
      </c>
    </row>
    <row r="557" spans="1:5" x14ac:dyDescent="0.2">
      <c r="A557" s="13">
        <v>44501</v>
      </c>
      <c r="B557" s="26">
        <v>2.7852399999999999</v>
      </c>
      <c r="C557" s="12">
        <v>3.512</v>
      </c>
      <c r="D557" s="12">
        <f t="shared" si="8"/>
        <v>3.6597270842010028</v>
      </c>
      <c r="E557" s="10" t="s">
        <v>182</v>
      </c>
    </row>
    <row r="558" spans="1:5" x14ac:dyDescent="0.2">
      <c r="A558" s="13">
        <v>44531</v>
      </c>
      <c r="B558" s="26">
        <v>2.8012600000000001</v>
      </c>
      <c r="C558" s="12">
        <v>3.4430000000000001</v>
      </c>
      <c r="D558" s="12">
        <f t="shared" si="8"/>
        <v>3.5673064517395741</v>
      </c>
      <c r="E558" s="10" t="s">
        <v>183</v>
      </c>
    </row>
    <row r="559" spans="1:5" x14ac:dyDescent="0.2">
      <c r="A559" s="13">
        <v>44562</v>
      </c>
      <c r="B559" s="26">
        <v>2.8193299999999999</v>
      </c>
      <c r="C559" s="12">
        <v>3.7759999999999998</v>
      </c>
      <c r="D559" s="12">
        <f t="shared" si="8"/>
        <v>3.8872537347525835</v>
      </c>
      <c r="E559">
        <f t="shared" ref="E559:E582" si="9">IF($A559&gt;=DATE(YEAR($C$1),MONTH($C$1)-1,1),1,0)</f>
        <v>0</v>
      </c>
    </row>
    <row r="560" spans="1:5" x14ac:dyDescent="0.2">
      <c r="A560" s="13">
        <v>44593</v>
      </c>
      <c r="B560" s="26">
        <v>2.8418199999999998</v>
      </c>
      <c r="C560" s="12">
        <v>4.0579999999999998</v>
      </c>
      <c r="D560" s="12">
        <f t="shared" si="8"/>
        <v>4.1445014202166224</v>
      </c>
      <c r="E560">
        <f t="shared" si="9"/>
        <v>0</v>
      </c>
    </row>
    <row r="561" spans="1:5" x14ac:dyDescent="0.2">
      <c r="A561" s="19">
        <v>44621</v>
      </c>
      <c r="B561" s="26">
        <v>2.8770799999999999</v>
      </c>
      <c r="C561" s="12">
        <v>4.9279999999999999</v>
      </c>
      <c r="D561" s="12">
        <f t="shared" si="8"/>
        <v>4.971364166446536</v>
      </c>
      <c r="E561">
        <f t="shared" si="9"/>
        <v>0</v>
      </c>
    </row>
    <row r="562" spans="1:5" x14ac:dyDescent="0.2">
      <c r="A562" s="13">
        <v>44652</v>
      </c>
      <c r="B562" s="26">
        <v>2.8866299999999998</v>
      </c>
      <c r="C562" s="12">
        <v>5.1429999999999998</v>
      </c>
      <c r="D562" s="12">
        <f t="shared" si="8"/>
        <v>5.1710914703304551</v>
      </c>
      <c r="E562">
        <f t="shared" si="9"/>
        <v>0</v>
      </c>
    </row>
    <row r="563" spans="1:5" x14ac:dyDescent="0.2">
      <c r="A563" s="13">
        <v>44682</v>
      </c>
      <c r="B563" s="26">
        <v>2.8919713827</v>
      </c>
      <c r="C563" s="12">
        <v>5.5263559999999998</v>
      </c>
      <c r="D563" s="12">
        <f t="shared" si="8"/>
        <v>5.5462786289251067</v>
      </c>
      <c r="E563">
        <f t="shared" si="9"/>
        <v>1</v>
      </c>
    </row>
    <row r="564" spans="1:5" x14ac:dyDescent="0.2">
      <c r="A564" s="13">
        <v>44713</v>
      </c>
      <c r="B564" s="26">
        <v>2.9023970000000001</v>
      </c>
      <c r="C564" s="12">
        <v>5.0788979999999997</v>
      </c>
      <c r="D564" s="12">
        <f t="shared" si="8"/>
        <v>5.0788979999999997</v>
      </c>
      <c r="E564">
        <f t="shared" si="9"/>
        <v>1</v>
      </c>
    </row>
    <row r="565" spans="1:5" x14ac:dyDescent="0.2">
      <c r="A565" s="13">
        <v>44743</v>
      </c>
      <c r="B565" s="26">
        <v>2.9058069999999998</v>
      </c>
      <c r="C565" s="12">
        <v>4.9205779999999999</v>
      </c>
      <c r="D565" s="12">
        <f t="shared" si="8"/>
        <v>4.914803641627266</v>
      </c>
      <c r="E565">
        <f t="shared" si="9"/>
        <v>1</v>
      </c>
    </row>
    <row r="566" spans="1:5" x14ac:dyDescent="0.2">
      <c r="A566" s="13">
        <v>44774</v>
      </c>
      <c r="B566" s="26">
        <v>2.9151470000000002</v>
      </c>
      <c r="C566" s="12">
        <v>4.7446679999999999</v>
      </c>
      <c r="D566" s="12">
        <f t="shared" si="8"/>
        <v>4.7239162104676025</v>
      </c>
      <c r="E566">
        <f t="shared" si="9"/>
        <v>1</v>
      </c>
    </row>
    <row r="567" spans="1:5" x14ac:dyDescent="0.2">
      <c r="A567" s="13">
        <v>44805</v>
      </c>
      <c r="B567" s="26">
        <v>2.9257080000000002</v>
      </c>
      <c r="C567" s="12">
        <v>4.5653600000000001</v>
      </c>
      <c r="D567" s="12">
        <f t="shared" si="8"/>
        <v>4.5289848364635157</v>
      </c>
      <c r="E567">
        <f t="shared" si="9"/>
        <v>1</v>
      </c>
    </row>
    <row r="568" spans="1:5" x14ac:dyDescent="0.2">
      <c r="A568" s="19">
        <v>44835</v>
      </c>
      <c r="B568" s="26">
        <v>2.9417209999999998</v>
      </c>
      <c r="C568" s="12">
        <v>4.4464069999999998</v>
      </c>
      <c r="D568" s="12">
        <f t="shared" si="8"/>
        <v>4.3869688313674207</v>
      </c>
      <c r="E568">
        <f t="shared" si="9"/>
        <v>1</v>
      </c>
    </row>
    <row r="569" spans="1:5" x14ac:dyDescent="0.2">
      <c r="A569" s="13">
        <v>44866</v>
      </c>
      <c r="B569" s="26">
        <v>2.9515549999999999</v>
      </c>
      <c r="C569" s="12">
        <v>4.3076359999999996</v>
      </c>
      <c r="D569" s="12">
        <f t="shared" si="8"/>
        <v>4.2358925391842606</v>
      </c>
      <c r="E569">
        <f t="shared" si="9"/>
        <v>1</v>
      </c>
    </row>
    <row r="570" spans="1:5" x14ac:dyDescent="0.2">
      <c r="A570" s="13">
        <v>44896</v>
      </c>
      <c r="B570" s="26">
        <v>2.9594399999999998</v>
      </c>
      <c r="C570" s="12">
        <v>4.2428699999999999</v>
      </c>
      <c r="D570" s="12">
        <f t="shared" si="8"/>
        <v>4.1610889760866927</v>
      </c>
      <c r="E570">
        <f t="shared" si="9"/>
        <v>1</v>
      </c>
    </row>
    <row r="571" spans="1:5" x14ac:dyDescent="0.2">
      <c r="A571" s="13">
        <v>44927</v>
      </c>
      <c r="B571" s="26">
        <v>2.9634710000000002</v>
      </c>
      <c r="C571" s="12">
        <v>4.091653</v>
      </c>
      <c r="D571" s="12">
        <f t="shared" ref="D571:D582" si="10">C571*$B$583/B571</f>
        <v>4.0073283633418377</v>
      </c>
      <c r="E571">
        <f t="shared" si="9"/>
        <v>1</v>
      </c>
    </row>
    <row r="572" spans="1:5" x14ac:dyDescent="0.2">
      <c r="A572" s="13">
        <v>44958</v>
      </c>
      <c r="B572" s="26">
        <v>2.9688850000000002</v>
      </c>
      <c r="C572" s="12">
        <v>4.0479750000000001</v>
      </c>
      <c r="D572" s="12">
        <f t="shared" si="10"/>
        <v>3.9573208447194825</v>
      </c>
      <c r="E572">
        <f t="shared" si="9"/>
        <v>1</v>
      </c>
    </row>
    <row r="573" spans="1:5" x14ac:dyDescent="0.2">
      <c r="A573" s="13">
        <v>44986</v>
      </c>
      <c r="B573" s="26">
        <v>2.9737770000000001</v>
      </c>
      <c r="C573" s="12">
        <v>3.9670109999999998</v>
      </c>
      <c r="D573" s="12">
        <f t="shared" si="10"/>
        <v>3.8717902604556427</v>
      </c>
      <c r="E573">
        <f t="shared" si="9"/>
        <v>1</v>
      </c>
    </row>
    <row r="574" spans="1:5" x14ac:dyDescent="0.2">
      <c r="A574" s="13">
        <v>45017</v>
      </c>
      <c r="B574" s="26">
        <v>2.9764059999999999</v>
      </c>
      <c r="C574" s="12">
        <v>3.8674330000000001</v>
      </c>
      <c r="D574" s="12">
        <f t="shared" si="10"/>
        <v>3.7712684146252227</v>
      </c>
      <c r="E574">
        <f t="shared" si="9"/>
        <v>1</v>
      </c>
    </row>
    <row r="575" spans="1:5" x14ac:dyDescent="0.2">
      <c r="A575" s="19">
        <v>45047</v>
      </c>
      <c r="B575" s="26">
        <v>2.98156</v>
      </c>
      <c r="C575" s="12">
        <v>3.7802069999999999</v>
      </c>
      <c r="D575" s="12">
        <f t="shared" si="10"/>
        <v>3.679839230529991</v>
      </c>
      <c r="E575">
        <f t="shared" si="9"/>
        <v>1</v>
      </c>
    </row>
    <row r="576" spans="1:5" x14ac:dyDescent="0.2">
      <c r="A576" s="13">
        <v>45078</v>
      </c>
      <c r="B576" s="26">
        <v>2.9874969999999998</v>
      </c>
      <c r="C576" s="12">
        <v>3.7425850000000001</v>
      </c>
      <c r="D576" s="12">
        <f t="shared" si="10"/>
        <v>3.6359760281750915</v>
      </c>
      <c r="E576">
        <f t="shared" si="9"/>
        <v>1</v>
      </c>
    </row>
    <row r="577" spans="1:5" x14ac:dyDescent="0.2">
      <c r="A577" s="13">
        <v>45108</v>
      </c>
      <c r="B577" s="26">
        <v>2.99546</v>
      </c>
      <c r="C577" s="12">
        <v>3.6926239999999999</v>
      </c>
      <c r="D577" s="12">
        <f t="shared" si="10"/>
        <v>3.577901497508897</v>
      </c>
      <c r="E577">
        <f t="shared" si="9"/>
        <v>1</v>
      </c>
    </row>
    <row r="578" spans="1:5" x14ac:dyDescent="0.2">
      <c r="A578" s="13">
        <v>45139</v>
      </c>
      <c r="B578" s="26">
        <v>3.002033</v>
      </c>
      <c r="C578" s="12">
        <v>3.7068099999999999</v>
      </c>
      <c r="D578" s="12">
        <f t="shared" si="10"/>
        <v>3.5837827977140826</v>
      </c>
      <c r="E578">
        <f t="shared" si="9"/>
        <v>1</v>
      </c>
    </row>
    <row r="579" spans="1:5" x14ac:dyDescent="0.2">
      <c r="A579" s="13">
        <v>45170</v>
      </c>
      <c r="B579" s="26">
        <v>3.0084559999999998</v>
      </c>
      <c r="C579" s="12">
        <v>3.6772879999999999</v>
      </c>
      <c r="D579" s="12">
        <f t="shared" si="10"/>
        <v>3.547650242960509</v>
      </c>
      <c r="E579">
        <f t="shared" si="9"/>
        <v>1</v>
      </c>
    </row>
    <row r="580" spans="1:5" x14ac:dyDescent="0.2">
      <c r="A580" s="13">
        <v>45200</v>
      </c>
      <c r="B580" s="26">
        <v>3.0157430000000001</v>
      </c>
      <c r="C580" s="12">
        <v>3.7725089999999999</v>
      </c>
      <c r="D580" s="12">
        <f t="shared" si="10"/>
        <v>3.6307201257113091</v>
      </c>
      <c r="E580">
        <f t="shared" si="9"/>
        <v>1</v>
      </c>
    </row>
    <row r="581" spans="1:5" x14ac:dyDescent="0.2">
      <c r="A581" s="13">
        <v>45231</v>
      </c>
      <c r="B581" s="26">
        <v>3.0211109999999999</v>
      </c>
      <c r="C581" s="12">
        <v>3.7773249999999998</v>
      </c>
      <c r="D581" s="12">
        <f t="shared" si="10"/>
        <v>3.6288957102287869</v>
      </c>
      <c r="E581">
        <f t="shared" si="9"/>
        <v>1</v>
      </c>
    </row>
    <row r="582" spans="1:5" x14ac:dyDescent="0.2">
      <c r="A582" s="19">
        <v>45261</v>
      </c>
      <c r="B582" s="26">
        <v>3.0255700000000001</v>
      </c>
      <c r="C582" s="12">
        <v>3.7839860000000001</v>
      </c>
      <c r="D582" s="12">
        <f t="shared" si="10"/>
        <v>3.6299373719471042</v>
      </c>
      <c r="E582">
        <f t="shared" si="9"/>
        <v>1</v>
      </c>
    </row>
    <row r="583" spans="1:5" x14ac:dyDescent="0.2">
      <c r="A583" s="15" t="str">
        <f>"Base CPI ("&amp;TEXT('Notes and Sources'!$G$7,"m/yyyy")&amp;")"</f>
        <v>Base CPI (6/2022)</v>
      </c>
      <c r="B583" s="28">
        <v>2.9023970000000001</v>
      </c>
      <c r="C583" s="16"/>
      <c r="D583" s="16"/>
      <c r="E583" s="20"/>
    </row>
    <row r="584" spans="1:5" x14ac:dyDescent="0.2">
      <c r="A584" s="43" t="str">
        <f>A1&amp;" "&amp;TEXT(C1,"Mmmm yyyy")</f>
        <v>EIA Short-Term Energy Outlook, June 2022</v>
      </c>
      <c r="B584" s="43"/>
      <c r="C584" s="43"/>
      <c r="D584" s="43"/>
      <c r="E584" s="43"/>
    </row>
    <row r="585" spans="1:5" x14ac:dyDescent="0.2">
      <c r="A585" s="38" t="s">
        <v>184</v>
      </c>
      <c r="B585" s="38"/>
      <c r="C585" s="38"/>
      <c r="D585" s="38"/>
      <c r="E585" s="38"/>
    </row>
    <row r="586" spans="1:5" x14ac:dyDescent="0.2">
      <c r="A586" s="38" t="s">
        <v>207</v>
      </c>
      <c r="B586" s="38"/>
      <c r="C586" s="38"/>
      <c r="D586" s="38"/>
      <c r="E586" s="38"/>
    </row>
    <row r="587" spans="1:5" x14ac:dyDescent="0.2">
      <c r="A587" s="34" t="str">
        <f>"Real Price ("&amp;TEXT($C$1,"mmm yyyy")&amp;" $)"</f>
        <v>Real Price (Jun 2022 $)</v>
      </c>
      <c r="B587" s="34"/>
      <c r="C587" s="34"/>
      <c r="D587" s="34"/>
      <c r="E587" s="34"/>
    </row>
    <row r="588" spans="1:5" x14ac:dyDescent="0.2">
      <c r="A588" s="39" t="s">
        <v>167</v>
      </c>
      <c r="B588" s="39"/>
      <c r="C588" s="39"/>
      <c r="D588" s="39"/>
      <c r="E588" s="39"/>
    </row>
  </sheetData>
  <mergeCells count="7">
    <mergeCell ref="A586:E586"/>
    <mergeCell ref="A588:E588"/>
    <mergeCell ref="C39:D39"/>
    <mergeCell ref="A1:B1"/>
    <mergeCell ref="C1:D1"/>
    <mergeCell ref="A584:E584"/>
    <mergeCell ref="A585:E585"/>
  </mergeCells>
  <phoneticPr fontId="3" type="noConversion"/>
  <conditionalFormatting sqref="B427:D436 B451:D460 B439:D447 B463:D472 B487:D498 B511:D520 B523:D532 B535:D544 B547:D556 B559:D582">
    <cfRule type="expression" dxfId="64" priority="6" stopIfTrue="1">
      <formula>$E427=1</formula>
    </cfRule>
  </conditionalFormatting>
  <conditionalFormatting sqref="B437:D438 B449:D450 B461:D462">
    <cfRule type="expression" dxfId="63" priority="7" stopIfTrue="1">
      <formula>#REF!=1</formula>
    </cfRule>
  </conditionalFormatting>
  <conditionalFormatting sqref="B448:D448">
    <cfRule type="expression" dxfId="62" priority="13" stopIfTrue="1">
      <formula>#REF!=1</formula>
    </cfRule>
  </conditionalFormatting>
  <conditionalFormatting sqref="B462:D462">
    <cfRule type="expression" dxfId="61" priority="17" stopIfTrue="1">
      <formula>#REF!=1</formula>
    </cfRule>
  </conditionalFormatting>
  <conditionalFormatting sqref="B473:D474">
    <cfRule type="expression" dxfId="60" priority="41" stopIfTrue="1">
      <formula>#REF!=1</formula>
    </cfRule>
  </conditionalFormatting>
  <conditionalFormatting sqref="B485:D486">
    <cfRule type="expression" dxfId="59" priority="68" stopIfTrue="1">
      <formula>#REF!=1</formula>
    </cfRule>
  </conditionalFormatting>
  <conditionalFormatting sqref="B475:D484">
    <cfRule type="expression" dxfId="58" priority="114" stopIfTrue="1">
      <formula>$E499=1</formula>
    </cfRule>
  </conditionalFormatting>
  <conditionalFormatting sqref="B499:D510">
    <cfRule type="expression" dxfId="57" priority="116" stopIfTrue="1">
      <formula>#REF!=1</formula>
    </cfRule>
  </conditionalFormatting>
  <conditionalFormatting sqref="B521:D522">
    <cfRule type="expression" dxfId="56" priority="145" stopIfTrue="1">
      <formula>#REF!=1</formula>
    </cfRule>
  </conditionalFormatting>
  <conditionalFormatting sqref="B533:D534">
    <cfRule type="expression" dxfId="55" priority="167" stopIfTrue="1">
      <formula>#REF!=1</formula>
    </cfRule>
  </conditionalFormatting>
  <conditionalFormatting sqref="B545:D546">
    <cfRule type="expression" dxfId="54" priority="188" stopIfTrue="1">
      <formula>#REF!=1</formula>
    </cfRule>
  </conditionalFormatting>
  <conditionalFormatting sqref="B557:D558">
    <cfRule type="expression" dxfId="53" priority="212" stopIfTrue="1">
      <formula>#REF!=1</formula>
    </cfRule>
  </conditionalFormatting>
  <hyperlinks>
    <hyperlink ref="A3" location="Contents!B4" display="Return to Contents"/>
    <hyperlink ref="A58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7" si="0">C41*$B$98/B41</f>
        <v>9.037403832335329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C42*$B$98/B42</f>
        <v>8.673830114942529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8.3038606267029973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8.1536410567010318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8.2413741975308632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8.4016755263157901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8.4326399324324335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8.4187174645030414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9.2208060752438463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10.0938162646961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11.252075254268618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11.38863658698997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11.916155765841177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12.964783686073092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13.418111984393164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15.192673696281352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17.598862459772764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17.088056711705452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16.509584468473804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15.425790681891888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14.167845120171592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13.424409212397199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13.199910220377062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12.876128104610961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12.414788322391535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12.185807159819284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12.387507571132994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12.542619110087932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11.550277045453882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11.748379442181996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12.559335567948443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12.153103460482868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11.66470260388466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13.094090674255263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15.788589270804195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12.742674399395614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15.193429300949548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16.517762846158348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18.877099806681827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19.774393311955716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18.314764715716507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18.736590552858647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16.425666987539472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15.160411718478661</v>
      </c>
    </row>
    <row r="85" spans="1:5" x14ac:dyDescent="0.2">
      <c r="A85" s="14">
        <v>2011</v>
      </c>
      <c r="B85" s="26">
        <v>2.2492299999999998</v>
      </c>
      <c r="C85" s="12">
        <v>11.026940066</v>
      </c>
      <c r="D85" s="12">
        <f t="shared" si="0"/>
        <v>14.229117416510629</v>
      </c>
    </row>
    <row r="86" spans="1:5" x14ac:dyDescent="0.2">
      <c r="A86" s="14">
        <v>2012</v>
      </c>
      <c r="B86" s="26">
        <v>2.2958608332999999</v>
      </c>
      <c r="C86" s="12">
        <v>10.652290561999999</v>
      </c>
      <c r="D86" s="12">
        <f t="shared" si="0"/>
        <v>13.466485303396075</v>
      </c>
    </row>
    <row r="87" spans="1:5" x14ac:dyDescent="0.2">
      <c r="A87" s="14">
        <v>2013</v>
      </c>
      <c r="B87" s="26">
        <v>2.3295175000000001</v>
      </c>
      <c r="C87" s="12">
        <v>10.294024816</v>
      </c>
      <c r="D87" s="12">
        <f>C87*$B$98/B87</f>
        <v>12.825551533261267</v>
      </c>
    </row>
    <row r="88" spans="1:5" x14ac:dyDescent="0.2">
      <c r="A88" s="14">
        <v>2014</v>
      </c>
      <c r="B88" s="26">
        <v>2.3671500000000001</v>
      </c>
      <c r="C88" s="12">
        <v>10.940261472</v>
      </c>
      <c r="D88" s="12">
        <f>C88*$B$98/B88</f>
        <v>13.414013508036408</v>
      </c>
    </row>
    <row r="89" spans="1:5" x14ac:dyDescent="0.2">
      <c r="A89" s="14">
        <v>2015</v>
      </c>
      <c r="B89" s="26">
        <v>2.3700174999999999</v>
      </c>
      <c r="C89" s="12">
        <v>10.363783935000001</v>
      </c>
      <c r="D89" s="12">
        <f t="shared" ref="D89" si="2">C89*$B$98/B89</f>
        <v>12.6918115168315</v>
      </c>
    </row>
    <row r="90" spans="1:5" x14ac:dyDescent="0.2">
      <c r="A90" s="14">
        <v>2016</v>
      </c>
      <c r="B90" s="26">
        <v>2.4000541666999999</v>
      </c>
      <c r="C90" s="12">
        <v>10.042141772000001</v>
      </c>
      <c r="D90" s="12">
        <f t="shared" ref="D90" si="3">C90*$B$98/B90</f>
        <v>12.144010146530452</v>
      </c>
    </row>
    <row r="91" spans="1:5" x14ac:dyDescent="0.2">
      <c r="A91" s="14">
        <v>2017</v>
      </c>
      <c r="B91" s="26">
        <v>2.4512100000000001</v>
      </c>
      <c r="C91" s="12">
        <v>10.861280754999999</v>
      </c>
      <c r="D91" s="12">
        <f t="shared" si="0"/>
        <v>12.860484691017795</v>
      </c>
    </row>
    <row r="92" spans="1:5" x14ac:dyDescent="0.2">
      <c r="A92" s="14">
        <v>2018</v>
      </c>
      <c r="B92" s="26">
        <v>2.5109891666999999</v>
      </c>
      <c r="C92" s="12">
        <v>10.464565264999999</v>
      </c>
      <c r="D92" s="12">
        <f t="shared" si="0"/>
        <v>12.095760202484749</v>
      </c>
    </row>
    <row r="93" spans="1:5" x14ac:dyDescent="0.2">
      <c r="A93" s="14">
        <v>2019</v>
      </c>
      <c r="B93" s="26">
        <v>2.5564650000000002</v>
      </c>
      <c r="C93" s="12">
        <v>10.459376476999999</v>
      </c>
      <c r="D93" s="12">
        <f t="shared" ref="D93:D94" si="4">C93*$B$98/B93</f>
        <v>11.874703118843936</v>
      </c>
    </row>
    <row r="94" spans="1:5" x14ac:dyDescent="0.2">
      <c r="A94" s="14">
        <v>2020</v>
      </c>
      <c r="B94" s="26">
        <v>2.5883824999999998</v>
      </c>
      <c r="C94" s="12">
        <v>10.763510025</v>
      </c>
      <c r="D94" s="12">
        <f t="shared" si="4"/>
        <v>12.069305524214419</v>
      </c>
      <c r="E94" s="10" t="s">
        <v>182</v>
      </c>
    </row>
    <row r="95" spans="1:5" x14ac:dyDescent="0.2">
      <c r="A95" s="14">
        <v>2021</v>
      </c>
      <c r="B95" s="26">
        <v>2.7096541667</v>
      </c>
      <c r="C95" s="12">
        <v>12.272984291</v>
      </c>
      <c r="D95" s="12">
        <f t="shared" ref="D95" si="5">C95*$B$98/B95</f>
        <v>13.145984910180358</v>
      </c>
      <c r="E95" s="10" t="s">
        <v>183</v>
      </c>
    </row>
    <row r="96" spans="1:5" x14ac:dyDescent="0.2">
      <c r="A96" s="14">
        <v>2022</v>
      </c>
      <c r="B96" s="27">
        <v>2.9015505318999999</v>
      </c>
      <c r="C96" s="21">
        <v>14.488929861000001</v>
      </c>
      <c r="D96" s="21">
        <f t="shared" ref="D96" si="6">C96*$B$98/B96</f>
        <v>14.493156710333018</v>
      </c>
      <c r="E96">
        <v>1</v>
      </c>
    </row>
    <row r="97" spans="1:5" x14ac:dyDescent="0.2">
      <c r="A97" s="14">
        <v>2023</v>
      </c>
      <c r="B97" s="27">
        <v>2.9933307500000002</v>
      </c>
      <c r="C97" s="21">
        <v>14.780091253</v>
      </c>
      <c r="D97" s="21">
        <f t="shared" si="0"/>
        <v>14.331090044905142</v>
      </c>
      <c r="E97">
        <v>1</v>
      </c>
    </row>
    <row r="98" spans="1:5" x14ac:dyDescent="0.2">
      <c r="A98" s="15" t="str">
        <f>"Base CPI ("&amp;TEXT('Notes and Sources'!$G$7,"m/yyyy")&amp;")"</f>
        <v>Base CPI (6/2022)</v>
      </c>
      <c r="B98" s="28">
        <v>2.9023970000000001</v>
      </c>
      <c r="C98" s="16"/>
      <c r="D98" s="16"/>
      <c r="E98" s="20"/>
    </row>
    <row r="99" spans="1:5" x14ac:dyDescent="0.2">
      <c r="A99" s="43" t="str">
        <f>A1&amp;" "&amp;TEXT(C1,"Mmmm yyyy")</f>
        <v>EIA Short-Term Energy Outlook, June 2022</v>
      </c>
      <c r="B99" s="43"/>
      <c r="C99" s="43"/>
      <c r="D99" s="43"/>
      <c r="E99" s="43"/>
    </row>
    <row r="100" spans="1:5" x14ac:dyDescent="0.2">
      <c r="A100" s="38" t="s">
        <v>184</v>
      </c>
      <c r="B100" s="38"/>
      <c r="C100" s="38"/>
      <c r="D100" s="38"/>
      <c r="E100" s="38"/>
    </row>
    <row r="101" spans="1:5" x14ac:dyDescent="0.2">
      <c r="A101" s="38" t="str">
        <f>"Real Price ("&amp;TEXT($C$1,"mmm yyyy")&amp;" $)"</f>
        <v>Real Price (Jun 2022 $)</v>
      </c>
      <c r="B101" s="38"/>
      <c r="C101" s="38"/>
      <c r="D101" s="38"/>
      <c r="E101" s="38"/>
    </row>
    <row r="102" spans="1:5" x14ac:dyDescent="0.2">
      <c r="A102" s="39" t="s">
        <v>167</v>
      </c>
      <c r="B102" s="39"/>
      <c r="C102" s="39"/>
      <c r="D102" s="39"/>
      <c r="E102" s="39"/>
    </row>
  </sheetData>
  <mergeCells count="7">
    <mergeCell ref="A101:E101"/>
    <mergeCell ref="A102:E102"/>
    <mergeCell ref="C39:D39"/>
    <mergeCell ref="A1:B1"/>
    <mergeCell ref="C1:D1"/>
    <mergeCell ref="A99:E99"/>
    <mergeCell ref="A100:E100"/>
  </mergeCells>
  <phoneticPr fontId="3" type="noConversion"/>
  <hyperlinks>
    <hyperlink ref="A3" location="Contents!B4" display="Return to Contents"/>
    <hyperlink ref="A1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C41*$B$213/B41</f>
        <v>13.168790348353301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13.606885482459687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13.729608699867871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14.034974251925027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C45*$B$213/B45</f>
        <v>14.41585930739072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15.155636545138588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15.730800894816761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16.910253576252103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17.479200166014351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17.964710079436671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17.958675243492952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17.735876753770093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16.52507442573031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17.398974283687636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19.928536363792109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17.24372503734206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16.202743716871147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17.368180910517687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19.126816293928844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15.838306405627852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15.008843480812148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16.346825211027546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18.170747872338545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14.651894019368228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13.839476183825758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14.933665998810731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17.148184588092239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13.47639598327771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C69*$B$213/B69</f>
        <v>12.761169219916217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14.149504827290826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16.619531840014936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13.382040583921105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12.909676148120038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13.749022562680722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16.127709331198311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12.673209034611048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12.578174330735775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13.31886158503961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15.455113274920908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12.438328254354296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11.980529818290858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13.331678723500742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15.209158086455119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11.85470521002371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11.564258766362672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12.487594641894823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15.018243477928447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12.183721249848814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11.587289995375603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13.071750862386951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15.844948264410364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12.390901830217196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11.998168719133496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13.53679199103575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15.689695667099249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12.1448904041434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11.188805323333424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12.365731139475438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14.964677500198224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10.8072973739056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C101*$B$213/B101</f>
        <v>10.824774847327221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12.469588635470521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15.559737059337621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11.947023136335815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12.177862432994141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12.617400442205225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16.004164523113683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12.267221987237878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11.419462706740733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13.203344510272801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15.807661523853577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11.721594251143486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10.757652030032139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12.295252523487878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15.369491796051829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11.875949162934502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11.203495412567179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13.470569385227408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17.207249805805468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14.480890858163821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16.647639898052745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17.543023518125416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17.567394150753675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12.571207185143395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11.811666614830536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13.423553340602457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16.606971300017488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12.843609486203924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13.84891325429037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17.010622792739415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19.868689964634456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15.327427316778309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C133*$B$213/B133</f>
        <v>15.294318705651646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17.513118173810533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20.732790017631146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17.123039208687942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16.40464381578812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18.766340160870538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23.084170878059883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22.187475192852709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20.458780517037454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20.137355289787994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22.656368030192382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17.931284906113731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17.50758567166411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19.997715356058421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23.004343952994528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17.730482536884939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17.195413353555498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21.385371639749849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26.226557298931432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18.366136582133091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16.784355161210762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16.993904593353548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20.510141518909062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14.646420145447459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14.303793039208879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17.261178351391504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21.505084262700791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14.147267526537142</v>
      </c>
    </row>
    <row r="161" spans="1:5" x14ac:dyDescent="0.2">
      <c r="A161" s="14" t="s">
        <v>163</v>
      </c>
      <c r="B161" s="26">
        <v>2.2204366667</v>
      </c>
      <c r="C161" s="12">
        <v>10.114185715</v>
      </c>
      <c r="D161" s="12">
        <f t="shared" si="4"/>
        <v>13.220544731990332</v>
      </c>
    </row>
    <row r="162" spans="1:5" x14ac:dyDescent="0.2">
      <c r="A162" s="14" t="s">
        <v>164</v>
      </c>
      <c r="B162" s="26">
        <v>2.2456833333000001</v>
      </c>
      <c r="C162" s="12">
        <v>12.312851985</v>
      </c>
      <c r="D162" s="12">
        <f t="shared" si="4"/>
        <v>15.913545838269791</v>
      </c>
    </row>
    <row r="163" spans="1:5" x14ac:dyDescent="0.2">
      <c r="A163" s="14" t="s">
        <v>165</v>
      </c>
      <c r="B163" s="26">
        <v>2.2603266667000002</v>
      </c>
      <c r="C163" s="12">
        <v>16.131138433</v>
      </c>
      <c r="D163" s="12">
        <f t="shared" si="4"/>
        <v>20.713363463909403</v>
      </c>
    </row>
    <row r="164" spans="1:5" x14ac:dyDescent="0.2">
      <c r="A164" s="14" t="s">
        <v>166</v>
      </c>
      <c r="B164" s="26">
        <v>2.2704733333</v>
      </c>
      <c r="C164" s="12">
        <v>10.638284912</v>
      </c>
      <c r="D164" s="12">
        <f t="shared" si="4"/>
        <v>13.599158272806861</v>
      </c>
    </row>
    <row r="165" spans="1:5" x14ac:dyDescent="0.2">
      <c r="A165" s="14" t="s">
        <v>213</v>
      </c>
      <c r="B165" s="26">
        <v>2.2832599999999998</v>
      </c>
      <c r="C165" s="12">
        <v>9.7378654604000001</v>
      </c>
      <c r="D165" s="12">
        <f t="shared" ref="D165:D212" si="5">C165*$B$213/B165</f>
        <v>12.378420109259823</v>
      </c>
    </row>
    <row r="166" spans="1:5" x14ac:dyDescent="0.2">
      <c r="A166" s="14" t="s">
        <v>214</v>
      </c>
      <c r="B166" s="26">
        <v>2.2880799999999999</v>
      </c>
      <c r="C166" s="12">
        <v>12.127978689000001</v>
      </c>
      <c r="D166" s="12">
        <f t="shared" si="5"/>
        <v>15.384168806605336</v>
      </c>
    </row>
    <row r="167" spans="1:5" x14ac:dyDescent="0.2">
      <c r="A167" s="14" t="s">
        <v>215</v>
      </c>
      <c r="B167" s="26">
        <v>2.2984100000000001</v>
      </c>
      <c r="C167" s="12">
        <v>15.203059949</v>
      </c>
      <c r="D167" s="12">
        <f t="shared" si="5"/>
        <v>19.198191613679786</v>
      </c>
    </row>
    <row r="168" spans="1:5" x14ac:dyDescent="0.2">
      <c r="A168" s="18" t="s">
        <v>216</v>
      </c>
      <c r="B168" s="26">
        <v>2.3136933332999998</v>
      </c>
      <c r="C168" s="12">
        <v>10.189924952</v>
      </c>
      <c r="D168" s="12">
        <f t="shared" si="5"/>
        <v>12.782682642183653</v>
      </c>
    </row>
    <row r="169" spans="1:5" x14ac:dyDescent="0.2">
      <c r="A169" s="14" t="s">
        <v>243</v>
      </c>
      <c r="B169" s="26">
        <v>2.3229933332999999</v>
      </c>
      <c r="C169" s="12">
        <v>9.2342405722999992</v>
      </c>
      <c r="D169" s="12">
        <f t="shared" ref="D169:D200" si="6">C169*$B$213/B169</f>
        <v>11.537455467531712</v>
      </c>
    </row>
    <row r="170" spans="1:5" x14ac:dyDescent="0.2">
      <c r="A170" s="14" t="s">
        <v>244</v>
      </c>
      <c r="B170" s="26">
        <v>2.3204500000000001</v>
      </c>
      <c r="C170" s="12">
        <v>11.895412564000001</v>
      </c>
      <c r="D170" s="12">
        <f t="shared" si="6"/>
        <v>14.8786699732879</v>
      </c>
    </row>
    <row r="171" spans="1:5" x14ac:dyDescent="0.2">
      <c r="A171" s="14" t="s">
        <v>245</v>
      </c>
      <c r="B171" s="26">
        <v>2.3330000000000002</v>
      </c>
      <c r="C171" s="12">
        <v>16.128345428999999</v>
      </c>
      <c r="D171" s="12">
        <f t="shared" si="6"/>
        <v>20.064664118342609</v>
      </c>
    </row>
    <row r="172" spans="1:5" x14ac:dyDescent="0.2">
      <c r="A172" s="14" t="s">
        <v>246</v>
      </c>
      <c r="B172" s="26">
        <v>2.3416266666999999</v>
      </c>
      <c r="C172" s="12">
        <v>9.8874353103000008</v>
      </c>
      <c r="D172" s="12">
        <f t="shared" si="6"/>
        <v>12.255268096494296</v>
      </c>
    </row>
    <row r="173" spans="1:5" x14ac:dyDescent="0.2">
      <c r="A173" s="14" t="s">
        <v>247</v>
      </c>
      <c r="B173" s="26">
        <v>2.3562099999999999</v>
      </c>
      <c r="C173" s="12">
        <v>9.8170863378999993</v>
      </c>
      <c r="D173" s="12">
        <f t="shared" si="6"/>
        <v>12.092759955972491</v>
      </c>
      <c r="E173" s="22"/>
    </row>
    <row r="174" spans="1:5" x14ac:dyDescent="0.2">
      <c r="A174" s="14" t="s">
        <v>248</v>
      </c>
      <c r="B174" s="26">
        <v>2.3687233333000002</v>
      </c>
      <c r="C174" s="12">
        <v>13.107372985</v>
      </c>
      <c r="D174" s="12">
        <f t="shared" si="6"/>
        <v>16.060465776957376</v>
      </c>
      <c r="E174" s="22"/>
    </row>
    <row r="175" spans="1:5" x14ac:dyDescent="0.2">
      <c r="A175" s="14" t="s">
        <v>249</v>
      </c>
      <c r="B175" s="26">
        <v>2.3747833332999999</v>
      </c>
      <c r="C175" s="12">
        <v>16.941716450000001</v>
      </c>
      <c r="D175" s="12">
        <f t="shared" si="6"/>
        <v>20.705715047697339</v>
      </c>
    </row>
    <row r="176" spans="1:5" x14ac:dyDescent="0.2">
      <c r="A176" s="18" t="s">
        <v>250</v>
      </c>
      <c r="B176" s="26">
        <v>2.3688833332999999</v>
      </c>
      <c r="C176" s="12">
        <v>10.522915012</v>
      </c>
      <c r="D176" s="12">
        <f t="shared" si="6"/>
        <v>12.892858222585971</v>
      </c>
    </row>
    <row r="177" spans="1:5" x14ac:dyDescent="0.2">
      <c r="A177" s="14" t="s">
        <v>251</v>
      </c>
      <c r="B177" s="26">
        <v>2.3535499999999998</v>
      </c>
      <c r="C177" s="12">
        <v>9.2904620688000001</v>
      </c>
      <c r="D177" s="12">
        <f t="shared" si="6"/>
        <v>11.456994428458676</v>
      </c>
      <c r="E177" s="22"/>
    </row>
    <row r="178" spans="1:5" x14ac:dyDescent="0.2">
      <c r="A178" s="14" t="s">
        <v>252</v>
      </c>
      <c r="B178" s="26">
        <v>2.3696000000000002</v>
      </c>
      <c r="C178" s="12">
        <v>12.014865908999999</v>
      </c>
      <c r="D178" s="12">
        <f t="shared" si="6"/>
        <v>14.71637017626767</v>
      </c>
      <c r="E178" s="22"/>
    </row>
    <row r="179" spans="1:5" x14ac:dyDescent="0.2">
      <c r="A179" s="14" t="s">
        <v>253</v>
      </c>
      <c r="B179" s="26">
        <v>2.3785500000000002</v>
      </c>
      <c r="C179" s="12">
        <v>16.513899063</v>
      </c>
      <c r="D179" s="12">
        <f t="shared" si="6"/>
        <v>20.1508865059612</v>
      </c>
    </row>
    <row r="180" spans="1:5" x14ac:dyDescent="0.2">
      <c r="A180" s="18" t="s">
        <v>254</v>
      </c>
      <c r="B180" s="26">
        <v>2.3783699999999999</v>
      </c>
      <c r="C180" s="12">
        <v>10.084039639</v>
      </c>
      <c r="D180" s="12">
        <f t="shared" si="6"/>
        <v>12.305859221279567</v>
      </c>
    </row>
    <row r="181" spans="1:5" x14ac:dyDescent="0.2">
      <c r="A181" s="14" t="s">
        <v>259</v>
      </c>
      <c r="B181" s="26">
        <v>2.3768933333</v>
      </c>
      <c r="C181" s="12">
        <v>8.5118447748000001</v>
      </c>
      <c r="D181" s="12">
        <f t="shared" si="6"/>
        <v>10.393715356400087</v>
      </c>
    </row>
    <row r="182" spans="1:5" x14ac:dyDescent="0.2">
      <c r="A182" s="14" t="s">
        <v>260</v>
      </c>
      <c r="B182" s="26">
        <v>2.3959033333000002</v>
      </c>
      <c r="C182" s="12">
        <v>11.152033383999999</v>
      </c>
      <c r="D182" s="12">
        <f t="shared" si="6"/>
        <v>13.509571854487074</v>
      </c>
    </row>
    <row r="183" spans="1:5" x14ac:dyDescent="0.2">
      <c r="A183" s="14" t="s">
        <v>261</v>
      </c>
      <c r="B183" s="26">
        <v>2.4060733333000002</v>
      </c>
      <c r="C183" s="12">
        <v>16.966198650999999</v>
      </c>
      <c r="D183" s="12">
        <f t="shared" si="6"/>
        <v>20.46597806664883</v>
      </c>
    </row>
    <row r="184" spans="1:5" x14ac:dyDescent="0.2">
      <c r="A184" s="18" t="s">
        <v>262</v>
      </c>
      <c r="B184" s="26">
        <v>2.4213466666999999</v>
      </c>
      <c r="C184" s="12">
        <v>10.181230169000001</v>
      </c>
      <c r="D184" s="12">
        <f t="shared" si="6"/>
        <v>12.203941015636602</v>
      </c>
    </row>
    <row r="185" spans="1:5" x14ac:dyDescent="0.2">
      <c r="A185" s="14" t="s">
        <v>263</v>
      </c>
      <c r="B185" s="26">
        <v>2.4383866667</v>
      </c>
      <c r="C185" s="12">
        <v>9.6782315462999993</v>
      </c>
      <c r="D185" s="12">
        <f t="shared" si="6"/>
        <v>11.519940864548069</v>
      </c>
      <c r="E185" s="22"/>
    </row>
    <row r="186" spans="1:5" x14ac:dyDescent="0.2">
      <c r="A186" s="14" t="s">
        <v>264</v>
      </c>
      <c r="B186" s="26">
        <v>2.4411999999999998</v>
      </c>
      <c r="C186" s="12">
        <v>12.944215461000001</v>
      </c>
      <c r="D186" s="12">
        <f t="shared" si="6"/>
        <v>15.389665787874826</v>
      </c>
      <c r="E186" s="22"/>
    </row>
    <row r="187" spans="1:5" x14ac:dyDescent="0.2">
      <c r="A187" s="14" t="s">
        <v>265</v>
      </c>
      <c r="B187" s="26">
        <v>2.4528699999999999</v>
      </c>
      <c r="C187" s="12">
        <v>17.644348635</v>
      </c>
      <c r="D187" s="12">
        <f t="shared" si="6"/>
        <v>20.87795298779719</v>
      </c>
    </row>
    <row r="188" spans="1:5" x14ac:dyDescent="0.2">
      <c r="A188" s="18" t="s">
        <v>266</v>
      </c>
      <c r="B188" s="26">
        <v>2.4723833332999998</v>
      </c>
      <c r="C188" s="12">
        <v>10.118541767</v>
      </c>
      <c r="D188" s="12">
        <f t="shared" si="6"/>
        <v>11.878427132784742</v>
      </c>
    </row>
    <row r="189" spans="1:5" x14ac:dyDescent="0.2">
      <c r="A189" s="14" t="s">
        <v>267</v>
      </c>
      <c r="B189" s="26">
        <v>2.4925433333</v>
      </c>
      <c r="C189" s="12">
        <v>9.3594157258999999</v>
      </c>
      <c r="D189" s="12">
        <f t="shared" si="6"/>
        <v>10.898402351400749</v>
      </c>
    </row>
    <row r="190" spans="1:5" x14ac:dyDescent="0.2">
      <c r="A190" s="14" t="s">
        <v>268</v>
      </c>
      <c r="B190" s="26">
        <v>2.5068100000000002</v>
      </c>
      <c r="C190" s="12">
        <v>11.904373701999999</v>
      </c>
      <c r="D190" s="12">
        <f t="shared" si="6"/>
        <v>13.782942671986982</v>
      </c>
    </row>
    <row r="191" spans="1:5" x14ac:dyDescent="0.2">
      <c r="A191" s="14" t="s">
        <v>269</v>
      </c>
      <c r="B191" s="26">
        <v>2.5177033333000001</v>
      </c>
      <c r="C191" s="12">
        <v>17.853796236000001</v>
      </c>
      <c r="D191" s="12">
        <f t="shared" si="6"/>
        <v>20.581775441373324</v>
      </c>
    </row>
    <row r="192" spans="1:5" x14ac:dyDescent="0.2">
      <c r="A192" s="18" t="s">
        <v>270</v>
      </c>
      <c r="B192" s="26">
        <v>2.5268999999999999</v>
      </c>
      <c r="C192" s="12">
        <v>9.9558477659999998</v>
      </c>
      <c r="D192" s="12">
        <f t="shared" si="6"/>
        <v>11.4352854044462</v>
      </c>
    </row>
    <row r="193" spans="1:5" x14ac:dyDescent="0.2">
      <c r="A193" s="14" t="s">
        <v>271</v>
      </c>
      <c r="B193" s="26">
        <v>2.5329266666999999</v>
      </c>
      <c r="C193" s="12">
        <v>9.3900543436999993</v>
      </c>
      <c r="D193" s="12">
        <f t="shared" si="6"/>
        <v>10.759753101142495</v>
      </c>
      <c r="E193" s="22"/>
    </row>
    <row r="194" spans="1:5" x14ac:dyDescent="0.2">
      <c r="A194" s="14" t="s">
        <v>272</v>
      </c>
      <c r="B194" s="26">
        <v>2.5528300000000002</v>
      </c>
      <c r="C194" s="12">
        <v>12.371131525999999</v>
      </c>
      <c r="D194" s="12">
        <f t="shared" si="6"/>
        <v>14.065149276554969</v>
      </c>
      <c r="E194" s="22"/>
    </row>
    <row r="195" spans="1:5" x14ac:dyDescent="0.2">
      <c r="A195" s="14" t="s">
        <v>273</v>
      </c>
      <c r="B195" s="26">
        <v>2.5622500000000001</v>
      </c>
      <c r="C195" s="12">
        <v>17.894296109999999</v>
      </c>
      <c r="D195" s="12">
        <f t="shared" si="6"/>
        <v>20.269821971617002</v>
      </c>
    </row>
    <row r="196" spans="1:5" x14ac:dyDescent="0.2">
      <c r="A196" s="18" t="s">
        <v>274</v>
      </c>
      <c r="B196" s="26">
        <v>2.5778533333000002</v>
      </c>
      <c r="C196" s="12">
        <v>9.7824617940999996</v>
      </c>
      <c r="D196" s="12">
        <f t="shared" si="6"/>
        <v>11.014043117598204</v>
      </c>
    </row>
    <row r="197" spans="1:5" x14ac:dyDescent="0.2">
      <c r="A197" s="14" t="s">
        <v>275</v>
      </c>
      <c r="B197" s="26">
        <v>2.5861800000000001</v>
      </c>
      <c r="C197" s="12">
        <v>9.4386242399999993</v>
      </c>
      <c r="D197" s="12">
        <f t="shared" si="6"/>
        <v>10.592702239713894</v>
      </c>
      <c r="E197" s="22"/>
    </row>
    <row r="198" spans="1:5" x14ac:dyDescent="0.2">
      <c r="A198" s="14" t="s">
        <v>276</v>
      </c>
      <c r="B198" s="26">
        <v>2.5641833332999999</v>
      </c>
      <c r="C198" s="12">
        <v>11.741945618999999</v>
      </c>
      <c r="D198" s="12">
        <f t="shared" si="6"/>
        <v>13.290698561280108</v>
      </c>
      <c r="E198" s="22"/>
    </row>
    <row r="199" spans="1:5" x14ac:dyDescent="0.2">
      <c r="A199" s="14" t="s">
        <v>277</v>
      </c>
      <c r="B199" s="26">
        <v>2.5943766667000001</v>
      </c>
      <c r="C199" s="12">
        <v>17.501043132</v>
      </c>
      <c r="D199" s="12">
        <f t="shared" si="6"/>
        <v>19.578874469217951</v>
      </c>
    </row>
    <row r="200" spans="1:5" x14ac:dyDescent="0.2">
      <c r="A200" s="18" t="s">
        <v>278</v>
      </c>
      <c r="B200" s="26">
        <v>2.6087899999999999</v>
      </c>
      <c r="C200" s="12">
        <v>10.528087763</v>
      </c>
      <c r="D200" s="12">
        <f t="shared" si="6"/>
        <v>11.71297434407059</v>
      </c>
    </row>
    <row r="201" spans="1:5" x14ac:dyDescent="0.2">
      <c r="A201" s="14" t="s">
        <v>279</v>
      </c>
      <c r="B201" s="26">
        <v>2.6352466667000001</v>
      </c>
      <c r="C201" s="12">
        <v>9.7453662003999995</v>
      </c>
      <c r="D201" s="12">
        <f t="shared" ref="D201:D208" si="7">C201*$B$213/B201</f>
        <v>10.733310843862023</v>
      </c>
      <c r="E201" s="22"/>
    </row>
    <row r="202" spans="1:5" x14ac:dyDescent="0.2">
      <c r="A202" s="14" t="s">
        <v>280</v>
      </c>
      <c r="B202" s="26">
        <v>2.6876033332999998</v>
      </c>
      <c r="C202" s="12">
        <v>13.872382302</v>
      </c>
      <c r="D202" s="12">
        <f t="shared" si="7"/>
        <v>14.981065203078307</v>
      </c>
      <c r="E202" s="22"/>
    </row>
    <row r="203" spans="1:5" x14ac:dyDescent="0.2">
      <c r="A203" s="14" t="s">
        <v>281</v>
      </c>
      <c r="B203" s="26">
        <v>2.7316333333</v>
      </c>
      <c r="C203" s="12">
        <v>20.376051495999999</v>
      </c>
      <c r="D203" s="12">
        <f t="shared" si="7"/>
        <v>21.64982760054091</v>
      </c>
      <c r="E203" s="10" t="s">
        <v>182</v>
      </c>
    </row>
    <row r="204" spans="1:5" x14ac:dyDescent="0.2">
      <c r="A204" s="18" t="s">
        <v>282</v>
      </c>
      <c r="B204" s="26">
        <v>2.7841333332999998</v>
      </c>
      <c r="C204" s="12">
        <v>13.812640232</v>
      </c>
      <c r="D204" s="12">
        <f t="shared" si="7"/>
        <v>14.399369847678303</v>
      </c>
      <c r="E204" s="10" t="s">
        <v>183</v>
      </c>
    </row>
    <row r="205" spans="1:5" x14ac:dyDescent="0.2">
      <c r="A205" s="14" t="s">
        <v>284</v>
      </c>
      <c r="B205" s="26">
        <v>2.8460766667000001</v>
      </c>
      <c r="C205" s="12">
        <v>12.320887652</v>
      </c>
      <c r="D205" s="12">
        <f t="shared" si="7"/>
        <v>12.564702763248244</v>
      </c>
      <c r="E205" s="22">
        <f>MAX('Natural Gas-M'!E533:E535)</f>
        <v>0</v>
      </c>
    </row>
    <row r="206" spans="1:5" x14ac:dyDescent="0.2">
      <c r="A206" s="14" t="s">
        <v>285</v>
      </c>
      <c r="B206" s="26">
        <v>2.8936661276</v>
      </c>
      <c r="C206" s="12">
        <v>15.369248161</v>
      </c>
      <c r="D206" s="12">
        <f t="shared" si="7"/>
        <v>15.415620803406027</v>
      </c>
      <c r="E206" s="22">
        <f>MAX('Natural Gas-M'!E536:E538)</f>
        <v>1</v>
      </c>
    </row>
    <row r="207" spans="1:5" x14ac:dyDescent="0.2">
      <c r="A207" s="14" t="s">
        <v>286</v>
      </c>
      <c r="B207" s="26">
        <v>2.9155540000000002</v>
      </c>
      <c r="C207" s="12">
        <v>21.795779571000001</v>
      </c>
      <c r="D207" s="12">
        <f t="shared" si="7"/>
        <v>21.697421910049236</v>
      </c>
      <c r="E207" s="22">
        <f>MAX('Natural Gas-M'!E539:E541)</f>
        <v>1</v>
      </c>
    </row>
    <row r="208" spans="1:5" x14ac:dyDescent="0.2">
      <c r="A208" s="18" t="s">
        <v>287</v>
      </c>
      <c r="B208" s="26">
        <v>2.9509053333000002</v>
      </c>
      <c r="C208" s="12">
        <v>15.872023077</v>
      </c>
      <c r="D208" s="12">
        <f t="shared" si="7"/>
        <v>15.61111149272244</v>
      </c>
      <c r="E208" s="22">
        <f>MAX('Natural Gas-M'!E542:E544)</f>
        <v>1</v>
      </c>
    </row>
    <row r="209" spans="1:5" x14ac:dyDescent="0.2">
      <c r="A209" s="14" t="s">
        <v>288</v>
      </c>
      <c r="B209" s="26">
        <v>2.9687109999999999</v>
      </c>
      <c r="C209" s="12">
        <v>15.148481795</v>
      </c>
      <c r="D209" s="12">
        <f t="shared" si="5"/>
        <v>14.810100449778581</v>
      </c>
      <c r="E209" s="22">
        <f>MAX('Natural Gas-M'!E545:E547)</f>
        <v>1</v>
      </c>
    </row>
    <row r="210" spans="1:5" x14ac:dyDescent="0.2">
      <c r="A210" s="14" t="s">
        <v>289</v>
      </c>
      <c r="B210" s="26">
        <v>2.9818210000000001</v>
      </c>
      <c r="C210" s="12">
        <v>16.755793948000001</v>
      </c>
      <c r="D210" s="12">
        <f t="shared" si="5"/>
        <v>16.30948540750547</v>
      </c>
      <c r="E210" s="22">
        <f>MAX('Natural Gas-M'!E548:E550)</f>
        <v>1</v>
      </c>
    </row>
    <row r="211" spans="1:5" x14ac:dyDescent="0.2">
      <c r="A211" s="14" t="s">
        <v>290</v>
      </c>
      <c r="B211" s="26">
        <v>3.0019830000000001</v>
      </c>
      <c r="C211" s="12">
        <v>19.599694396</v>
      </c>
      <c r="D211" s="12">
        <f t="shared" si="5"/>
        <v>18.949505781967193</v>
      </c>
      <c r="E211" s="22">
        <f>MAX('Natural Gas-M'!E551:E553)</f>
        <v>1</v>
      </c>
    </row>
    <row r="212" spans="1:5" x14ac:dyDescent="0.2">
      <c r="A212" s="18" t="s">
        <v>291</v>
      </c>
      <c r="B212" s="26">
        <v>3.0208080000000002</v>
      </c>
      <c r="C212" s="12">
        <v>12.139218494</v>
      </c>
      <c r="D212" s="12">
        <f t="shared" si="5"/>
        <v>11.663379910053905</v>
      </c>
      <c r="E212" s="22">
        <f>MAX('Natural Gas-M'!E554:E556)</f>
        <v>1</v>
      </c>
    </row>
    <row r="213" spans="1:5" x14ac:dyDescent="0.2">
      <c r="A213" s="15" t="str">
        <f>"Base CPI ("&amp;TEXT('Notes and Sources'!$G$7,"m/yyyy")&amp;")"</f>
        <v>Base CPI (6/2022)</v>
      </c>
      <c r="B213" s="28">
        <v>2.9023970000000001</v>
      </c>
      <c r="C213" s="16"/>
      <c r="D213" s="16"/>
      <c r="E213" s="20"/>
    </row>
    <row r="214" spans="1:5" x14ac:dyDescent="0.2">
      <c r="A214" s="43" t="str">
        <f>A1&amp;" "&amp;TEXT(C1,"Mmmm yyyy")</f>
        <v>EIA Short-Term Energy Outlook, June 2022</v>
      </c>
      <c r="B214" s="43"/>
      <c r="C214" s="43"/>
      <c r="D214" s="43"/>
      <c r="E214" s="43"/>
    </row>
    <row r="215" spans="1:5" x14ac:dyDescent="0.2">
      <c r="A215" s="38" t="s">
        <v>184</v>
      </c>
      <c r="B215" s="38"/>
      <c r="C215" s="38"/>
      <c r="D215" s="38"/>
      <c r="E215" s="38"/>
    </row>
    <row r="216" spans="1:5" x14ac:dyDescent="0.2">
      <c r="A216" s="38" t="s">
        <v>207</v>
      </c>
      <c r="B216" s="38"/>
      <c r="C216" s="38"/>
      <c r="D216" s="38"/>
      <c r="E216" s="38"/>
    </row>
    <row r="217" spans="1:5" x14ac:dyDescent="0.2">
      <c r="A217" s="34" t="str">
        <f>"Real Price ("&amp;TEXT($C$1,"mmm yyyy")&amp;" $)"</f>
        <v>Real Price (Jun 2022 $)</v>
      </c>
      <c r="B217" s="34"/>
      <c r="C217" s="34"/>
      <c r="D217" s="34"/>
      <c r="E217" s="34"/>
    </row>
    <row r="218" spans="1:5" x14ac:dyDescent="0.2">
      <c r="A218" s="39" t="s">
        <v>167</v>
      </c>
      <c r="B218" s="39"/>
      <c r="C218" s="39"/>
      <c r="D218" s="39"/>
      <c r="E218" s="39"/>
    </row>
  </sheetData>
  <mergeCells count="7">
    <mergeCell ref="A216:E216"/>
    <mergeCell ref="A218:E218"/>
    <mergeCell ref="C39:D39"/>
    <mergeCell ref="A1:B1"/>
    <mergeCell ref="C1:D1"/>
    <mergeCell ref="A214:E214"/>
    <mergeCell ref="A215:E215"/>
  </mergeCells>
  <phoneticPr fontId="3" type="noConversion"/>
  <conditionalFormatting sqref="B161:D162 B173:D174 B177:D178 B197:D198 B209:D212 B201:D202">
    <cfRule type="expression" dxfId="52" priority="6" stopIfTrue="1">
      <formula>$E161=1</formula>
    </cfRule>
  </conditionalFormatting>
  <conditionalFormatting sqref="B163:D164 B167:D168 B171:D172">
    <cfRule type="expression" dxfId="51" priority="7" stopIfTrue="1">
      <formula>#REF!=1</formula>
    </cfRule>
  </conditionalFormatting>
  <conditionalFormatting sqref="B166:D166 B169:D170">
    <cfRule type="expression" dxfId="50" priority="13" stopIfTrue="1">
      <formula>#REF!=1</formula>
    </cfRule>
  </conditionalFormatting>
  <conditionalFormatting sqref="B165:D165 B181:D182 B189:D190">
    <cfRule type="expression" dxfId="49" priority="20" stopIfTrue="1">
      <formula>$E169=1</formula>
    </cfRule>
  </conditionalFormatting>
  <conditionalFormatting sqref="B169:D172">
    <cfRule type="expression" dxfId="48" priority="21" stopIfTrue="1">
      <formula>#REF!=1</formula>
    </cfRule>
  </conditionalFormatting>
  <conditionalFormatting sqref="B175:D176">
    <cfRule type="expression" dxfId="47" priority="47" stopIfTrue="1">
      <formula>#REF!=1</formula>
    </cfRule>
  </conditionalFormatting>
  <conditionalFormatting sqref="B179:D180">
    <cfRule type="expression" dxfId="46" priority="70" stopIfTrue="1">
      <formula>#REF!=1</formula>
    </cfRule>
  </conditionalFormatting>
  <conditionalFormatting sqref="B183:D184">
    <cfRule type="expression" dxfId="45" priority="92" stopIfTrue="1">
      <formula>#REF!=1</formula>
    </cfRule>
  </conditionalFormatting>
  <conditionalFormatting sqref="B185:D188">
    <cfRule type="expression" dxfId="44" priority="124" stopIfTrue="1">
      <formula>#REF!=1</formula>
    </cfRule>
  </conditionalFormatting>
  <conditionalFormatting sqref="B191:D192">
    <cfRule type="expression" dxfId="43" priority="147" stopIfTrue="1">
      <formula>#REF!=1</formula>
    </cfRule>
  </conditionalFormatting>
  <conditionalFormatting sqref="B193:D196">
    <cfRule type="expression" dxfId="42" priority="173" stopIfTrue="1">
      <formula>#REF!=1</formula>
    </cfRule>
  </conditionalFormatting>
  <conditionalFormatting sqref="B199:D200">
    <cfRule type="expression" dxfId="41" priority="183" stopIfTrue="1">
      <formula>#REF!=1</formula>
    </cfRule>
  </conditionalFormatting>
  <conditionalFormatting sqref="B205:D208">
    <cfRule type="expression" dxfId="40" priority="1" stopIfTrue="1">
      <formula>$E205=1</formula>
    </cfRule>
  </conditionalFormatting>
  <conditionalFormatting sqref="B203:D204">
    <cfRule type="expression" dxfId="39" priority="210" stopIfTrue="1">
      <formula>#REF!=1</formula>
    </cfRule>
  </conditionalFormatting>
  <hyperlinks>
    <hyperlink ref="A3" location="Contents!B4" display="Return to Contents"/>
    <hyperlink ref="A21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C41*$B$557/B41</f>
        <v>13.11404149082569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13.15973185227273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13.299923047404063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13.388161245791247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13.881029130434783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13.790394585635358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13.703120262295082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13.536124837310194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13.935246605800215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13.983711456102784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14.016906620469085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14.033906854410201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C53*$B$557/B53</f>
        <v>14.296764883474578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14.374067507919749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14.649902492080257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14.848052021052633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15.646916047966632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15.559241649484537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15.568755189743591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15.536884657113616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16.071614912998978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16.745736004077475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16.822056081632653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17.051953715455475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17.372876833503579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17.384765704081634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17.751663608562691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17.802151639676115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18.198497318548387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18.103482293762578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18.060005380761524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17.918894565434567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17.894260388446217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19.291726091269844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18.08615341246291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17.002207278106511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16.430807698334966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16.520466354775831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16.69794969873664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16.745678722168442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17.582636898550724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18.920157878495662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19.823287867435162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20.099933247126437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19.87601383954155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18.778591436726927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17.392331500474835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16.64407758293839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16.39291399243141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16.000043668861714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16.278425121722847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16.573500626168226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C93*$B$557/B93</f>
        <v>17.842160662313432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18.791333134883722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19.052875385329621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19.394144921223354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18.955525272895468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17.387631797235024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16.322654688073392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15.108367945205481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14.868512383985442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15.001450309936189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15.190363767186071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15.726879788408462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16.455792165137613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17.695601453382082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18.130041534246576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18.378316770072995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18.021246827272726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16.80335105263158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14.880042590579711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13.830917111913358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13.808531508078993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13.862969570661894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13.865283351158645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14.061302236024845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15.359587663716818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16.749515726872247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17.291961036906855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17.368674960629924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16.80201925021796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14.764367347826086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13.6317086135182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12.880014368512112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12.710497206896553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12.713597874354562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12.905078506437768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13.248996544368602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14.499634374468085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15.987780084745763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16.508148337552743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16.877804403361345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16.491444041841003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14.403054336947458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13.414237173732335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12.960994059652029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12.955418952145216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12.841197253289474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12.944405605564649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13.061965377741672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13.913673573160873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15.389018742949233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16.132198586345382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16.481884971887549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15.814342628205127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14.025937655502393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12.817575313741067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12.179496516231197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12.360796635294118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12.811361757812501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12.638742768273717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12.699394166020172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13.489064291247097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14.657216566589685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15.657375386973181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15.614719422492399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C157*$B$557/B157</f>
        <v>15.114369283018871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13.358858755622188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12.352011166791325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12.154598464977646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11.937104216778025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11.971311068249259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12.057435608308605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12.675160843819395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13.441779616519174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14.874784625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15.406997290748897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15.63809803806735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14.660282656934307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13.115788192419824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11.605375522496372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11.571785434153401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11.605390751988432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11.601211673881673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11.476048526240115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11.701198809182211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12.777195096635648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14.170160942184156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15.018096932384342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15.357143217329547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14.707397980155919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13.354713083980238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12.295869064039406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11.707490358397751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11.646172836134456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11.621757379454928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11.48401325191905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12.150507607788594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13.646499070735091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14.823746285516286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15.787432816608996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16.295916857734809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15.512811551724139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13.535216778846156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12.265609239726027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12.042070943267259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11.764329603554341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11.949882672119971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12.430388239292997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13.01346480978261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13.459251172881357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15.032022325895877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15.841924326145552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16.011881436241612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15.240986255860681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13.326936693440429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12.148217082777036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11.71787196535643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11.281742491694352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11.078732087475149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11.210316455026456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11.586644150197628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12.479734635108482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14.264405203412073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14.873358152031456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15.432627606278617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14.654166433703463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12.517177941368081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10.593654632400781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10.447874840805717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C221*$B$557/B221</f>
        <v>10.581460297349709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10.898032606451613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11.068304958199358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11.657930294682895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12.693347493606138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14.502724001276325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15.972426802547771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16.118273416030533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14.705232739378568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12.934196491782554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11.649822867044739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11.802959516027657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12.272368745294855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12.340185115842205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11.84207036295369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11.852815766103816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12.397355540963103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15.037387702871412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15.887185573566082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16.226709595771144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15.916370645161289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13.820082309597524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12.313199393939394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11.73156760197775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11.484175783950617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11.484175783950617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11.269183413580247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12.185772854500616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13.744438437884382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15.171620681818185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15.170003927696079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16.430337974296208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15.905490593272173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13.458338743136059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11.637886812918952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11.192942201946474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10.573395264116575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11.08444270188221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10.67264916262136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11.266688776371309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12.763553072289156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14.337141807228916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15.373824541091782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15.875468928785159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14.927107336114425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13.053016847114812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12.3231226543943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11.193486060426542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10.920418718251625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11.165691988235293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11.728399573099416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12.210786676418959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14.003387394859814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16.01206242740999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17.343796780544295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17.427826803705848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16.886065495391705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15.755392570442783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14.295388208955224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14.22939193585338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16.72679820045558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16.919655238636363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16.234304628052243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16.716753696145126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C285*$B$557/B285</f>
        <v>18.236154867456293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18.913763230163198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18.356761183765503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17.81685644306652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16.573485395845033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13.466076171171173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13.048522850704227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11.943347294250282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12.053849105233541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11.78894961235955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11.544548291316527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12.399532080312328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13.808618596100278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15.481605378619154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16.624285038888889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16.787271290858726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16.422301609513276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13.791191043046357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12.776943267217632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12.564281842684268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13.00197560788609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13.563489248366013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15.419477264817836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16.127948395196508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17.122396735921271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19.148528541780447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20.144562738160044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20.198795382113822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19.302272863317128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16.701732871822607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15.327793886486484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14.879674107816712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15.127361712292004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15.312592635243707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15.559081726349547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16.324047161152613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17.935641397449523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20.097063398623611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20.781837852987838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21.07766108879493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20.353479488935722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17.782505728511531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17.320512091810119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16.790601319770477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16.511548695198332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16.397637936590439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16.293103821853961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17.800968693856483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19.09945133264463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20.662908946824988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22.129101806054386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22.955725379908209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24.176908611670019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23.965548307383227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22.914431640585562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21.390709843513374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21.727929372804816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20.348801434302914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19.140995738607913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19.190238261086201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20.776721693989071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21.674490976214077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22.486782079842289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23.042582659470071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C349*$B$557/B349</f>
        <v>22.483558614398422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17.983648573551264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17.888535965346531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17.905974598719844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17.362707614642371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17.238782334276735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18.110997997934611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18.761609327647836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20.621611051727889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22.800806412075239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23.361441727720702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23.354242065422049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22.309323035095211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20.215079253310389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17.951211322651943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16.938484702877815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16.743493208404423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17.167083206778038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17.853750145234439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19.657539206887851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22.023411309059139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25.238466897817098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27.52437524655733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26.769101234624355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24.412400010051311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20.665007788197883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18.790764662003351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17.628727556552096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17.104905102084146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16.728984847558824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16.363074924115864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15.937264977034355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17.521582475049527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19.269137864891288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20.640072552927915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21.029226563624125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19.899600020383492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15.791600654014379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15.338076709907288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13.914605096918752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14.092415360847497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14.279492422255052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14.675363592865065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15.980318620258229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17.524712890607024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19.857190604008302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21.620760262861609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22.1752224638978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20.783170363074106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17.716368566667427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14.393689753631771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13.138140924924709</v>
      </c>
    </row>
    <row r="401" spans="1:4" x14ac:dyDescent="0.2">
      <c r="A401" s="13">
        <v>40544</v>
      </c>
      <c r="B401" s="26">
        <v>2.2118699999999998</v>
      </c>
      <c r="C401" s="12">
        <v>9.9</v>
      </c>
      <c r="D401" s="12">
        <f t="shared" si="6"/>
        <v>12.990695791343978</v>
      </c>
    </row>
    <row r="402" spans="1:4" x14ac:dyDescent="0.2">
      <c r="A402" s="13">
        <v>40575</v>
      </c>
      <c r="B402" s="26">
        <v>2.2189800000000002</v>
      </c>
      <c r="C402" s="12">
        <v>10.14</v>
      </c>
      <c r="D402" s="12">
        <f t="shared" si="6"/>
        <v>13.262988210799557</v>
      </c>
    </row>
    <row r="403" spans="1:4" x14ac:dyDescent="0.2">
      <c r="A403" s="13">
        <v>40603</v>
      </c>
      <c r="B403" s="26">
        <v>2.2304599999999999</v>
      </c>
      <c r="C403" s="12">
        <v>10.43</v>
      </c>
      <c r="D403" s="12">
        <f t="shared" si="6"/>
        <v>13.572088587107594</v>
      </c>
    </row>
    <row r="404" spans="1:4" x14ac:dyDescent="0.2">
      <c r="A404" s="13">
        <v>40634</v>
      </c>
      <c r="B404" s="26">
        <v>2.2409300000000001</v>
      </c>
      <c r="C404" s="12">
        <v>11.27</v>
      </c>
      <c r="D404" s="12">
        <f t="shared" si="6"/>
        <v>14.596624700459184</v>
      </c>
    </row>
    <row r="405" spans="1:4" x14ac:dyDescent="0.2">
      <c r="A405" s="13">
        <v>40664</v>
      </c>
      <c r="B405" s="26">
        <v>2.2480600000000002</v>
      </c>
      <c r="C405" s="12">
        <v>12.5</v>
      </c>
      <c r="D405" s="12">
        <f t="shared" si="6"/>
        <v>16.138342615410622</v>
      </c>
    </row>
    <row r="406" spans="1:4" x14ac:dyDescent="0.2">
      <c r="A406" s="13">
        <v>40695</v>
      </c>
      <c r="B406" s="26">
        <v>2.2480600000000002</v>
      </c>
      <c r="C406" s="12">
        <v>14.7</v>
      </c>
      <c r="D406" s="12">
        <f t="shared" si="6"/>
        <v>18.97869091572289</v>
      </c>
    </row>
    <row r="407" spans="1:4" x14ac:dyDescent="0.2">
      <c r="A407" s="13">
        <v>40725</v>
      </c>
      <c r="B407" s="26">
        <v>2.2539500000000001</v>
      </c>
      <c r="C407" s="12">
        <v>16.14</v>
      </c>
      <c r="D407" s="12">
        <f t="shared" si="6"/>
        <v>20.783374777612636</v>
      </c>
    </row>
    <row r="408" spans="1:4" x14ac:dyDescent="0.2">
      <c r="A408" s="13">
        <v>40756</v>
      </c>
      <c r="B408" s="26">
        <v>2.2610600000000001</v>
      </c>
      <c r="C408" s="12">
        <v>16.670000000000002</v>
      </c>
      <c r="D408" s="12">
        <f t="shared" si="6"/>
        <v>21.398352095919616</v>
      </c>
    </row>
    <row r="409" spans="1:4" x14ac:dyDescent="0.2">
      <c r="A409" s="13">
        <v>40787</v>
      </c>
      <c r="B409" s="26">
        <v>2.2659699999999998</v>
      </c>
      <c r="C409" s="12">
        <v>15.63</v>
      </c>
      <c r="D409" s="12">
        <f t="shared" si="6"/>
        <v>20.019887778743765</v>
      </c>
    </row>
    <row r="410" spans="1:4" x14ac:dyDescent="0.2">
      <c r="A410" s="13">
        <v>40817</v>
      </c>
      <c r="B410" s="26">
        <v>2.2675000000000001</v>
      </c>
      <c r="C410" s="12">
        <v>12.85</v>
      </c>
      <c r="D410" s="12">
        <f t="shared" si="6"/>
        <v>16.447982998897462</v>
      </c>
    </row>
    <row r="411" spans="1:4" x14ac:dyDescent="0.2">
      <c r="A411" s="13">
        <v>40848</v>
      </c>
      <c r="B411" s="26">
        <v>2.27169</v>
      </c>
      <c r="C411" s="12">
        <v>10.78</v>
      </c>
      <c r="D411" s="12">
        <f t="shared" si="6"/>
        <v>13.772935418124833</v>
      </c>
    </row>
    <row r="412" spans="1:4" x14ac:dyDescent="0.2">
      <c r="A412" s="13">
        <v>40878</v>
      </c>
      <c r="B412" s="26">
        <v>2.27223</v>
      </c>
      <c r="C412" s="12">
        <v>9.83</v>
      </c>
      <c r="D412" s="12">
        <f t="shared" si="6"/>
        <v>12.556194799822203</v>
      </c>
    </row>
    <row r="413" spans="1:4" x14ac:dyDescent="0.2">
      <c r="A413" s="13">
        <v>40909</v>
      </c>
      <c r="B413" s="26">
        <v>2.2784200000000001</v>
      </c>
      <c r="C413" s="12">
        <v>9.6199999999999992</v>
      </c>
      <c r="D413" s="12">
        <f t="shared" ref="D413:D476" si="7">C413*$B$557/B413</f>
        <v>12.254570772728469</v>
      </c>
    </row>
    <row r="414" spans="1:4" x14ac:dyDescent="0.2">
      <c r="A414" s="13">
        <v>40940</v>
      </c>
      <c r="B414" s="26">
        <v>2.28329</v>
      </c>
      <c r="C414" s="12">
        <v>9.4700000000000006</v>
      </c>
      <c r="D414" s="12">
        <f t="shared" si="7"/>
        <v>12.037761121013977</v>
      </c>
    </row>
    <row r="415" spans="1:4" x14ac:dyDescent="0.2">
      <c r="A415" s="13">
        <v>40969</v>
      </c>
      <c r="B415" s="26">
        <v>2.2880699999999998</v>
      </c>
      <c r="C415" s="12">
        <v>10.41</v>
      </c>
      <c r="D415" s="12">
        <f t="shared" si="7"/>
        <v>13.204994938966029</v>
      </c>
    </row>
    <row r="416" spans="1:4" x14ac:dyDescent="0.2">
      <c r="A416" s="13">
        <v>41000</v>
      </c>
      <c r="B416" s="26">
        <v>2.2918699999999999</v>
      </c>
      <c r="C416" s="12">
        <v>10.94</v>
      </c>
      <c r="D416" s="12">
        <f t="shared" si="7"/>
        <v>13.854286316414109</v>
      </c>
    </row>
    <row r="417" spans="1:4" x14ac:dyDescent="0.2">
      <c r="A417" s="13">
        <v>41030</v>
      </c>
      <c r="B417" s="26">
        <v>2.2871299999999999</v>
      </c>
      <c r="C417" s="12">
        <v>12.61</v>
      </c>
      <c r="D417" s="12">
        <f t="shared" si="7"/>
        <v>16.002250055746725</v>
      </c>
    </row>
    <row r="418" spans="1:4" x14ac:dyDescent="0.2">
      <c r="A418" s="13">
        <v>41061</v>
      </c>
      <c r="B418" s="26">
        <v>2.2852399999999999</v>
      </c>
      <c r="C418" s="12">
        <v>14.18</v>
      </c>
      <c r="D418" s="12">
        <f t="shared" si="7"/>
        <v>18.009482356338943</v>
      </c>
    </row>
    <row r="419" spans="1:4" x14ac:dyDescent="0.2">
      <c r="A419" s="13">
        <v>41091</v>
      </c>
      <c r="B419" s="26">
        <v>2.2858999999999998</v>
      </c>
      <c r="C419" s="12">
        <v>15.13</v>
      </c>
      <c r="D419" s="12">
        <f t="shared" si="7"/>
        <v>19.210493289295247</v>
      </c>
    </row>
    <row r="420" spans="1:4" x14ac:dyDescent="0.2">
      <c r="A420" s="13">
        <v>41122</v>
      </c>
      <c r="B420" s="26">
        <v>2.2991799999999998</v>
      </c>
      <c r="C420" s="12">
        <v>15.82</v>
      </c>
      <c r="D420" s="12">
        <f t="shared" si="7"/>
        <v>19.970563653128508</v>
      </c>
    </row>
    <row r="421" spans="1:4" x14ac:dyDescent="0.2">
      <c r="A421" s="13">
        <v>41153</v>
      </c>
      <c r="B421" s="26">
        <v>2.3101500000000001</v>
      </c>
      <c r="C421" s="12">
        <v>14.72</v>
      </c>
      <c r="D421" s="12">
        <f t="shared" si="7"/>
        <v>18.493727177888882</v>
      </c>
    </row>
    <row r="422" spans="1:4" x14ac:dyDescent="0.2">
      <c r="A422" s="13">
        <v>41183</v>
      </c>
      <c r="B422" s="26">
        <v>2.3163800000000001</v>
      </c>
      <c r="C422" s="12">
        <v>11.68</v>
      </c>
      <c r="D422" s="12">
        <f t="shared" si="7"/>
        <v>14.634903150605687</v>
      </c>
    </row>
    <row r="423" spans="1:4" x14ac:dyDescent="0.2">
      <c r="A423" s="13">
        <v>41214</v>
      </c>
      <c r="B423" s="26">
        <v>2.3124899999999999</v>
      </c>
      <c r="C423" s="12">
        <v>9.99</v>
      </c>
      <c r="D423" s="12">
        <f t="shared" si="7"/>
        <v>12.538409260148153</v>
      </c>
    </row>
    <row r="424" spans="1:4" x14ac:dyDescent="0.2">
      <c r="A424" s="19">
        <v>41244</v>
      </c>
      <c r="B424" s="26">
        <v>2.3122099999999999</v>
      </c>
      <c r="C424" s="12">
        <v>9.8000000000000007</v>
      </c>
      <c r="D424" s="12">
        <f t="shared" si="7"/>
        <v>12.301430492905059</v>
      </c>
    </row>
    <row r="425" spans="1:4" x14ac:dyDescent="0.2">
      <c r="A425" s="13">
        <v>41275</v>
      </c>
      <c r="B425" s="26">
        <v>2.3167900000000001</v>
      </c>
      <c r="C425" s="12">
        <v>9.15</v>
      </c>
      <c r="D425" s="12">
        <f t="shared" si="7"/>
        <v>11.462813871779488</v>
      </c>
    </row>
    <row r="426" spans="1:4" x14ac:dyDescent="0.2">
      <c r="A426" s="13">
        <v>41306</v>
      </c>
      <c r="B426" s="26">
        <v>2.3293699999999999</v>
      </c>
      <c r="C426" s="12">
        <v>9.23</v>
      </c>
      <c r="D426" s="12">
        <f t="shared" si="7"/>
        <v>11.500587845640668</v>
      </c>
    </row>
    <row r="427" spans="1:4" x14ac:dyDescent="0.2">
      <c r="A427" s="13">
        <v>41334</v>
      </c>
      <c r="B427" s="26">
        <v>2.3228200000000001</v>
      </c>
      <c r="C427" s="12">
        <v>9.35</v>
      </c>
      <c r="D427" s="12">
        <f t="shared" si="7"/>
        <v>11.682959484592004</v>
      </c>
    </row>
    <row r="428" spans="1:4" x14ac:dyDescent="0.2">
      <c r="A428" s="13">
        <v>41365</v>
      </c>
      <c r="B428" s="26">
        <v>2.3179699999999999</v>
      </c>
      <c r="C428" s="12">
        <v>10.43</v>
      </c>
      <c r="D428" s="12">
        <f t="shared" si="7"/>
        <v>13.059703408585962</v>
      </c>
    </row>
    <row r="429" spans="1:4" x14ac:dyDescent="0.2">
      <c r="A429" s="13">
        <v>41395</v>
      </c>
      <c r="B429" s="26">
        <v>2.3189299999999999</v>
      </c>
      <c r="C429" s="12">
        <v>12.61</v>
      </c>
      <c r="D429" s="12">
        <f t="shared" si="7"/>
        <v>15.782807661292063</v>
      </c>
    </row>
    <row r="430" spans="1:4" x14ac:dyDescent="0.2">
      <c r="A430" s="13">
        <v>41426</v>
      </c>
      <c r="B430" s="26">
        <v>2.3244500000000001</v>
      </c>
      <c r="C430" s="12">
        <v>15.02</v>
      </c>
      <c r="D430" s="12">
        <f t="shared" si="7"/>
        <v>18.754545350513023</v>
      </c>
    </row>
    <row r="431" spans="1:4" x14ac:dyDescent="0.2">
      <c r="A431" s="13">
        <v>41456</v>
      </c>
      <c r="B431" s="26">
        <v>2.3290000000000002</v>
      </c>
      <c r="C431" s="12">
        <v>16.3</v>
      </c>
      <c r="D431" s="12">
        <f t="shared" si="7"/>
        <v>20.313040403606699</v>
      </c>
    </row>
    <row r="432" spans="1:4" x14ac:dyDescent="0.2">
      <c r="A432" s="13">
        <v>41487</v>
      </c>
      <c r="B432" s="26">
        <v>2.3345600000000002</v>
      </c>
      <c r="C432" s="12">
        <v>16.43</v>
      </c>
      <c r="D432" s="12">
        <f t="shared" si="7"/>
        <v>20.426282772770886</v>
      </c>
    </row>
    <row r="433" spans="1:4" x14ac:dyDescent="0.2">
      <c r="A433" s="13">
        <v>41518</v>
      </c>
      <c r="B433" s="26">
        <v>2.3354400000000002</v>
      </c>
      <c r="C433" s="12">
        <v>15.69</v>
      </c>
      <c r="D433" s="12">
        <f t="shared" si="7"/>
        <v>19.49894192529031</v>
      </c>
    </row>
    <row r="434" spans="1:4" x14ac:dyDescent="0.2">
      <c r="A434" s="13">
        <v>41548</v>
      </c>
      <c r="B434" s="26">
        <v>2.3366899999999999</v>
      </c>
      <c r="C434" s="12">
        <v>12.38</v>
      </c>
      <c r="D434" s="12">
        <f t="shared" si="7"/>
        <v>15.377168071074898</v>
      </c>
    </row>
    <row r="435" spans="1:4" x14ac:dyDescent="0.2">
      <c r="A435" s="13">
        <v>41579</v>
      </c>
      <c r="B435" s="26">
        <v>2.3410000000000002</v>
      </c>
      <c r="C435" s="12">
        <v>10.039999999999999</v>
      </c>
      <c r="D435" s="12">
        <f t="shared" si="7"/>
        <v>12.447700076890216</v>
      </c>
    </row>
    <row r="436" spans="1:4" x14ac:dyDescent="0.2">
      <c r="A436" s="19">
        <v>41609</v>
      </c>
      <c r="B436" s="26">
        <v>2.3471899999999999</v>
      </c>
      <c r="C436" s="12">
        <v>9.14</v>
      </c>
      <c r="D436" s="12">
        <f t="shared" si="7"/>
        <v>11.30198602584367</v>
      </c>
    </row>
    <row r="437" spans="1:4" x14ac:dyDescent="0.2">
      <c r="A437" s="13">
        <v>41640</v>
      </c>
      <c r="B437" s="26">
        <v>2.3528799999999999</v>
      </c>
      <c r="C437" s="12">
        <v>9.26</v>
      </c>
      <c r="D437" s="12">
        <f t="shared" si="7"/>
        <v>11.422680383189963</v>
      </c>
    </row>
    <row r="438" spans="1:4" x14ac:dyDescent="0.2">
      <c r="A438" s="13">
        <v>41671</v>
      </c>
      <c r="B438" s="26">
        <v>2.35547</v>
      </c>
      <c r="C438" s="12">
        <v>9.77</v>
      </c>
      <c r="D438" s="12">
        <f t="shared" si="7"/>
        <v>12.038539522897764</v>
      </c>
    </row>
    <row r="439" spans="1:4" x14ac:dyDescent="0.2">
      <c r="A439" s="13">
        <v>41699</v>
      </c>
      <c r="B439" s="26">
        <v>2.3602799999999999</v>
      </c>
      <c r="C439" s="12">
        <v>10.7</v>
      </c>
      <c r="D439" s="12">
        <f t="shared" si="7"/>
        <v>13.157611766400597</v>
      </c>
    </row>
    <row r="440" spans="1:4" x14ac:dyDescent="0.2">
      <c r="A440" s="13">
        <v>41730</v>
      </c>
      <c r="B440" s="26">
        <v>2.3646799999999999</v>
      </c>
      <c r="C440" s="12">
        <v>11.76</v>
      </c>
      <c r="D440" s="12">
        <f t="shared" si="7"/>
        <v>14.434168141143834</v>
      </c>
    </row>
    <row r="441" spans="1:4" x14ac:dyDescent="0.2">
      <c r="A441" s="13">
        <v>41760</v>
      </c>
      <c r="B441" s="26">
        <v>2.3691800000000001</v>
      </c>
      <c r="C441" s="12">
        <v>13.6</v>
      </c>
      <c r="D441" s="12">
        <f t="shared" si="7"/>
        <v>16.66086966798639</v>
      </c>
    </row>
    <row r="442" spans="1:4" x14ac:dyDescent="0.2">
      <c r="A442" s="13">
        <v>41791</v>
      </c>
      <c r="B442" s="26">
        <v>2.3723100000000001</v>
      </c>
      <c r="C442" s="12">
        <v>16.13</v>
      </c>
      <c r="D442" s="12">
        <f t="shared" si="7"/>
        <v>19.734209951481887</v>
      </c>
    </row>
    <row r="443" spans="1:4" x14ac:dyDescent="0.2">
      <c r="A443" s="13">
        <v>41821</v>
      </c>
      <c r="B443" s="26">
        <v>2.3749799999999999</v>
      </c>
      <c r="C443" s="12">
        <v>17.23</v>
      </c>
      <c r="D443" s="12">
        <f t="shared" si="7"/>
        <v>21.056303762558002</v>
      </c>
    </row>
    <row r="444" spans="1:4" x14ac:dyDescent="0.2">
      <c r="A444" s="13">
        <v>41852</v>
      </c>
      <c r="B444" s="26">
        <v>2.3746</v>
      </c>
      <c r="C444" s="12">
        <v>17.41</v>
      </c>
      <c r="D444" s="12">
        <f t="shared" si="7"/>
        <v>21.279681533731999</v>
      </c>
    </row>
    <row r="445" spans="1:4" x14ac:dyDescent="0.2">
      <c r="A445" s="13">
        <v>41883</v>
      </c>
      <c r="B445" s="26">
        <v>2.3747699999999998</v>
      </c>
      <c r="C445" s="12">
        <v>16.27</v>
      </c>
      <c r="D445" s="12">
        <f t="shared" si="7"/>
        <v>19.884872720305545</v>
      </c>
    </row>
    <row r="446" spans="1:4" x14ac:dyDescent="0.2">
      <c r="A446" s="13">
        <v>41913</v>
      </c>
      <c r="B446" s="26">
        <v>2.3742999999999999</v>
      </c>
      <c r="C446" s="12">
        <v>13.11</v>
      </c>
      <c r="D446" s="12">
        <f t="shared" si="7"/>
        <v>16.025954879332858</v>
      </c>
    </row>
    <row r="447" spans="1:4" x14ac:dyDescent="0.2">
      <c r="A447" s="13">
        <v>41944</v>
      </c>
      <c r="B447" s="26">
        <v>2.3698299999999999</v>
      </c>
      <c r="C447" s="12">
        <v>10.19</v>
      </c>
      <c r="D447" s="12">
        <f t="shared" si="7"/>
        <v>12.479977648185734</v>
      </c>
    </row>
    <row r="448" spans="1:4" x14ac:dyDescent="0.2">
      <c r="A448" s="19">
        <v>41974</v>
      </c>
      <c r="B448" s="26">
        <v>2.36252</v>
      </c>
      <c r="C448" s="12">
        <v>10.01</v>
      </c>
      <c r="D448" s="12">
        <f t="shared" si="7"/>
        <v>12.297459479708108</v>
      </c>
    </row>
    <row r="449" spans="1:4" x14ac:dyDescent="0.2">
      <c r="A449" s="13">
        <v>42005</v>
      </c>
      <c r="B449" s="26">
        <v>2.3474699999999999</v>
      </c>
      <c r="C449" s="12">
        <v>9.5</v>
      </c>
      <c r="D449" s="12">
        <f t="shared" si="7"/>
        <v>11.745739668664564</v>
      </c>
    </row>
    <row r="450" spans="1:4" x14ac:dyDescent="0.2">
      <c r="A450" s="13">
        <v>42036</v>
      </c>
      <c r="B450" s="26">
        <v>2.3534199999999998</v>
      </c>
      <c r="C450" s="12">
        <v>9.08</v>
      </c>
      <c r="D450" s="12">
        <f t="shared" si="7"/>
        <v>11.198071215507646</v>
      </c>
    </row>
    <row r="451" spans="1:4" x14ac:dyDescent="0.2">
      <c r="A451" s="13">
        <v>42064</v>
      </c>
      <c r="B451" s="26">
        <v>2.3597600000000001</v>
      </c>
      <c r="C451" s="12">
        <v>9.2799999999999994</v>
      </c>
      <c r="D451" s="12">
        <f t="shared" si="7"/>
        <v>11.413976065362577</v>
      </c>
    </row>
    <row r="452" spans="1:4" x14ac:dyDescent="0.2">
      <c r="A452" s="13">
        <v>42095</v>
      </c>
      <c r="B452" s="26">
        <v>2.3622200000000002</v>
      </c>
      <c r="C452" s="12">
        <v>10.43</v>
      </c>
      <c r="D452" s="12">
        <f t="shared" si="7"/>
        <v>12.815064096485509</v>
      </c>
    </row>
    <row r="453" spans="1:4" x14ac:dyDescent="0.2">
      <c r="A453" s="13">
        <v>42125</v>
      </c>
      <c r="B453" s="26">
        <v>2.3700100000000002</v>
      </c>
      <c r="C453" s="12">
        <v>12.73</v>
      </c>
      <c r="D453" s="12">
        <f t="shared" si="7"/>
        <v>15.589602495348121</v>
      </c>
    </row>
    <row r="454" spans="1:4" x14ac:dyDescent="0.2">
      <c r="A454" s="13">
        <v>42156</v>
      </c>
      <c r="B454" s="26">
        <v>2.3765700000000001</v>
      </c>
      <c r="C454" s="12">
        <v>15.07</v>
      </c>
      <c r="D454" s="12">
        <f t="shared" si="7"/>
        <v>18.404306538414605</v>
      </c>
    </row>
    <row r="455" spans="1:4" x14ac:dyDescent="0.2">
      <c r="A455" s="19">
        <v>42186</v>
      </c>
      <c r="B455" s="26">
        <v>2.3803399999999999</v>
      </c>
      <c r="C455" s="12">
        <v>16.28</v>
      </c>
      <c r="D455" s="12">
        <f t="shared" si="7"/>
        <v>19.850535284875271</v>
      </c>
    </row>
    <row r="456" spans="1:4" x14ac:dyDescent="0.2">
      <c r="A456" s="13">
        <v>42217</v>
      </c>
      <c r="B456" s="26">
        <v>2.3803299999999998</v>
      </c>
      <c r="C456" s="12">
        <v>16.88</v>
      </c>
      <c r="D456" s="12">
        <f t="shared" si="7"/>
        <v>20.58221396192965</v>
      </c>
    </row>
    <row r="457" spans="1:4" x14ac:dyDescent="0.2">
      <c r="A457" s="13">
        <v>42248</v>
      </c>
      <c r="B457" s="26">
        <v>2.3749799999999999</v>
      </c>
      <c r="C457" s="12">
        <v>16.399999999999999</v>
      </c>
      <c r="D457" s="12">
        <f t="shared" si="7"/>
        <v>20.041983848285039</v>
      </c>
    </row>
    <row r="458" spans="1:4" x14ac:dyDescent="0.2">
      <c r="A458" s="13">
        <v>42278</v>
      </c>
      <c r="B458" s="26">
        <v>2.3773300000000002</v>
      </c>
      <c r="C458" s="12">
        <v>12.6</v>
      </c>
      <c r="D458" s="12">
        <f t="shared" si="7"/>
        <v>15.38288845048857</v>
      </c>
    </row>
    <row r="459" spans="1:4" x14ac:dyDescent="0.2">
      <c r="A459" s="13">
        <v>42309</v>
      </c>
      <c r="B459" s="26">
        <v>2.3801700000000001</v>
      </c>
      <c r="C459" s="12">
        <v>10.02</v>
      </c>
      <c r="D459" s="12">
        <f t="shared" si="7"/>
        <v>12.218462521584591</v>
      </c>
    </row>
    <row r="460" spans="1:4" x14ac:dyDescent="0.2">
      <c r="A460" s="13">
        <v>42339</v>
      </c>
      <c r="B460" s="26">
        <v>2.3776099999999998</v>
      </c>
      <c r="C460" s="12">
        <v>9.27</v>
      </c>
      <c r="D460" s="12">
        <f t="shared" si="7"/>
        <v>11.31607799008248</v>
      </c>
    </row>
    <row r="461" spans="1:4" x14ac:dyDescent="0.2">
      <c r="A461" s="13">
        <v>42370</v>
      </c>
      <c r="B461" s="26">
        <v>2.3765200000000002</v>
      </c>
      <c r="C461" s="12">
        <v>8.2799999999999994</v>
      </c>
      <c r="D461" s="12">
        <f t="shared" si="7"/>
        <v>10.112200679985859</v>
      </c>
    </row>
    <row r="462" spans="1:4" x14ac:dyDescent="0.2">
      <c r="A462" s="13">
        <v>42401</v>
      </c>
      <c r="B462" s="26">
        <v>2.3733599999999999</v>
      </c>
      <c r="C462" s="12">
        <v>8.36</v>
      </c>
      <c r="D462" s="12">
        <f t="shared" si="7"/>
        <v>10.223497033741195</v>
      </c>
    </row>
    <row r="463" spans="1:4" x14ac:dyDescent="0.2">
      <c r="A463" s="13">
        <v>42430</v>
      </c>
      <c r="B463" s="26">
        <v>2.3807999999999998</v>
      </c>
      <c r="C463" s="12">
        <v>9.19</v>
      </c>
      <c r="D463" s="12">
        <f t="shared" si="7"/>
        <v>11.20338895749328</v>
      </c>
    </row>
    <row r="464" spans="1:4" x14ac:dyDescent="0.2">
      <c r="A464" s="13">
        <v>42461</v>
      </c>
      <c r="B464" s="26">
        <v>2.38992</v>
      </c>
      <c r="C464" s="12">
        <v>9.65</v>
      </c>
      <c r="D464" s="12">
        <f t="shared" si="7"/>
        <v>11.719275561525073</v>
      </c>
    </row>
    <row r="465" spans="1:4" x14ac:dyDescent="0.2">
      <c r="A465" s="13">
        <v>42491</v>
      </c>
      <c r="B465" s="26">
        <v>2.3955700000000002</v>
      </c>
      <c r="C465" s="12">
        <v>11.62</v>
      </c>
      <c r="D465" s="12">
        <f t="shared" si="7"/>
        <v>14.078425234912775</v>
      </c>
    </row>
    <row r="466" spans="1:4" x14ac:dyDescent="0.2">
      <c r="A466" s="13">
        <v>42522</v>
      </c>
      <c r="B466" s="26">
        <v>2.4022199999999998</v>
      </c>
      <c r="C466" s="12">
        <v>14.43</v>
      </c>
      <c r="D466" s="12">
        <f t="shared" si="7"/>
        <v>17.434535017608713</v>
      </c>
    </row>
    <row r="467" spans="1:4" x14ac:dyDescent="0.2">
      <c r="A467" s="19">
        <v>42552</v>
      </c>
      <c r="B467" s="26">
        <v>2.4010099999999999</v>
      </c>
      <c r="C467" s="12">
        <v>16.559999999999999</v>
      </c>
      <c r="D467" s="12">
        <f t="shared" si="7"/>
        <v>20.018115009933318</v>
      </c>
    </row>
    <row r="468" spans="1:4" x14ac:dyDescent="0.2">
      <c r="A468" s="13">
        <v>42583</v>
      </c>
      <c r="B468" s="26">
        <v>2.4054500000000001</v>
      </c>
      <c r="C468" s="12">
        <v>17.600000000000001</v>
      </c>
      <c r="D468" s="12">
        <f t="shared" si="7"/>
        <v>21.236021201854125</v>
      </c>
    </row>
    <row r="469" spans="1:4" x14ac:dyDescent="0.2">
      <c r="A469" s="13">
        <v>42614</v>
      </c>
      <c r="B469" s="26">
        <v>2.4117600000000001</v>
      </c>
      <c r="C469" s="12">
        <v>16.78</v>
      </c>
      <c r="D469" s="12">
        <f t="shared" si="7"/>
        <v>20.193643505158061</v>
      </c>
    </row>
    <row r="470" spans="1:4" x14ac:dyDescent="0.2">
      <c r="A470" s="13">
        <v>42644</v>
      </c>
      <c r="B470" s="26">
        <v>2.4174099999999998</v>
      </c>
      <c r="C470" s="12">
        <v>13.74</v>
      </c>
      <c r="D470" s="12">
        <f t="shared" si="7"/>
        <v>16.496554072333616</v>
      </c>
    </row>
    <row r="471" spans="1:4" x14ac:dyDescent="0.2">
      <c r="A471" s="13">
        <v>42675</v>
      </c>
      <c r="B471" s="26">
        <v>2.4202599999999999</v>
      </c>
      <c r="C471" s="12">
        <v>10.77</v>
      </c>
      <c r="D471" s="12">
        <f t="shared" si="7"/>
        <v>12.915478374224257</v>
      </c>
    </row>
    <row r="472" spans="1:4" x14ac:dyDescent="0.2">
      <c r="A472" s="13">
        <v>42705</v>
      </c>
      <c r="B472" s="26">
        <v>2.4263699999999999</v>
      </c>
      <c r="C472" s="12">
        <v>9.06</v>
      </c>
      <c r="D472" s="12">
        <f t="shared" si="7"/>
        <v>10.83747195192819</v>
      </c>
    </row>
    <row r="473" spans="1:4" x14ac:dyDescent="0.2">
      <c r="A473" s="13">
        <v>42736</v>
      </c>
      <c r="B473" s="26">
        <v>2.4361799999999998</v>
      </c>
      <c r="C473" s="12">
        <v>9.32</v>
      </c>
      <c r="D473" s="12">
        <f t="shared" si="7"/>
        <v>11.103588421216825</v>
      </c>
    </row>
    <row r="474" spans="1:4" x14ac:dyDescent="0.2">
      <c r="A474" s="13">
        <v>42767</v>
      </c>
      <c r="B474" s="26">
        <v>2.4400599999999999</v>
      </c>
      <c r="C474" s="12">
        <v>10.01</v>
      </c>
      <c r="D474" s="12">
        <f t="shared" si="7"/>
        <v>11.906671954787997</v>
      </c>
    </row>
    <row r="475" spans="1:4" x14ac:dyDescent="0.2">
      <c r="A475" s="13">
        <v>42795</v>
      </c>
      <c r="B475" s="26">
        <v>2.43892</v>
      </c>
      <c r="C475" s="12">
        <v>9.86</v>
      </c>
      <c r="D475" s="12">
        <f t="shared" si="7"/>
        <v>11.733732315943122</v>
      </c>
    </row>
    <row r="476" spans="1:4" x14ac:dyDescent="0.2">
      <c r="A476" s="13">
        <v>42826</v>
      </c>
      <c r="B476" s="26">
        <v>2.4419300000000002</v>
      </c>
      <c r="C476" s="12">
        <v>11.34</v>
      </c>
      <c r="D476" s="12">
        <f t="shared" si="7"/>
        <v>13.478347855999147</v>
      </c>
    </row>
    <row r="477" spans="1:4" x14ac:dyDescent="0.2">
      <c r="A477" s="13">
        <v>42856</v>
      </c>
      <c r="B477" s="26">
        <v>2.4400400000000002</v>
      </c>
      <c r="C477" s="12">
        <v>13.25</v>
      </c>
      <c r="D477" s="12">
        <f t="shared" ref="D477:D519" si="8">C477*$B$557/B477</f>
        <v>15.760708943296011</v>
      </c>
    </row>
    <row r="478" spans="1:4" x14ac:dyDescent="0.2">
      <c r="A478" s="13">
        <v>42887</v>
      </c>
      <c r="B478" s="26">
        <v>2.44163</v>
      </c>
      <c r="C478" s="12">
        <v>16.059999999999999</v>
      </c>
      <c r="D478" s="12">
        <f t="shared" si="8"/>
        <v>19.090728660771699</v>
      </c>
    </row>
    <row r="479" spans="1:4" x14ac:dyDescent="0.2">
      <c r="A479" s="19">
        <v>42917</v>
      </c>
      <c r="B479" s="26">
        <v>2.4424299999999999</v>
      </c>
      <c r="C479" s="12">
        <v>17.86</v>
      </c>
      <c r="D479" s="12">
        <f t="shared" si="8"/>
        <v>21.223457957853451</v>
      </c>
    </row>
    <row r="480" spans="1:4" x14ac:dyDescent="0.2">
      <c r="A480" s="13">
        <v>42948</v>
      </c>
      <c r="B480" s="26">
        <v>2.4518300000000002</v>
      </c>
      <c r="C480" s="12">
        <v>18.22</v>
      </c>
      <c r="D480" s="12">
        <f t="shared" si="8"/>
        <v>21.568246305820548</v>
      </c>
    </row>
    <row r="481" spans="1:4" x14ac:dyDescent="0.2">
      <c r="A481" s="13">
        <v>42979</v>
      </c>
      <c r="B481" s="26">
        <v>2.46435</v>
      </c>
      <c r="C481" s="12">
        <v>16.920000000000002</v>
      </c>
      <c r="D481" s="12">
        <f t="shared" si="8"/>
        <v>19.927590334165199</v>
      </c>
    </row>
    <row r="482" spans="1:4" x14ac:dyDescent="0.2">
      <c r="A482" s="13">
        <v>43009</v>
      </c>
      <c r="B482" s="26">
        <v>2.4662600000000001</v>
      </c>
      <c r="C482" s="12">
        <v>13.39</v>
      </c>
      <c r="D482" s="12">
        <f t="shared" si="8"/>
        <v>15.757907045485879</v>
      </c>
    </row>
    <row r="483" spans="1:4" x14ac:dyDescent="0.2">
      <c r="A483" s="13">
        <v>43040</v>
      </c>
      <c r="B483" s="26">
        <v>2.4728400000000001</v>
      </c>
      <c r="C483" s="12">
        <v>10.14</v>
      </c>
      <c r="D483" s="12">
        <f t="shared" si="8"/>
        <v>11.901419250740041</v>
      </c>
    </row>
    <row r="484" spans="1:4" x14ac:dyDescent="0.2">
      <c r="A484" s="13">
        <v>43070</v>
      </c>
      <c r="B484" s="26">
        <v>2.4780500000000001</v>
      </c>
      <c r="C484" s="12">
        <v>9.2899999999999991</v>
      </c>
      <c r="D484" s="12">
        <f t="shared" si="8"/>
        <v>10.880841036298701</v>
      </c>
    </row>
    <row r="485" spans="1:4" x14ac:dyDescent="0.2">
      <c r="A485" s="13">
        <v>43101</v>
      </c>
      <c r="B485" s="26">
        <v>2.4874299999999998</v>
      </c>
      <c r="C485" s="12">
        <v>8.9</v>
      </c>
      <c r="D485" s="12">
        <f t="shared" si="8"/>
        <v>10.3847478320998</v>
      </c>
    </row>
    <row r="486" spans="1:4" x14ac:dyDescent="0.2">
      <c r="A486" s="13">
        <v>43132</v>
      </c>
      <c r="B486" s="26">
        <v>2.4943900000000001</v>
      </c>
      <c r="C486" s="12">
        <v>9.6300000000000008</v>
      </c>
      <c r="D486" s="12">
        <f t="shared" si="8"/>
        <v>11.205177662675045</v>
      </c>
    </row>
    <row r="487" spans="1:4" x14ac:dyDescent="0.2">
      <c r="A487" s="13">
        <v>43160</v>
      </c>
      <c r="B487" s="26">
        <v>2.4958100000000001</v>
      </c>
      <c r="C487" s="12">
        <v>9.76</v>
      </c>
      <c r="D487" s="12">
        <f t="shared" si="8"/>
        <v>11.349980455242987</v>
      </c>
    </row>
    <row r="488" spans="1:4" x14ac:dyDescent="0.2">
      <c r="A488" s="13">
        <v>43191</v>
      </c>
      <c r="B488" s="26">
        <v>2.5014599999999998</v>
      </c>
      <c r="C488" s="12">
        <v>10.050000000000001</v>
      </c>
      <c r="D488" s="12">
        <f t="shared" si="8"/>
        <v>11.66082601760572</v>
      </c>
    </row>
    <row r="489" spans="1:4" x14ac:dyDescent="0.2">
      <c r="A489" s="13">
        <v>43221</v>
      </c>
      <c r="B489" s="26">
        <v>2.50779</v>
      </c>
      <c r="C489" s="12">
        <v>13.52</v>
      </c>
      <c r="D489" s="12">
        <f t="shared" si="8"/>
        <v>15.647405659963553</v>
      </c>
    </row>
    <row r="490" spans="1:4" x14ac:dyDescent="0.2">
      <c r="A490" s="13">
        <v>43252</v>
      </c>
      <c r="B490" s="26">
        <v>2.51118</v>
      </c>
      <c r="C490" s="12">
        <v>16.47</v>
      </c>
      <c r="D490" s="12">
        <f t="shared" si="8"/>
        <v>19.035863056411728</v>
      </c>
    </row>
    <row r="491" spans="1:4" x14ac:dyDescent="0.2">
      <c r="A491" s="19">
        <v>43282</v>
      </c>
      <c r="B491" s="26">
        <v>2.5132300000000001</v>
      </c>
      <c r="C491" s="12">
        <v>17.850000000000001</v>
      </c>
      <c r="D491" s="12">
        <f t="shared" si="8"/>
        <v>20.61402515885932</v>
      </c>
    </row>
    <row r="492" spans="1:4" x14ac:dyDescent="0.2">
      <c r="A492" s="13">
        <v>43313</v>
      </c>
      <c r="B492" s="26">
        <v>2.51749</v>
      </c>
      <c r="C492" s="12">
        <v>18.559999999999999</v>
      </c>
      <c r="D492" s="12">
        <f t="shared" si="8"/>
        <v>21.397697039511577</v>
      </c>
    </row>
    <row r="493" spans="1:4" x14ac:dyDescent="0.2">
      <c r="A493" s="13">
        <v>43344</v>
      </c>
      <c r="B493" s="26">
        <v>2.5223900000000001</v>
      </c>
      <c r="C493" s="12">
        <v>17.23</v>
      </c>
      <c r="D493" s="12">
        <f t="shared" si="8"/>
        <v>19.825760611959293</v>
      </c>
    </row>
    <row r="494" spans="1:4" x14ac:dyDescent="0.2">
      <c r="A494" s="13">
        <v>43374</v>
      </c>
      <c r="B494" s="26">
        <v>2.5286200000000001</v>
      </c>
      <c r="C494" s="12">
        <v>12.22</v>
      </c>
      <c r="D494" s="12">
        <f t="shared" si="8"/>
        <v>14.026342961773617</v>
      </c>
    </row>
    <row r="495" spans="1:4" x14ac:dyDescent="0.2">
      <c r="A495" s="13">
        <v>43405</v>
      </c>
      <c r="B495" s="26">
        <v>2.52657</v>
      </c>
      <c r="C495" s="12">
        <v>9.42</v>
      </c>
      <c r="D495" s="12">
        <f t="shared" si="8"/>
        <v>10.821223928092238</v>
      </c>
    </row>
    <row r="496" spans="1:4" x14ac:dyDescent="0.2">
      <c r="A496" s="13">
        <v>43435</v>
      </c>
      <c r="B496" s="26">
        <v>2.5255100000000001</v>
      </c>
      <c r="C496" s="12">
        <v>9.6199999999999992</v>
      </c>
      <c r="D496" s="12">
        <f t="shared" si="8"/>
        <v>11.055612189221186</v>
      </c>
    </row>
    <row r="497" spans="1:4" x14ac:dyDescent="0.2">
      <c r="A497" s="13">
        <v>43466</v>
      </c>
      <c r="B497" s="26">
        <v>2.5247000000000002</v>
      </c>
      <c r="C497" s="12">
        <v>9.36</v>
      </c>
      <c r="D497" s="12">
        <f t="shared" si="8"/>
        <v>10.760262969857804</v>
      </c>
    </row>
    <row r="498" spans="1:4" x14ac:dyDescent="0.2">
      <c r="A498" s="13">
        <v>43497</v>
      </c>
      <c r="B498" s="26">
        <v>2.5313500000000002</v>
      </c>
      <c r="C498" s="12">
        <v>9.4</v>
      </c>
      <c r="D498" s="12">
        <f t="shared" si="8"/>
        <v>10.777858375965394</v>
      </c>
    </row>
    <row r="499" spans="1:4" x14ac:dyDescent="0.2">
      <c r="A499" s="13">
        <v>43525</v>
      </c>
      <c r="B499" s="26">
        <v>2.5427300000000002</v>
      </c>
      <c r="C499" s="12">
        <v>9.42</v>
      </c>
      <c r="D499" s="12">
        <f t="shared" si="8"/>
        <v>10.75245100344905</v>
      </c>
    </row>
    <row r="500" spans="1:4" x14ac:dyDescent="0.2">
      <c r="A500" s="13">
        <v>43556</v>
      </c>
      <c r="B500" s="26">
        <v>2.5516299999999998</v>
      </c>
      <c r="C500" s="12">
        <v>10.85</v>
      </c>
      <c r="D500" s="12">
        <f t="shared" si="8"/>
        <v>12.341525789397368</v>
      </c>
    </row>
    <row r="501" spans="1:4" x14ac:dyDescent="0.2">
      <c r="A501" s="13">
        <v>43586</v>
      </c>
      <c r="B501" s="26">
        <v>2.5532499999999998</v>
      </c>
      <c r="C501" s="12">
        <v>12.76</v>
      </c>
      <c r="D501" s="12">
        <f t="shared" si="8"/>
        <v>14.504880336825616</v>
      </c>
    </row>
    <row r="502" spans="1:4" x14ac:dyDescent="0.2">
      <c r="A502" s="13">
        <v>43617</v>
      </c>
      <c r="B502" s="26">
        <v>2.5536099999999999</v>
      </c>
      <c r="C502" s="12">
        <v>15.6</v>
      </c>
      <c r="D502" s="12">
        <f t="shared" si="8"/>
        <v>17.730739306315375</v>
      </c>
    </row>
    <row r="503" spans="1:4" x14ac:dyDescent="0.2">
      <c r="A503" s="19">
        <v>43647</v>
      </c>
      <c r="B503" s="26">
        <v>2.5590000000000002</v>
      </c>
      <c r="C503" s="12">
        <v>17.739999999999998</v>
      </c>
      <c r="D503" s="12">
        <f t="shared" si="8"/>
        <v>20.120563806174285</v>
      </c>
    </row>
    <row r="504" spans="1:4" x14ac:dyDescent="0.2">
      <c r="A504" s="13">
        <v>43678</v>
      </c>
      <c r="B504" s="26">
        <v>2.5617899999999998</v>
      </c>
      <c r="C504" s="12">
        <v>18.37</v>
      </c>
      <c r="D504" s="12">
        <f t="shared" si="8"/>
        <v>20.812413542874324</v>
      </c>
    </row>
    <row r="505" spans="1:4" x14ac:dyDescent="0.2">
      <c r="A505" s="13">
        <v>43709</v>
      </c>
      <c r="B505" s="26">
        <v>2.56596</v>
      </c>
      <c r="C505" s="12">
        <v>17.61</v>
      </c>
      <c r="D505" s="12">
        <f t="shared" si="8"/>
        <v>19.918943073937239</v>
      </c>
    </row>
    <row r="506" spans="1:4" x14ac:dyDescent="0.2">
      <c r="A506" s="13">
        <v>43739</v>
      </c>
      <c r="B506" s="26">
        <v>2.5730499999999998</v>
      </c>
      <c r="C506" s="12">
        <v>12.5</v>
      </c>
      <c r="D506" s="12">
        <f t="shared" si="8"/>
        <v>14.09998348263734</v>
      </c>
    </row>
    <row r="507" spans="1:4" x14ac:dyDescent="0.2">
      <c r="A507" s="13">
        <v>43770</v>
      </c>
      <c r="B507" s="26">
        <v>2.5778799999999999</v>
      </c>
      <c r="C507" s="12">
        <v>9.33</v>
      </c>
      <c r="D507" s="12">
        <f t="shared" si="8"/>
        <v>10.504509135413597</v>
      </c>
    </row>
    <row r="508" spans="1:4" x14ac:dyDescent="0.2">
      <c r="A508" s="13">
        <v>43800</v>
      </c>
      <c r="B508" s="26">
        <v>2.58263</v>
      </c>
      <c r="C508" s="12">
        <v>9.3000000000000007</v>
      </c>
      <c r="D508" s="12">
        <f t="shared" si="8"/>
        <v>10.451474698272692</v>
      </c>
    </row>
    <row r="509" spans="1:4" x14ac:dyDescent="0.2">
      <c r="A509" s="13">
        <v>43831</v>
      </c>
      <c r="B509" s="26">
        <v>2.5868199999999999</v>
      </c>
      <c r="C509" s="12">
        <v>9.43</v>
      </c>
      <c r="D509" s="12">
        <f t="shared" si="8"/>
        <v>10.580405173146954</v>
      </c>
    </row>
    <row r="510" spans="1:4" x14ac:dyDescent="0.2">
      <c r="A510" s="13">
        <v>43862</v>
      </c>
      <c r="B510" s="26">
        <v>2.5900699999999999</v>
      </c>
      <c r="C510" s="12">
        <v>9.19</v>
      </c>
      <c r="D510" s="12">
        <f t="shared" si="8"/>
        <v>10.298188245877524</v>
      </c>
    </row>
    <row r="511" spans="1:4" x14ac:dyDescent="0.2">
      <c r="A511" s="13">
        <v>43891</v>
      </c>
      <c r="B511" s="26">
        <v>2.5816499999999998</v>
      </c>
      <c r="C511" s="12">
        <v>9.8000000000000007</v>
      </c>
      <c r="D511" s="12">
        <f t="shared" si="8"/>
        <v>11.017562644045478</v>
      </c>
    </row>
    <row r="512" spans="1:4" x14ac:dyDescent="0.2">
      <c r="A512" s="13">
        <v>43922</v>
      </c>
      <c r="B512" s="26">
        <v>2.56094</v>
      </c>
      <c r="C512" s="12">
        <v>10.42</v>
      </c>
      <c r="D512" s="12">
        <f t="shared" si="8"/>
        <v>11.809326551969198</v>
      </c>
    </row>
    <row r="513" spans="1:4" x14ac:dyDescent="0.2">
      <c r="A513" s="13">
        <v>43952</v>
      </c>
      <c r="B513" s="26">
        <v>2.5594399999999999</v>
      </c>
      <c r="C513" s="12">
        <v>11.79</v>
      </c>
      <c r="D513" s="12">
        <f t="shared" si="8"/>
        <v>13.369823332447723</v>
      </c>
    </row>
    <row r="514" spans="1:4" x14ac:dyDescent="0.2">
      <c r="A514" s="13">
        <v>43983</v>
      </c>
      <c r="B514" s="26">
        <v>2.5721699999999998</v>
      </c>
      <c r="C514" s="12">
        <v>15.33</v>
      </c>
      <c r="D514" s="12">
        <f t="shared" si="8"/>
        <v>17.298135819172142</v>
      </c>
    </row>
    <row r="515" spans="1:4" x14ac:dyDescent="0.2">
      <c r="A515" s="19">
        <v>44013</v>
      </c>
      <c r="B515" s="26">
        <v>2.5854300000000001</v>
      </c>
      <c r="C515" s="12">
        <v>17.489999999999998</v>
      </c>
      <c r="D515" s="12">
        <f t="shared" si="8"/>
        <v>19.634228553857575</v>
      </c>
    </row>
    <row r="516" spans="1:4" x14ac:dyDescent="0.2">
      <c r="A516" s="13">
        <v>44044</v>
      </c>
      <c r="B516" s="26">
        <v>2.5958000000000001</v>
      </c>
      <c r="C516" s="12">
        <v>18.27</v>
      </c>
      <c r="D516" s="12">
        <f t="shared" si="8"/>
        <v>20.427919404422529</v>
      </c>
    </row>
    <row r="517" spans="1:4" x14ac:dyDescent="0.2">
      <c r="A517" s="13">
        <v>44075</v>
      </c>
      <c r="B517" s="26">
        <v>2.6019000000000001</v>
      </c>
      <c r="C517" s="12">
        <v>16.850000000000001</v>
      </c>
      <c r="D517" s="12">
        <f t="shared" si="8"/>
        <v>18.796029612975136</v>
      </c>
    </row>
    <row r="518" spans="1:4" x14ac:dyDescent="0.2">
      <c r="A518" s="13">
        <v>44105</v>
      </c>
      <c r="B518" s="26">
        <v>2.6035200000000001</v>
      </c>
      <c r="C518" s="12">
        <v>12.26</v>
      </c>
      <c r="D518" s="12">
        <f t="shared" si="8"/>
        <v>13.667414584869714</v>
      </c>
    </row>
    <row r="519" spans="1:4" x14ac:dyDescent="0.2">
      <c r="A519" s="13">
        <v>44136</v>
      </c>
      <c r="B519" s="26">
        <v>2.6072099999999998</v>
      </c>
      <c r="C519" s="12">
        <v>10.99</v>
      </c>
      <c r="D519" s="12">
        <f t="shared" si="8"/>
        <v>12.23428225190913</v>
      </c>
    </row>
    <row r="520" spans="1:4" x14ac:dyDescent="0.2">
      <c r="A520" s="13">
        <v>44166</v>
      </c>
      <c r="B520" s="26">
        <v>2.61564</v>
      </c>
      <c r="C520" s="12">
        <v>9.75</v>
      </c>
      <c r="D520" s="12">
        <f t="shared" ref="D520:D544" si="9">C520*$B$557/B520</f>
        <v>10.818908852135616</v>
      </c>
    </row>
    <row r="521" spans="1:4" x14ac:dyDescent="0.2">
      <c r="A521" s="13">
        <v>44197</v>
      </c>
      <c r="B521" s="26">
        <v>2.6219999999999999</v>
      </c>
      <c r="C521" s="12">
        <v>9.68</v>
      </c>
      <c r="D521" s="12">
        <f t="shared" si="9"/>
        <v>10.715180381388254</v>
      </c>
    </row>
    <row r="522" spans="1:4" x14ac:dyDescent="0.2">
      <c r="A522" s="19">
        <v>44228</v>
      </c>
      <c r="B522" s="26">
        <v>2.6334599999999999</v>
      </c>
      <c r="C522" s="12">
        <v>9.31</v>
      </c>
      <c r="D522" s="12">
        <f t="shared" si="9"/>
        <v>10.260765711269585</v>
      </c>
    </row>
    <row r="523" spans="1:4" x14ac:dyDescent="0.2">
      <c r="A523" s="13">
        <v>44256</v>
      </c>
      <c r="B523" s="26">
        <v>2.65028</v>
      </c>
      <c r="C523" s="12">
        <v>10.51</v>
      </c>
      <c r="D523" s="12">
        <f t="shared" si="9"/>
        <v>11.509799896614698</v>
      </c>
    </row>
    <row r="524" spans="1:4" x14ac:dyDescent="0.2">
      <c r="A524" s="13">
        <v>44287</v>
      </c>
      <c r="B524" s="26">
        <v>2.6672699999999998</v>
      </c>
      <c r="C524" s="12">
        <v>12.25</v>
      </c>
      <c r="D524" s="12">
        <f t="shared" si="9"/>
        <v>13.329870335586575</v>
      </c>
    </row>
    <row r="525" spans="1:4" x14ac:dyDescent="0.2">
      <c r="A525" s="13">
        <v>44317</v>
      </c>
      <c r="B525" s="26">
        <v>2.6859899999999999</v>
      </c>
      <c r="C525" s="12">
        <v>14.13</v>
      </c>
      <c r="D525" s="12">
        <f t="shared" si="9"/>
        <v>15.268437190756485</v>
      </c>
    </row>
    <row r="526" spans="1:4" x14ac:dyDescent="0.2">
      <c r="A526" s="13">
        <v>44348</v>
      </c>
      <c r="B526" s="26">
        <v>2.7095500000000001</v>
      </c>
      <c r="C526" s="12">
        <v>17.73</v>
      </c>
      <c r="D526" s="12">
        <f t="shared" si="9"/>
        <v>18.991898584635827</v>
      </c>
    </row>
    <row r="527" spans="1:4" x14ac:dyDescent="0.2">
      <c r="A527" s="13">
        <v>44378</v>
      </c>
      <c r="B527" s="26">
        <v>2.7218399999999998</v>
      </c>
      <c r="C527" s="12">
        <v>19.940000000000001</v>
      </c>
      <c r="D527" s="12">
        <f t="shared" si="9"/>
        <v>21.262747325338744</v>
      </c>
    </row>
    <row r="528" spans="1:4" x14ac:dyDescent="0.2">
      <c r="A528" s="13">
        <v>44409</v>
      </c>
      <c r="B528" s="26">
        <v>2.7309199999999998</v>
      </c>
      <c r="C528" s="12">
        <v>20.99</v>
      </c>
      <c r="D528" s="12">
        <f t="shared" si="9"/>
        <v>22.307981570313302</v>
      </c>
    </row>
    <row r="529" spans="1:5" x14ac:dyDescent="0.2">
      <c r="A529" s="19">
        <v>44440</v>
      </c>
      <c r="B529" s="26">
        <v>2.74214</v>
      </c>
      <c r="C529" s="12">
        <v>20.239999999999998</v>
      </c>
      <c r="D529" s="12">
        <f t="shared" si="9"/>
        <v>21.422872384342153</v>
      </c>
    </row>
    <row r="530" spans="1:5" x14ac:dyDescent="0.2">
      <c r="A530" s="13">
        <v>44470</v>
      </c>
      <c r="B530" s="26">
        <v>2.7658999999999998</v>
      </c>
      <c r="C530" s="12">
        <v>17.489999999999998</v>
      </c>
      <c r="D530" s="12">
        <f t="shared" si="9"/>
        <v>18.353130456632559</v>
      </c>
    </row>
    <row r="531" spans="1:5" x14ac:dyDescent="0.2">
      <c r="A531" s="13">
        <v>44501</v>
      </c>
      <c r="B531" s="26">
        <v>2.7852399999999999</v>
      </c>
      <c r="C531" s="12">
        <v>13.3</v>
      </c>
      <c r="D531" s="12">
        <f t="shared" si="9"/>
        <v>13.859444823426349</v>
      </c>
      <c r="E531" s="10" t="s">
        <v>182</v>
      </c>
    </row>
    <row r="532" spans="1:5" x14ac:dyDescent="0.2">
      <c r="A532" s="13">
        <v>44531</v>
      </c>
      <c r="B532" s="26">
        <v>2.8012600000000001</v>
      </c>
      <c r="C532" s="12">
        <v>13.12</v>
      </c>
      <c r="D532" s="12">
        <f t="shared" si="9"/>
        <v>13.593685927047115</v>
      </c>
      <c r="E532" s="10" t="s">
        <v>183</v>
      </c>
    </row>
    <row r="533" spans="1:5" x14ac:dyDescent="0.2">
      <c r="A533" s="13">
        <v>44562</v>
      </c>
      <c r="B533" s="26">
        <v>2.8193299999999999</v>
      </c>
      <c r="C533" s="12">
        <v>12.04</v>
      </c>
      <c r="D533" s="12">
        <f t="shared" si="9"/>
        <v>12.394739133056435</v>
      </c>
      <c r="E533">
        <f t="shared" ref="E533:E556" si="10">IF($A533&gt;=DATE(YEAR($C$1),MONTH($C$1)-2,1),1,0)</f>
        <v>0</v>
      </c>
    </row>
    <row r="534" spans="1:5" x14ac:dyDescent="0.2">
      <c r="A534" s="13">
        <v>44593</v>
      </c>
      <c r="B534" s="26">
        <v>2.8418199999999998</v>
      </c>
      <c r="C534" s="12">
        <v>12.17</v>
      </c>
      <c r="D534" s="12">
        <f t="shared" si="9"/>
        <v>12.429418995573261</v>
      </c>
      <c r="E534">
        <f t="shared" si="10"/>
        <v>0</v>
      </c>
    </row>
    <row r="535" spans="1:5" x14ac:dyDescent="0.2">
      <c r="A535" s="19">
        <v>44621</v>
      </c>
      <c r="B535" s="26">
        <v>2.8770799999999999</v>
      </c>
      <c r="C535" s="12">
        <v>12.98</v>
      </c>
      <c r="D535" s="12">
        <f t="shared" si="9"/>
        <v>13.094218116979718</v>
      </c>
      <c r="E535">
        <f t="shared" si="10"/>
        <v>0</v>
      </c>
    </row>
    <row r="536" spans="1:5" x14ac:dyDescent="0.2">
      <c r="A536" s="13">
        <v>44652</v>
      </c>
      <c r="B536" s="26">
        <v>2.8866299999999998</v>
      </c>
      <c r="C536" s="12">
        <v>13.63973</v>
      </c>
      <c r="D536" s="12">
        <f t="shared" si="9"/>
        <v>13.714231277583204</v>
      </c>
      <c r="E536">
        <f t="shared" si="10"/>
        <v>1</v>
      </c>
    </row>
    <row r="537" spans="1:5" x14ac:dyDescent="0.2">
      <c r="A537" s="13">
        <v>44682</v>
      </c>
      <c r="B537" s="26">
        <v>2.8919713827</v>
      </c>
      <c r="C537" s="12">
        <v>16.33296</v>
      </c>
      <c r="D537" s="12">
        <f t="shared" si="9"/>
        <v>16.391840662289692</v>
      </c>
      <c r="E537">
        <f t="shared" si="10"/>
        <v>1</v>
      </c>
    </row>
    <row r="538" spans="1:5" x14ac:dyDescent="0.2">
      <c r="A538" s="13">
        <v>44713</v>
      </c>
      <c r="B538" s="26">
        <v>2.9023970000000001</v>
      </c>
      <c r="C538" s="12">
        <v>19.427980000000002</v>
      </c>
      <c r="D538" s="12">
        <f t="shared" si="9"/>
        <v>19.427980000000002</v>
      </c>
      <c r="E538">
        <f t="shared" si="10"/>
        <v>1</v>
      </c>
    </row>
    <row r="539" spans="1:5" x14ac:dyDescent="0.2">
      <c r="A539" s="13">
        <v>44743</v>
      </c>
      <c r="B539" s="26">
        <v>2.9058069999999998</v>
      </c>
      <c r="C539" s="12">
        <v>21.384319999999999</v>
      </c>
      <c r="D539" s="12">
        <f t="shared" si="9"/>
        <v>21.359225239336268</v>
      </c>
      <c r="E539">
        <f t="shared" si="10"/>
        <v>1</v>
      </c>
    </row>
    <row r="540" spans="1:5" x14ac:dyDescent="0.2">
      <c r="A540" s="13">
        <v>44774</v>
      </c>
      <c r="B540" s="26">
        <v>2.9151470000000002</v>
      </c>
      <c r="C540" s="12">
        <v>22.412559999999999</v>
      </c>
      <c r="D540" s="12">
        <f t="shared" si="9"/>
        <v>22.314534020521091</v>
      </c>
      <c r="E540">
        <f t="shared" si="10"/>
        <v>1</v>
      </c>
    </row>
    <row r="541" spans="1:5" x14ac:dyDescent="0.2">
      <c r="A541" s="19">
        <v>44805</v>
      </c>
      <c r="B541" s="26">
        <v>2.9257080000000002</v>
      </c>
      <c r="C541" s="12">
        <v>21.66807</v>
      </c>
      <c r="D541" s="12">
        <f t="shared" si="9"/>
        <v>21.495426530532097</v>
      </c>
      <c r="E541">
        <f t="shared" si="10"/>
        <v>1</v>
      </c>
    </row>
    <row r="542" spans="1:5" x14ac:dyDescent="0.2">
      <c r="A542" s="13">
        <v>44835</v>
      </c>
      <c r="B542" s="26">
        <v>2.9417209999999998</v>
      </c>
      <c r="C542" s="12">
        <v>18.35952</v>
      </c>
      <c r="D542" s="12">
        <f t="shared" si="9"/>
        <v>18.114095717928386</v>
      </c>
      <c r="E542">
        <f t="shared" si="10"/>
        <v>1</v>
      </c>
    </row>
    <row r="543" spans="1:5" x14ac:dyDescent="0.2">
      <c r="A543" s="13">
        <v>44866</v>
      </c>
      <c r="B543" s="26">
        <v>2.9515549999999999</v>
      </c>
      <c r="C543" s="12">
        <v>15.863329999999999</v>
      </c>
      <c r="D543" s="12">
        <f t="shared" si="9"/>
        <v>15.599127037107559</v>
      </c>
      <c r="E543">
        <f t="shared" si="10"/>
        <v>1</v>
      </c>
    </row>
    <row r="544" spans="1:5" x14ac:dyDescent="0.2">
      <c r="A544" s="13">
        <v>44896</v>
      </c>
      <c r="B544" s="26">
        <v>2.9594399999999998</v>
      </c>
      <c r="C544" s="12">
        <v>15.16511</v>
      </c>
      <c r="D544" s="12">
        <f t="shared" si="9"/>
        <v>14.872803560359396</v>
      </c>
      <c r="E544">
        <f t="shared" si="10"/>
        <v>1</v>
      </c>
    </row>
    <row r="545" spans="1:5" x14ac:dyDescent="0.2">
      <c r="A545" s="13">
        <v>44927</v>
      </c>
      <c r="B545" s="26">
        <v>2.9634710000000002</v>
      </c>
      <c r="C545" s="12">
        <v>14.988390000000001</v>
      </c>
      <c r="D545" s="12">
        <f t="shared" ref="D545:D556" si="11">C545*$B$557/B545</f>
        <v>14.679495149718017</v>
      </c>
      <c r="E545">
        <f t="shared" si="10"/>
        <v>1</v>
      </c>
    </row>
    <row r="546" spans="1:5" x14ac:dyDescent="0.2">
      <c r="A546" s="13">
        <v>44958</v>
      </c>
      <c r="B546" s="26">
        <v>2.9688850000000002</v>
      </c>
      <c r="C546" s="12">
        <v>15.070270000000001</v>
      </c>
      <c r="D546" s="12">
        <f t="shared" si="11"/>
        <v>14.732772214885385</v>
      </c>
      <c r="E546">
        <f t="shared" si="10"/>
        <v>1</v>
      </c>
    </row>
    <row r="547" spans="1:5" x14ac:dyDescent="0.2">
      <c r="A547" s="19">
        <v>44986</v>
      </c>
      <c r="B547" s="26">
        <v>2.9737770000000001</v>
      </c>
      <c r="C547" s="12">
        <v>15.47808</v>
      </c>
      <c r="D547" s="12">
        <f t="shared" si="11"/>
        <v>15.106557404190026</v>
      </c>
      <c r="E547">
        <f t="shared" si="10"/>
        <v>1</v>
      </c>
    </row>
    <row r="548" spans="1:5" x14ac:dyDescent="0.2">
      <c r="A548" s="13">
        <v>45017</v>
      </c>
      <c r="B548" s="26">
        <v>2.9764059999999999</v>
      </c>
      <c r="C548" s="12">
        <v>15.691039999999999</v>
      </c>
      <c r="D548" s="12">
        <f t="shared" si="11"/>
        <v>15.300878785649537</v>
      </c>
      <c r="E548">
        <f t="shared" si="10"/>
        <v>1</v>
      </c>
    </row>
    <row r="549" spans="1:5" x14ac:dyDescent="0.2">
      <c r="A549" s="13">
        <v>45047</v>
      </c>
      <c r="B549" s="26">
        <v>2.98156</v>
      </c>
      <c r="C549" s="12">
        <v>16.999279999999999</v>
      </c>
      <c r="D549" s="12">
        <f t="shared" si="11"/>
        <v>16.547934394800038</v>
      </c>
      <c r="E549">
        <f t="shared" si="10"/>
        <v>1</v>
      </c>
    </row>
    <row r="550" spans="1:5" x14ac:dyDescent="0.2">
      <c r="A550" s="13">
        <v>45078</v>
      </c>
      <c r="B550" s="26">
        <v>2.9874969999999998</v>
      </c>
      <c r="C550" s="12">
        <v>18.91564</v>
      </c>
      <c r="D550" s="12">
        <f t="shared" si="11"/>
        <v>18.376820726206589</v>
      </c>
      <c r="E550">
        <f t="shared" si="10"/>
        <v>1</v>
      </c>
    </row>
    <row r="551" spans="1:5" x14ac:dyDescent="0.2">
      <c r="A551" s="13">
        <v>45108</v>
      </c>
      <c r="B551" s="26">
        <v>2.99546</v>
      </c>
      <c r="C551" s="12">
        <v>19.8504</v>
      </c>
      <c r="D551" s="12">
        <f t="shared" si="11"/>
        <v>19.233687449940913</v>
      </c>
      <c r="E551">
        <f t="shared" si="10"/>
        <v>1</v>
      </c>
    </row>
    <row r="552" spans="1:5" x14ac:dyDescent="0.2">
      <c r="A552" s="13">
        <v>45139</v>
      </c>
      <c r="B552" s="26">
        <v>3.002033</v>
      </c>
      <c r="C552" s="12">
        <v>20.145050000000001</v>
      </c>
      <c r="D552" s="12">
        <f t="shared" si="11"/>
        <v>19.476445690253907</v>
      </c>
      <c r="E552">
        <f t="shared" si="10"/>
        <v>1</v>
      </c>
    </row>
    <row r="553" spans="1:5" x14ac:dyDescent="0.2">
      <c r="A553" s="19">
        <v>45170</v>
      </c>
      <c r="B553" s="26">
        <v>3.0084559999999998</v>
      </c>
      <c r="C553" s="12">
        <v>18.87472</v>
      </c>
      <c r="D553" s="12">
        <f t="shared" si="11"/>
        <v>18.209317571485176</v>
      </c>
      <c r="E553">
        <f t="shared" si="10"/>
        <v>1</v>
      </c>
    </row>
    <row r="554" spans="1:5" x14ac:dyDescent="0.2">
      <c r="A554" s="13">
        <v>45200</v>
      </c>
      <c r="B554" s="26">
        <v>3.0157430000000001</v>
      </c>
      <c r="C554" s="12">
        <v>15.16254</v>
      </c>
      <c r="D554" s="12">
        <f t="shared" si="11"/>
        <v>14.592659456850269</v>
      </c>
      <c r="E554">
        <f t="shared" si="10"/>
        <v>1</v>
      </c>
    </row>
    <row r="555" spans="1:5" x14ac:dyDescent="0.2">
      <c r="A555" s="13">
        <v>45231</v>
      </c>
      <c r="B555" s="26">
        <v>3.0211109999999999</v>
      </c>
      <c r="C555" s="12">
        <v>12.25601</v>
      </c>
      <c r="D555" s="12">
        <f t="shared" si="11"/>
        <v>11.774412345647017</v>
      </c>
      <c r="E555">
        <f t="shared" si="10"/>
        <v>1</v>
      </c>
    </row>
    <row r="556" spans="1:5" x14ac:dyDescent="0.2">
      <c r="A556" s="13">
        <v>45261</v>
      </c>
      <c r="B556" s="26">
        <v>3.0255700000000001</v>
      </c>
      <c r="C556" s="12">
        <v>11.20054</v>
      </c>
      <c r="D556" s="12">
        <f t="shared" si="11"/>
        <v>10.744558444980616</v>
      </c>
      <c r="E556">
        <f t="shared" si="10"/>
        <v>1</v>
      </c>
    </row>
    <row r="557" spans="1:5" x14ac:dyDescent="0.2">
      <c r="A557" s="15" t="str">
        <f>"Base CPI ("&amp;TEXT('Notes and Sources'!$G$7,"m/yyyy")&amp;")"</f>
        <v>Base CPI (6/2022)</v>
      </c>
      <c r="B557" s="28">
        <v>2.9023970000000001</v>
      </c>
      <c r="C557" s="16"/>
      <c r="D557" s="16"/>
      <c r="E557" s="20"/>
    </row>
    <row r="558" spans="1:5" x14ac:dyDescent="0.2">
      <c r="A558" t="str">
        <f>A1&amp;" "&amp;TEXT(C1,"Mmmm yyyy")</f>
        <v>EIA Short-Term Energy Outlook, June 2022</v>
      </c>
    </row>
    <row r="559" spans="1:5" x14ac:dyDescent="0.2">
      <c r="A559" t="s">
        <v>184</v>
      </c>
    </row>
    <row r="560" spans="1:5" x14ac:dyDescent="0.2">
      <c r="A560" s="38" t="s">
        <v>207</v>
      </c>
      <c r="B560" s="38"/>
      <c r="C560" s="38"/>
      <c r="D560" s="38"/>
      <c r="E560" s="38"/>
    </row>
    <row r="561" spans="1:1" x14ac:dyDescent="0.2">
      <c r="A561" t="str">
        <f>"Real Price ("&amp;TEXT($C$1,"mmm yyyy")&amp;" $)"</f>
        <v>Real Price (Jun 2022 $)</v>
      </c>
    </row>
    <row r="562" spans="1:1" x14ac:dyDescent="0.2">
      <c r="A562" s="17" t="s">
        <v>167</v>
      </c>
    </row>
  </sheetData>
  <mergeCells count="4">
    <mergeCell ref="C39:D39"/>
    <mergeCell ref="A1:B1"/>
    <mergeCell ref="C1:D1"/>
    <mergeCell ref="A560:E560"/>
  </mergeCells>
  <phoneticPr fontId="3" type="noConversion"/>
  <conditionalFormatting sqref="B401:D410 B413:D422 B425:D434 B437:D446 B449:D458 B485:D494 B497:D506 B509:D518 B521:D530 B533:D556">
    <cfRule type="expression" dxfId="38" priority="5" stopIfTrue="1">
      <formula>$E401=1</formula>
    </cfRule>
  </conditionalFormatting>
  <conditionalFormatting sqref="B411:D412 B423:D436">
    <cfRule type="expression" dxfId="37" priority="6" stopIfTrue="1">
      <formula>#REF!=1</formula>
    </cfRule>
  </conditionalFormatting>
  <conditionalFormatting sqref="B430:D433">
    <cfRule type="expression" dxfId="36" priority="12" stopIfTrue="1">
      <formula>#REF!=1</formula>
    </cfRule>
  </conditionalFormatting>
  <conditionalFormatting sqref="B435:D436">
    <cfRule type="expression" dxfId="35" priority="23" stopIfTrue="1">
      <formula>#REF!=1</formula>
    </cfRule>
  </conditionalFormatting>
  <conditionalFormatting sqref="B447:D448">
    <cfRule type="expression" dxfId="34" priority="45" stopIfTrue="1">
      <formula>#REF!=1</formula>
    </cfRule>
  </conditionalFormatting>
  <conditionalFormatting sqref="B459:D460">
    <cfRule type="expression" dxfId="33" priority="72" stopIfTrue="1">
      <formula>#REF!=1</formula>
    </cfRule>
  </conditionalFormatting>
  <conditionalFormatting sqref="B471:D472">
    <cfRule type="expression" dxfId="32" priority="94" stopIfTrue="1">
      <formula>#REF!=1</formula>
    </cfRule>
  </conditionalFormatting>
  <conditionalFormatting sqref="B461:D470">
    <cfRule type="expression" dxfId="31" priority="119" stopIfTrue="1">
      <formula>$E473=1</formula>
    </cfRule>
  </conditionalFormatting>
  <conditionalFormatting sqref="B473:D484">
    <cfRule type="expression" dxfId="30" priority="120" stopIfTrue="1">
      <formula>#REF!=1</formula>
    </cfRule>
  </conditionalFormatting>
  <conditionalFormatting sqref="B495:D496">
    <cfRule type="expression" dxfId="29" priority="148" stopIfTrue="1">
      <formula>#REF!=1</formula>
    </cfRule>
  </conditionalFormatting>
  <conditionalFormatting sqref="B507:D508">
    <cfRule type="expression" dxfId="28" priority="170" stopIfTrue="1">
      <formula>#REF!=1</formula>
    </cfRule>
  </conditionalFormatting>
  <conditionalFormatting sqref="B519:D520">
    <cfRule type="expression" dxfId="27" priority="184" stopIfTrue="1">
      <formula>#REF!=1</formula>
    </cfRule>
  </conditionalFormatting>
  <conditionalFormatting sqref="B531:D532">
    <cfRule type="expression" dxfId="26" priority="208" stopIfTrue="1">
      <formula>#REF!=1</formula>
    </cfRule>
  </conditionalFormatting>
  <hyperlinks>
    <hyperlink ref="A3" location="Contents!B4" display="Return to Contents"/>
    <hyperlink ref="A56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C41*$B$105/B41</f>
        <v>25.494027702702706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C42*$B$105/B42</f>
        <v>25.238234782608696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24.987523841059605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23.712393790849674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23.406427419354841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22.113500952380953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20.60343549382716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19.98656616766467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19.182508908045978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17.398565122615807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16.45689020618557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16.482748395061726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16.664480382775121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16.342325450450453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18.250366531440164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18.872994890849977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18.862181908775543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19.568908874056223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19.141033111856888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18.535726906867549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18.873673805515534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19.793926110006698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20.567288297562133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20.950789439150601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104" si="2">C65*$B$105/B65</f>
        <v>21.108881387713069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21.017830518497099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19.595482822690542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18.931164441429598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18.382779455242435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17.89828467220757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17.43578369370335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17.166030530622479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17.032054228677392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16.746606717764021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16.457602730446265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16.005012087602179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15.468280901274378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15.24384760030599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14.707991419177576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14.224858209431265</v>
      </c>
    </row>
    <row r="81" spans="1:4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13.881580886881686</v>
      </c>
    </row>
    <row r="82" spans="1:4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14.07317428016087</v>
      </c>
    </row>
    <row r="83" spans="1:4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13.628256994239269</v>
      </c>
    </row>
    <row r="84" spans="1:4" x14ac:dyDescent="0.2">
      <c r="A84" s="14">
        <v>2003</v>
      </c>
      <c r="B84" s="26">
        <v>1.84</v>
      </c>
      <c r="C84" s="12">
        <v>8.7199791537000007</v>
      </c>
      <c r="D84" s="12">
        <f t="shared" si="2"/>
        <v>13.75480507378338</v>
      </c>
    </row>
    <row r="85" spans="1:4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13.744613939459272</v>
      </c>
    </row>
    <row r="86" spans="1:4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14.012907212778316</v>
      </c>
    </row>
    <row r="87" spans="1:4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14.979737837050157</v>
      </c>
    </row>
    <row r="88" spans="1:4" x14ac:dyDescent="0.2">
      <c r="A88" s="14">
        <v>2007</v>
      </c>
      <c r="B88" s="26">
        <v>2.0734416667</v>
      </c>
      <c r="C88" s="12">
        <v>10.651059168</v>
      </c>
      <c r="D88" s="12">
        <f t="shared" si="2"/>
        <v>14.909318488436885</v>
      </c>
    </row>
    <row r="89" spans="1:4" x14ac:dyDescent="0.2">
      <c r="A89" s="14">
        <v>2008</v>
      </c>
      <c r="B89" s="26">
        <v>2.1525425</v>
      </c>
      <c r="C89" s="12">
        <v>11.26296361</v>
      </c>
      <c r="D89" s="12">
        <f t="shared" si="2"/>
        <v>15.186502376967317</v>
      </c>
    </row>
    <row r="90" spans="1:4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15.566550558341786</v>
      </c>
    </row>
    <row r="91" spans="1:4" x14ac:dyDescent="0.2">
      <c r="A91" s="14">
        <v>2010</v>
      </c>
      <c r="B91" s="26">
        <v>2.1807616667</v>
      </c>
      <c r="C91" s="12">
        <v>11.536084188</v>
      </c>
      <c r="D91" s="12">
        <f t="shared" si="2"/>
        <v>15.353487109696468</v>
      </c>
    </row>
    <row r="92" spans="1:4" x14ac:dyDescent="0.2">
      <c r="A92" s="14">
        <v>2011</v>
      </c>
      <c r="B92" s="26">
        <v>2.2492299999999998</v>
      </c>
      <c r="C92" s="12">
        <v>11.716863537</v>
      </c>
      <c r="D92" s="12">
        <f t="shared" si="2"/>
        <v>15.119391782609245</v>
      </c>
    </row>
    <row r="93" spans="1:4" x14ac:dyDescent="0.2">
      <c r="A93" s="14">
        <v>2012</v>
      </c>
      <c r="B93" s="26">
        <v>2.2958608332999999</v>
      </c>
      <c r="C93" s="12">
        <v>11.878472863000001</v>
      </c>
      <c r="D93" s="12">
        <f>C93*$B$105/B93</f>
        <v>15.016608804026594</v>
      </c>
    </row>
    <row r="94" spans="1:4" x14ac:dyDescent="0.2">
      <c r="A94" s="14">
        <v>2013</v>
      </c>
      <c r="B94" s="26">
        <v>2.3295175000000001</v>
      </c>
      <c r="C94" s="12">
        <v>12.126361611</v>
      </c>
      <c r="D94" s="12">
        <f>C94*$B$105/B94</f>
        <v>15.108500176831283</v>
      </c>
    </row>
    <row r="95" spans="1:4" x14ac:dyDescent="0.2">
      <c r="A95" s="14">
        <v>2014</v>
      </c>
      <c r="B95" s="26">
        <v>2.3671500000000001</v>
      </c>
      <c r="C95" s="12">
        <v>12.517944941</v>
      </c>
      <c r="D95" s="12">
        <f>C95*$B$105/B95</f>
        <v>15.34843412666015</v>
      </c>
    </row>
    <row r="96" spans="1:4" x14ac:dyDescent="0.2">
      <c r="A96" s="14">
        <v>2015</v>
      </c>
      <c r="B96" s="26">
        <v>2.3700174999999999</v>
      </c>
      <c r="C96" s="12">
        <v>12.651297210999999</v>
      </c>
      <c r="D96" s="12">
        <f t="shared" ref="D96" si="3">C96*$B$105/B96</f>
        <v>15.493171283045282</v>
      </c>
    </row>
    <row r="97" spans="1:5" x14ac:dyDescent="0.2">
      <c r="A97" s="14">
        <v>2016</v>
      </c>
      <c r="B97" s="26">
        <v>2.4000541666999999</v>
      </c>
      <c r="C97" s="12">
        <v>12.548915124000001</v>
      </c>
      <c r="D97" s="12">
        <f t="shared" ref="D97" si="4">C97*$B$105/B97</f>
        <v>15.175463168496428</v>
      </c>
    </row>
    <row r="98" spans="1:5" x14ac:dyDescent="0.2">
      <c r="A98" s="14">
        <v>2017</v>
      </c>
      <c r="B98" s="26">
        <v>2.4512100000000001</v>
      </c>
      <c r="C98" s="12">
        <v>12.887100192</v>
      </c>
      <c r="D98" s="12">
        <f t="shared" si="2"/>
        <v>15.259190740883165</v>
      </c>
    </row>
    <row r="99" spans="1:5" x14ac:dyDescent="0.2">
      <c r="A99" s="14">
        <v>2018</v>
      </c>
      <c r="B99" s="26">
        <v>2.5109891666999999</v>
      </c>
      <c r="C99" s="12">
        <v>12.86927803</v>
      </c>
      <c r="D99" s="12">
        <f t="shared" si="2"/>
        <v>14.875314653597828</v>
      </c>
    </row>
    <row r="100" spans="1:5" x14ac:dyDescent="0.2">
      <c r="A100" s="14">
        <v>2019</v>
      </c>
      <c r="B100" s="26">
        <v>2.5564650000000002</v>
      </c>
      <c r="C100" s="12">
        <v>13.014351142000001</v>
      </c>
      <c r="D100" s="12">
        <f t="shared" ref="D100:D101" si="5">C100*$B$105/B100</f>
        <v>14.775408116867384</v>
      </c>
    </row>
    <row r="101" spans="1:5" x14ac:dyDescent="0.2">
      <c r="A101" s="14">
        <v>2020</v>
      </c>
      <c r="B101" s="26">
        <v>2.5883824999999998</v>
      </c>
      <c r="C101" s="12">
        <v>13.155760722</v>
      </c>
      <c r="D101" s="12">
        <f t="shared" si="5"/>
        <v>14.75177662198328</v>
      </c>
      <c r="E101" s="10" t="s">
        <v>182</v>
      </c>
    </row>
    <row r="102" spans="1:5" x14ac:dyDescent="0.2">
      <c r="A102" s="14">
        <v>2021</v>
      </c>
      <c r="B102" s="26">
        <v>2.7096541667</v>
      </c>
      <c r="C102" s="12">
        <v>13.723667138</v>
      </c>
      <c r="D102" s="12">
        <f t="shared" ref="D102" si="6">C102*$B$105/B102</f>
        <v>14.69985757586154</v>
      </c>
      <c r="E102" s="10" t="s">
        <v>183</v>
      </c>
    </row>
    <row r="103" spans="1:5" x14ac:dyDescent="0.2">
      <c r="A103" s="14">
        <v>2022</v>
      </c>
      <c r="B103" s="27">
        <v>2.9015505318999999</v>
      </c>
      <c r="C103" s="21">
        <v>14.454045289</v>
      </c>
      <c r="D103" s="21">
        <f t="shared" ref="D103" si="7">C103*$B$105/B103</f>
        <v>14.458261961471695</v>
      </c>
      <c r="E103" s="14">
        <v>1</v>
      </c>
    </row>
    <row r="104" spans="1:5" x14ac:dyDescent="0.2">
      <c r="A104" s="14">
        <v>2023</v>
      </c>
      <c r="B104" s="27">
        <v>2.9933307500000002</v>
      </c>
      <c r="C104" s="21">
        <v>14.747655117000001</v>
      </c>
      <c r="D104" s="21">
        <f t="shared" si="2"/>
        <v>14.299639279292958</v>
      </c>
      <c r="E104" s="14">
        <v>1</v>
      </c>
    </row>
    <row r="105" spans="1:5" x14ac:dyDescent="0.2">
      <c r="A105" s="15" t="str">
        <f>"Base CPI ("&amp;TEXT('Notes and Sources'!$G$7,"m/yyyy")&amp;")"</f>
        <v>Base CPI (6/2022)</v>
      </c>
      <c r="B105" s="28">
        <v>2.9023970000000001</v>
      </c>
      <c r="C105" s="16"/>
      <c r="D105" s="16"/>
      <c r="E105" s="20"/>
    </row>
    <row r="106" spans="1:5" x14ac:dyDescent="0.2">
      <c r="A106" s="43" t="str">
        <f>A1&amp;" "&amp;TEXT(C1,"Mmmm yyyy")</f>
        <v>EIA Short-Term Energy Outlook, June 2022</v>
      </c>
      <c r="B106" s="43"/>
      <c r="C106" s="43"/>
      <c r="D106" s="43"/>
      <c r="E106" s="43"/>
    </row>
    <row r="107" spans="1:5" x14ac:dyDescent="0.2">
      <c r="A107" s="38" t="s">
        <v>184</v>
      </c>
      <c r="B107" s="38"/>
      <c r="C107" s="38"/>
      <c r="D107" s="38"/>
      <c r="E107" s="38"/>
    </row>
    <row r="108" spans="1:5" x14ac:dyDescent="0.2">
      <c r="A108" s="34" t="str">
        <f>"Real Price ("&amp;TEXT($C$1,"mmm yyyy")&amp;" $)"</f>
        <v>Real Price (Jun 2022 $)</v>
      </c>
      <c r="B108" s="34"/>
      <c r="C108" s="34"/>
      <c r="D108" s="34"/>
      <c r="E108" s="34"/>
    </row>
    <row r="109" spans="1:5" x14ac:dyDescent="0.2">
      <c r="A109" s="39" t="s">
        <v>167</v>
      </c>
      <c r="B109" s="39"/>
      <c r="C109" s="39"/>
      <c r="D109" s="39"/>
      <c r="E109" s="39"/>
    </row>
  </sheetData>
  <mergeCells count="6">
    <mergeCell ref="A109:E109"/>
    <mergeCell ref="C39:D39"/>
    <mergeCell ref="C1:D1"/>
    <mergeCell ref="A1:B1"/>
    <mergeCell ref="A106:E106"/>
    <mergeCell ref="A107:E107"/>
  </mergeCells>
  <phoneticPr fontId="3" type="noConversion"/>
  <hyperlinks>
    <hyperlink ref="A3" location="Contents!B4" display="Return to Contents"/>
    <hyperlink ref="A10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C43*$B$233/B43</f>
        <v>19.236755322305324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18.740270503670143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18.38066379494585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20.078902787007735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20.440622649022821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19.479198541604219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18.243727879190491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19.959716810325343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19.799069984740786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18.744972611241753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17.448725216888928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19.102489394951686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19.425202594256451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18.422158251285587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17.492958865320563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19.063195633302175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19.876246976451245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18.981169461987193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18.318502656444178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20.285524614889731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20.76136582362442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19.890795167890413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19.588680258474458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20.865028776596979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21.403815363678401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20.509021723807681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20.02286605241914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20.96916927444315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21.842032808652494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20.812564472666008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19.763510939267199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21.330028551698852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C75*$B$233/B75</f>
        <v>22.425295195318288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20.98347999395158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20.000276153947329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21.578268216682574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22.057141241890641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20.522426262756632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18.756706186251538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20.091795545870841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20.426605380755777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19.109241196248831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18.172557740428481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19.313979100724858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19.669213459023108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18.502094010282626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17.500366343392095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18.72203522436434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19.250804895673088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18.015022457801159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17.165641676826951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18.225146655798206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18.81734852139423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17.355529949836608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16.762556963155451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17.824662750328844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18.12381981948981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16.977563320510384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16.34968991118831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17.496906073487747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17.863005861884005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16.900215140591673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16.38667746181839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17.383514298575609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C107*$B$233/B107</f>
        <v>17.719120227195276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16.641460341138163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15.800304362785608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17.106199043258943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17.559250928453327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16.45733997766045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15.614386926565585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16.857657984324643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17.242642596236767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16.101029075851834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15.372280171038769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16.343632679584694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16.563057402626821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15.651605679958823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14.732579030083844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15.752438982589375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16.224949551594683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15.145148385884177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14.571092989748385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15.707789468104329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15.818203916457405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14.863270488870935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14.234693083822728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15.051202894074791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15.155650572310744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14.266319558580312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13.711250088067812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14.472461105436935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14.627881510843586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14.000056732932372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13.311139503483542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14.173670403877001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C139*$B$233/B139</f>
        <v>14.404917021674288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13.530579758825089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13.197038171833054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14.426993525983285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14.688969070414723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13.943879218093075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13.265186756181192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13.895396609557078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14.019655969617297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13.233978241195139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12.837951322336284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14.323700054804744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14.362115617870549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13.476653837265859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13.028865305702613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14.058390338673108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14.433680271416934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13.408875260296854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13.107827249123472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14.292388976231752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14.548426454172102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13.967670472966921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14.159389557578988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15.312708020451417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15.638839086889618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14.600203019478547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14.296829546283565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15.24301853261581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15.403924383870409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14.619227961982084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13.967208479497179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15.358070984360301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C171*$B$233/B171</f>
        <v>15.957275181104377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15.359796941866056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15.215456688408411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15.9130431457718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16.057952294751022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15.031969740532592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14.420205665476015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15.832170723408689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15.995387357409726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15.146073499245714</v>
      </c>
    </row>
    <row r="181" spans="1:4" x14ac:dyDescent="0.2">
      <c r="A181" s="14" t="s">
        <v>163</v>
      </c>
      <c r="B181" s="26">
        <v>2.2204366667</v>
      </c>
      <c r="C181" s="12">
        <v>11.115938405</v>
      </c>
      <c r="D181" s="12">
        <f t="shared" si="4"/>
        <v>14.529964651865377</v>
      </c>
    </row>
    <row r="182" spans="1:4" x14ac:dyDescent="0.2">
      <c r="A182" s="14" t="s">
        <v>164</v>
      </c>
      <c r="B182" s="26">
        <v>2.2456833333000001</v>
      </c>
      <c r="C182" s="12">
        <v>11.869115541999999</v>
      </c>
      <c r="D182" s="12">
        <f t="shared" si="4"/>
        <v>15.340045869749595</v>
      </c>
    </row>
    <row r="183" spans="1:4" x14ac:dyDescent="0.2">
      <c r="A183" s="14" t="s">
        <v>165</v>
      </c>
      <c r="B183" s="26">
        <v>2.2603266667000002</v>
      </c>
      <c r="C183" s="12">
        <v>12.112768675</v>
      </c>
      <c r="D183" s="12">
        <f t="shared" si="4"/>
        <v>15.553532142918364</v>
      </c>
    </row>
    <row r="184" spans="1:4" x14ac:dyDescent="0.2">
      <c r="A184" s="14" t="s">
        <v>166</v>
      </c>
      <c r="B184" s="26">
        <v>2.2704733333</v>
      </c>
      <c r="C184" s="12">
        <v>11.727939413</v>
      </c>
      <c r="D184" s="12">
        <f t="shared" si="4"/>
        <v>14.992088067821115</v>
      </c>
    </row>
    <row r="185" spans="1:4" x14ac:dyDescent="0.2">
      <c r="A185" s="14" t="s">
        <v>213</v>
      </c>
      <c r="B185" s="26">
        <v>2.2832599999999998</v>
      </c>
      <c r="C185" s="12">
        <v>11.528878217999999</v>
      </c>
      <c r="D185" s="12">
        <f t="shared" ref="D185:D200" si="5">C185*$B$233/B185</f>
        <v>14.655090332808593</v>
      </c>
    </row>
    <row r="186" spans="1:4" x14ac:dyDescent="0.2">
      <c r="A186" s="14" t="s">
        <v>214</v>
      </c>
      <c r="B186" s="26">
        <v>2.2880799999999999</v>
      </c>
      <c r="C186" s="12">
        <v>11.980528808000001</v>
      </c>
      <c r="D186" s="12">
        <f t="shared" si="5"/>
        <v>15.19713072565329</v>
      </c>
    </row>
    <row r="187" spans="1:4" x14ac:dyDescent="0.2">
      <c r="A187" s="14" t="s">
        <v>215</v>
      </c>
      <c r="B187" s="26">
        <v>2.2984100000000001</v>
      </c>
      <c r="C187" s="12">
        <v>12.144296119</v>
      </c>
      <c r="D187" s="12">
        <f t="shared" si="5"/>
        <v>15.335631424722848</v>
      </c>
    </row>
    <row r="188" spans="1:4" x14ac:dyDescent="0.2">
      <c r="A188" s="14" t="s">
        <v>216</v>
      </c>
      <c r="B188" s="26">
        <v>2.3136933332999998</v>
      </c>
      <c r="C188" s="12">
        <v>11.789683656999999</v>
      </c>
      <c r="D188" s="12">
        <f t="shared" si="5"/>
        <v>14.789489161997333</v>
      </c>
    </row>
    <row r="189" spans="1:4" x14ac:dyDescent="0.2">
      <c r="A189" s="14" t="s">
        <v>243</v>
      </c>
      <c r="B189" s="26">
        <v>2.3229933332999999</v>
      </c>
      <c r="C189" s="12">
        <v>11.560964507</v>
      </c>
      <c r="D189" s="12">
        <f t="shared" si="5"/>
        <v>14.444513559819988</v>
      </c>
    </row>
    <row r="190" spans="1:4" x14ac:dyDescent="0.2">
      <c r="A190" s="14" t="s">
        <v>244</v>
      </c>
      <c r="B190" s="26">
        <v>2.3204500000000001</v>
      </c>
      <c r="C190" s="12">
        <v>12.308048699</v>
      </c>
      <c r="D190" s="12">
        <f t="shared" si="5"/>
        <v>15.394791363671489</v>
      </c>
    </row>
    <row r="191" spans="1:4" x14ac:dyDescent="0.2">
      <c r="A191" s="14" t="s">
        <v>245</v>
      </c>
      <c r="B191" s="26">
        <v>2.3330000000000002</v>
      </c>
      <c r="C191" s="12">
        <v>12.566778453</v>
      </c>
      <c r="D191" s="12">
        <f t="shared" si="5"/>
        <v>15.633853442628306</v>
      </c>
    </row>
    <row r="192" spans="1:4" x14ac:dyDescent="0.2">
      <c r="A192" s="14" t="s">
        <v>246</v>
      </c>
      <c r="B192" s="26">
        <v>2.3416266666999999</v>
      </c>
      <c r="C192" s="12">
        <v>12.028491226</v>
      </c>
      <c r="D192" s="12">
        <f t="shared" si="5"/>
        <v>14.909061869400654</v>
      </c>
    </row>
    <row r="193" spans="1:4" x14ac:dyDescent="0.2">
      <c r="A193" s="14" t="s">
        <v>247</v>
      </c>
      <c r="B193" s="26">
        <v>2.3562099999999999</v>
      </c>
      <c r="C193" s="12">
        <v>11.921819649</v>
      </c>
      <c r="D193" s="12">
        <f t="shared" si="5"/>
        <v>14.685386100474343</v>
      </c>
    </row>
    <row r="194" spans="1:4" x14ac:dyDescent="0.2">
      <c r="A194" s="14" t="s">
        <v>248</v>
      </c>
      <c r="B194" s="26">
        <v>2.3687233333000002</v>
      </c>
      <c r="C194" s="12">
        <v>12.741168462999999</v>
      </c>
      <c r="D194" s="12">
        <f t="shared" si="5"/>
        <v>15.611755329816006</v>
      </c>
    </row>
    <row r="195" spans="1:4" x14ac:dyDescent="0.2">
      <c r="A195" s="14" t="s">
        <v>249</v>
      </c>
      <c r="B195" s="26">
        <v>2.3747833332999999</v>
      </c>
      <c r="C195" s="12">
        <v>13.029798445999999</v>
      </c>
      <c r="D195" s="12">
        <f t="shared" si="5"/>
        <v>15.924672954363228</v>
      </c>
    </row>
    <row r="196" spans="1:4" x14ac:dyDescent="0.2">
      <c r="A196" s="14" t="s">
        <v>250</v>
      </c>
      <c r="B196" s="26">
        <v>2.3688833332999999</v>
      </c>
      <c r="C196" s="12">
        <v>12.399315966</v>
      </c>
      <c r="D196" s="12">
        <f t="shared" si="5"/>
        <v>15.191857258600141</v>
      </c>
    </row>
    <row r="197" spans="1:4" x14ac:dyDescent="0.2">
      <c r="A197" s="14" t="s">
        <v>251</v>
      </c>
      <c r="B197" s="26">
        <v>2.3535499999999998</v>
      </c>
      <c r="C197" s="12">
        <v>12.233267270000001</v>
      </c>
      <c r="D197" s="12">
        <f t="shared" si="5"/>
        <v>15.086060727261454</v>
      </c>
    </row>
    <row r="198" spans="1:4" x14ac:dyDescent="0.2">
      <c r="A198" s="14" t="s">
        <v>252</v>
      </c>
      <c r="B198" s="26">
        <v>2.3696000000000002</v>
      </c>
      <c r="C198" s="12">
        <v>12.834584191999999</v>
      </c>
      <c r="D198" s="12">
        <f t="shared" si="5"/>
        <v>15.720399499961269</v>
      </c>
    </row>
    <row r="199" spans="1:4" x14ac:dyDescent="0.2">
      <c r="A199" s="14" t="s">
        <v>253</v>
      </c>
      <c r="B199" s="26">
        <v>2.3785500000000002</v>
      </c>
      <c r="C199" s="12">
        <v>12.956712849000001</v>
      </c>
      <c r="D199" s="12">
        <f t="shared" si="5"/>
        <v>15.810272856487799</v>
      </c>
    </row>
    <row r="200" spans="1:4" x14ac:dyDescent="0.2">
      <c r="A200" s="14" t="s">
        <v>254</v>
      </c>
      <c r="B200" s="26">
        <v>2.3783699999999999</v>
      </c>
      <c r="C200" s="12">
        <v>12.569867081</v>
      </c>
      <c r="D200" s="12">
        <f t="shared" si="5"/>
        <v>15.339389794814583</v>
      </c>
    </row>
    <row r="201" spans="1:4" x14ac:dyDescent="0.2">
      <c r="A201" s="14" t="s">
        <v>259</v>
      </c>
      <c r="B201" s="26">
        <v>2.3768933333</v>
      </c>
      <c r="C201" s="12">
        <v>12.204666216</v>
      </c>
      <c r="D201" s="12">
        <f t="shared" ref="D201:D232" si="6">C201*$B$233/B201</f>
        <v>14.902976972104982</v>
      </c>
    </row>
    <row r="202" spans="1:4" x14ac:dyDescent="0.2">
      <c r="A202" s="14" t="s">
        <v>260</v>
      </c>
      <c r="B202" s="26">
        <v>2.3959033333000002</v>
      </c>
      <c r="C202" s="12">
        <v>12.662321872</v>
      </c>
      <c r="D202" s="12">
        <f t="shared" si="6"/>
        <v>15.339135141027597</v>
      </c>
    </row>
    <row r="203" spans="1:4" x14ac:dyDescent="0.2">
      <c r="A203" s="14" t="s">
        <v>261</v>
      </c>
      <c r="B203" s="26">
        <v>2.4060733333000002</v>
      </c>
      <c r="C203" s="12">
        <v>12.806909387999999</v>
      </c>
      <c r="D203" s="12">
        <f t="shared" si="6"/>
        <v>15.448712586005133</v>
      </c>
    </row>
    <row r="204" spans="1:4" x14ac:dyDescent="0.2">
      <c r="A204" s="14" t="s">
        <v>262</v>
      </c>
      <c r="B204" s="26">
        <v>2.4213466666999999</v>
      </c>
      <c r="C204" s="12">
        <v>12.45729835</v>
      </c>
      <c r="D204" s="12">
        <f t="shared" si="6"/>
        <v>14.932196969722311</v>
      </c>
    </row>
    <row r="205" spans="1:4" x14ac:dyDescent="0.2">
      <c r="A205" s="14" t="s">
        <v>263</v>
      </c>
      <c r="B205" s="26">
        <v>2.4383866667</v>
      </c>
      <c r="C205" s="12">
        <v>12.5960657</v>
      </c>
      <c r="D205" s="12">
        <f t="shared" ref="D205:D220" si="7">C205*$B$233/B205</f>
        <v>14.993021327892952</v>
      </c>
    </row>
    <row r="206" spans="1:4" x14ac:dyDescent="0.2">
      <c r="A206" s="14" t="s">
        <v>264</v>
      </c>
      <c r="B206" s="26">
        <v>2.4411999999999998</v>
      </c>
      <c r="C206" s="12">
        <v>13.019211928000001</v>
      </c>
      <c r="D206" s="12">
        <f t="shared" si="7"/>
        <v>15.478830756263894</v>
      </c>
    </row>
    <row r="207" spans="1:4" x14ac:dyDescent="0.2">
      <c r="A207" s="14" t="s">
        <v>265</v>
      </c>
      <c r="B207" s="26">
        <v>2.4528699999999999</v>
      </c>
      <c r="C207" s="12">
        <v>13.162048628000001</v>
      </c>
      <c r="D207" s="12">
        <f t="shared" si="7"/>
        <v>15.574201018301551</v>
      </c>
    </row>
    <row r="208" spans="1:4" x14ac:dyDescent="0.2">
      <c r="A208" s="14" t="s">
        <v>266</v>
      </c>
      <c r="B208" s="26">
        <v>2.4723833332999998</v>
      </c>
      <c r="C208" s="12">
        <v>12.710450348</v>
      </c>
      <c r="D208" s="12">
        <f t="shared" si="7"/>
        <v>14.921138021685499</v>
      </c>
    </row>
    <row r="209" spans="1:5" x14ac:dyDescent="0.2">
      <c r="A209" s="14" t="s">
        <v>267</v>
      </c>
      <c r="B209" s="26">
        <v>2.4925433333</v>
      </c>
      <c r="C209" s="12">
        <v>12.563488187999999</v>
      </c>
      <c r="D209" s="12">
        <f t="shared" si="7"/>
        <v>14.629326575482184</v>
      </c>
    </row>
    <row r="210" spans="1:5" x14ac:dyDescent="0.2">
      <c r="A210" s="14" t="s">
        <v>268</v>
      </c>
      <c r="B210" s="26">
        <v>2.5068100000000002</v>
      </c>
      <c r="C210" s="12">
        <v>13.014898228</v>
      </c>
      <c r="D210" s="12">
        <f t="shared" si="7"/>
        <v>15.068713453453796</v>
      </c>
    </row>
    <row r="211" spans="1:5" x14ac:dyDescent="0.2">
      <c r="A211" s="14" t="s">
        <v>269</v>
      </c>
      <c r="B211" s="26">
        <v>2.5177033333000001</v>
      </c>
      <c r="C211" s="12">
        <v>13.140288197</v>
      </c>
      <c r="D211" s="12">
        <f t="shared" si="7"/>
        <v>15.14806472139813</v>
      </c>
    </row>
    <row r="212" spans="1:5" x14ac:dyDescent="0.2">
      <c r="A212" s="14" t="s">
        <v>270</v>
      </c>
      <c r="B212" s="26">
        <v>2.5268999999999999</v>
      </c>
      <c r="C212" s="12">
        <v>12.710647879</v>
      </c>
      <c r="D212" s="12">
        <f t="shared" si="7"/>
        <v>14.599448443573536</v>
      </c>
    </row>
    <row r="213" spans="1:5" x14ac:dyDescent="0.2">
      <c r="A213" s="14" t="s">
        <v>271</v>
      </c>
      <c r="B213" s="26">
        <v>2.5329266666999999</v>
      </c>
      <c r="C213" s="12">
        <v>12.665337807</v>
      </c>
      <c r="D213" s="12">
        <f t="shared" si="7"/>
        <v>14.512792232913558</v>
      </c>
    </row>
    <row r="214" spans="1:5" x14ac:dyDescent="0.2">
      <c r="A214" s="14" t="s">
        <v>272</v>
      </c>
      <c r="B214" s="26">
        <v>2.5528300000000002</v>
      </c>
      <c r="C214" s="12">
        <v>13.296417484999999</v>
      </c>
      <c r="D214" s="12">
        <f t="shared" si="7"/>
        <v>15.117137537247501</v>
      </c>
    </row>
    <row r="215" spans="1:5" x14ac:dyDescent="0.2">
      <c r="A215" s="14" t="s">
        <v>273</v>
      </c>
      <c r="B215" s="26">
        <v>2.5622500000000001</v>
      </c>
      <c r="C215" s="12">
        <v>13.243570574</v>
      </c>
      <c r="D215" s="12">
        <f t="shared" si="7"/>
        <v>15.001697532741099</v>
      </c>
    </row>
    <row r="216" spans="1:5" x14ac:dyDescent="0.2">
      <c r="A216" s="14" t="s">
        <v>274</v>
      </c>
      <c r="B216" s="26">
        <v>2.5778533333000002</v>
      </c>
      <c r="C216" s="12">
        <v>12.830509546</v>
      </c>
      <c r="D216" s="12">
        <f t="shared" si="7"/>
        <v>14.44583054192246</v>
      </c>
    </row>
    <row r="217" spans="1:5" x14ac:dyDescent="0.2">
      <c r="A217" s="14" t="s">
        <v>275</v>
      </c>
      <c r="B217" s="26">
        <v>2.5861800000000001</v>
      </c>
      <c r="C217" s="12">
        <v>12.865389217000001</v>
      </c>
      <c r="D217" s="12">
        <f t="shared" si="7"/>
        <v>14.438464092697782</v>
      </c>
    </row>
    <row r="218" spans="1:5" x14ac:dyDescent="0.2">
      <c r="A218" s="14" t="s">
        <v>276</v>
      </c>
      <c r="B218" s="26">
        <v>2.5641833332999999</v>
      </c>
      <c r="C218" s="12">
        <v>13.187978426000001</v>
      </c>
      <c r="D218" s="12">
        <f t="shared" si="7"/>
        <v>14.927461902822097</v>
      </c>
    </row>
    <row r="219" spans="1:5" x14ac:dyDescent="0.2">
      <c r="A219" s="14" t="s">
        <v>277</v>
      </c>
      <c r="B219" s="26">
        <v>2.5943766667000001</v>
      </c>
      <c r="C219" s="12">
        <v>13.306365773</v>
      </c>
      <c r="D219" s="12">
        <f t="shared" si="7"/>
        <v>14.886179249207585</v>
      </c>
    </row>
    <row r="220" spans="1:5" x14ac:dyDescent="0.2">
      <c r="A220" s="14" t="s">
        <v>278</v>
      </c>
      <c r="B220" s="26">
        <v>2.6087899999999999</v>
      </c>
      <c r="C220" s="12">
        <v>13.214927033</v>
      </c>
      <c r="D220" s="12">
        <f t="shared" si="7"/>
        <v>14.702204690986283</v>
      </c>
    </row>
    <row r="221" spans="1:5" x14ac:dyDescent="0.2">
      <c r="A221" s="14" t="s">
        <v>279</v>
      </c>
      <c r="B221" s="26">
        <v>2.6352466667000001</v>
      </c>
      <c r="C221" s="12">
        <v>13.095787659000001</v>
      </c>
      <c r="D221" s="12">
        <f t="shared" ref="D221:D228" si="8">C221*$B$233/B221</f>
        <v>14.423384078013386</v>
      </c>
    </row>
    <row r="222" spans="1:5" x14ac:dyDescent="0.2">
      <c r="A222" s="14" t="s">
        <v>280</v>
      </c>
      <c r="B222" s="26">
        <v>2.6876033332999998</v>
      </c>
      <c r="C222" s="12">
        <v>13.836557423</v>
      </c>
      <c r="D222" s="12">
        <f t="shared" si="8"/>
        <v>14.942377194306085</v>
      </c>
    </row>
    <row r="223" spans="1:5" x14ac:dyDescent="0.2">
      <c r="A223" s="14" t="s">
        <v>281</v>
      </c>
      <c r="B223" s="26">
        <v>2.7316333333</v>
      </c>
      <c r="C223" s="12">
        <v>13.993112561</v>
      </c>
      <c r="D223" s="12">
        <f t="shared" si="8"/>
        <v>14.867869498665383</v>
      </c>
      <c r="E223" s="10" t="s">
        <v>182</v>
      </c>
    </row>
    <row r="224" spans="1:5" x14ac:dyDescent="0.2">
      <c r="A224" s="14" t="s">
        <v>282</v>
      </c>
      <c r="B224" s="26">
        <v>2.7841333332999998</v>
      </c>
      <c r="C224" s="12">
        <v>13.972209788000001</v>
      </c>
      <c r="D224" s="12">
        <f t="shared" si="8"/>
        <v>14.565717556348128</v>
      </c>
      <c r="E224" s="10" t="s">
        <v>183</v>
      </c>
    </row>
    <row r="225" spans="1:5" x14ac:dyDescent="0.2">
      <c r="A225" s="14" t="s">
        <v>284</v>
      </c>
      <c r="B225" s="26">
        <v>2.8460766667000001</v>
      </c>
      <c r="C225" s="12">
        <v>13.978785734000001</v>
      </c>
      <c r="D225" s="12">
        <f t="shared" si="8"/>
        <v>14.255408595527136</v>
      </c>
      <c r="E225">
        <f>MAX('Electricity-M'!E593:E595)</f>
        <v>0</v>
      </c>
    </row>
    <row r="226" spans="1:5" x14ac:dyDescent="0.2">
      <c r="A226" s="14" t="s">
        <v>285</v>
      </c>
      <c r="B226" s="26">
        <v>2.8936661276</v>
      </c>
      <c r="C226" s="12">
        <v>14.592313751000001</v>
      </c>
      <c r="D226" s="12">
        <f t="shared" si="8"/>
        <v>14.63634219926</v>
      </c>
      <c r="E226">
        <f>MAX('Electricity-M'!E596:E598)</f>
        <v>1</v>
      </c>
    </row>
    <row r="227" spans="1:5" x14ac:dyDescent="0.2">
      <c r="A227" s="14" t="s">
        <v>286</v>
      </c>
      <c r="B227" s="26">
        <v>2.9155540000000002</v>
      </c>
      <c r="C227" s="12">
        <v>14.673698806999999</v>
      </c>
      <c r="D227" s="12">
        <f t="shared" si="8"/>
        <v>14.607480909748329</v>
      </c>
      <c r="E227">
        <f>MAX('Electricity-M'!E599:E601)</f>
        <v>1</v>
      </c>
    </row>
    <row r="228" spans="1:5" x14ac:dyDescent="0.2">
      <c r="A228" s="14" t="s">
        <v>287</v>
      </c>
      <c r="B228" s="26">
        <v>2.9509053333000002</v>
      </c>
      <c r="C228" s="12">
        <v>14.57107755</v>
      </c>
      <c r="D228" s="12">
        <f t="shared" si="8"/>
        <v>14.331551504091536</v>
      </c>
      <c r="E228">
        <f>MAX('Electricity-M'!E602:E604)</f>
        <v>1</v>
      </c>
    </row>
    <row r="229" spans="1:5" x14ac:dyDescent="0.2">
      <c r="A229" s="14" t="s">
        <v>288</v>
      </c>
      <c r="B229" s="26">
        <v>2.9687109999999999</v>
      </c>
      <c r="C229" s="12">
        <v>14.549250794000001</v>
      </c>
      <c r="D229" s="12">
        <f t="shared" si="6"/>
        <v>14.224254855643821</v>
      </c>
      <c r="E229">
        <f>MAX('Electricity-M'!E605:E607)</f>
        <v>1</v>
      </c>
    </row>
    <row r="230" spans="1:5" x14ac:dyDescent="0.2">
      <c r="A230" s="14" t="s">
        <v>289</v>
      </c>
      <c r="B230" s="26">
        <v>2.9818210000000001</v>
      </c>
      <c r="C230" s="12">
        <v>15.151164966</v>
      </c>
      <c r="D230" s="12">
        <f t="shared" si="6"/>
        <v>14.747597439223716</v>
      </c>
      <c r="E230">
        <f>MAX('Electricity-M'!E608:E610)</f>
        <v>1</v>
      </c>
    </row>
    <row r="231" spans="1:5" x14ac:dyDescent="0.2">
      <c r="A231" s="14" t="s">
        <v>290</v>
      </c>
      <c r="B231" s="26">
        <v>3.0019830000000001</v>
      </c>
      <c r="C231" s="12">
        <v>14.855318854</v>
      </c>
      <c r="D231" s="12">
        <f t="shared" si="6"/>
        <v>14.362517334672795</v>
      </c>
      <c r="E231">
        <f>MAX('Electricity-M'!E611:E613)</f>
        <v>1</v>
      </c>
    </row>
    <row r="232" spans="1:5" x14ac:dyDescent="0.2">
      <c r="A232" s="14" t="s">
        <v>291</v>
      </c>
      <c r="B232" s="26">
        <v>3.0208080000000002</v>
      </c>
      <c r="C232" s="12">
        <v>14.442285870999999</v>
      </c>
      <c r="D232" s="12">
        <f t="shared" si="6"/>
        <v>13.876170609033339</v>
      </c>
      <c r="E232">
        <f>MAX('Electricity-M'!E614:E616)</f>
        <v>1</v>
      </c>
    </row>
    <row r="233" spans="1:5" x14ac:dyDescent="0.2">
      <c r="A233" s="15" t="str">
        <f>"Base CPI ("&amp;TEXT('Notes and Sources'!$G$7,"m/yyyy")&amp;")"</f>
        <v>Base CPI (6/2022)</v>
      </c>
      <c r="B233" s="28">
        <v>2.9023970000000001</v>
      </c>
      <c r="C233" s="16"/>
      <c r="D233" s="16"/>
      <c r="E233" s="20"/>
    </row>
    <row r="234" spans="1:5" x14ac:dyDescent="0.2">
      <c r="A234" s="43" t="str">
        <f>A1&amp;" "&amp;TEXT(C1,"Mmmm yyyy")</f>
        <v>EIA Short-Term Energy Outlook, June 2022</v>
      </c>
      <c r="B234" s="43"/>
      <c r="C234" s="43"/>
      <c r="D234" s="43"/>
      <c r="E234" s="43"/>
    </row>
    <row r="235" spans="1:5" x14ac:dyDescent="0.2">
      <c r="A235" s="38" t="s">
        <v>184</v>
      </c>
      <c r="B235" s="38"/>
      <c r="C235" s="38"/>
      <c r="D235" s="38"/>
      <c r="E235" s="38"/>
    </row>
    <row r="236" spans="1:5" x14ac:dyDescent="0.2">
      <c r="A236" s="38" t="s">
        <v>207</v>
      </c>
      <c r="B236" s="38"/>
      <c r="C236" s="38"/>
      <c r="D236" s="38"/>
      <c r="E236" s="38"/>
    </row>
    <row r="237" spans="1:5" x14ac:dyDescent="0.2">
      <c r="A237" s="30" t="str">
        <f>"Real Price ("&amp;TEXT($C$1,"mmm yyyy")&amp;" $)"</f>
        <v>Real Price (Jun 2022 $)</v>
      </c>
      <c r="B237" s="30"/>
      <c r="C237" s="30"/>
      <c r="D237" s="30"/>
      <c r="E237" s="30"/>
    </row>
    <row r="238" spans="1:5" x14ac:dyDescent="0.2">
      <c r="A238" s="39" t="s">
        <v>167</v>
      </c>
      <c r="B238" s="39"/>
      <c r="C238" s="39"/>
      <c r="D238" s="39"/>
      <c r="E238" s="39"/>
    </row>
  </sheetData>
  <mergeCells count="7">
    <mergeCell ref="A236:E236"/>
    <mergeCell ref="A238:E238"/>
    <mergeCell ref="C39:D39"/>
    <mergeCell ref="A1:B1"/>
    <mergeCell ref="C1:D1"/>
    <mergeCell ref="A234:E234"/>
    <mergeCell ref="A235:E235"/>
  </mergeCells>
  <phoneticPr fontId="3" type="noConversion"/>
  <conditionalFormatting sqref="B181:D182 B185:D186 B189:D190 B193:D194 B197:D198 B217:D218 B229:D232 B221:D222">
    <cfRule type="expression" dxfId="25" priority="5" stopIfTrue="1">
      <formula>$E181=1</formula>
    </cfRule>
  </conditionalFormatting>
  <conditionalFormatting sqref="B183:D184 B187:D188 B191:D192">
    <cfRule type="expression" dxfId="24" priority="6" stopIfTrue="1">
      <formula>#REF!=1</formula>
    </cfRule>
  </conditionalFormatting>
  <conditionalFormatting sqref="B191:D192">
    <cfRule type="expression" dxfId="23" priority="25" stopIfTrue="1">
      <formula>#REF!=1</formula>
    </cfRule>
  </conditionalFormatting>
  <conditionalFormatting sqref="B195:D196">
    <cfRule type="expression" dxfId="22" priority="49" stopIfTrue="1">
      <formula>#REF!=1</formula>
    </cfRule>
  </conditionalFormatting>
  <conditionalFormatting sqref="B199:D200">
    <cfRule type="expression" dxfId="21" priority="74" stopIfTrue="1">
      <formula>#REF!=1</formula>
    </cfRule>
  </conditionalFormatting>
  <conditionalFormatting sqref="B203:D204">
    <cfRule type="expression" dxfId="20" priority="96" stopIfTrue="1">
      <formula>#REF!=1</formula>
    </cfRule>
  </conditionalFormatting>
  <conditionalFormatting sqref="B201:D202 B209:D210">
    <cfRule type="expression" dxfId="19" priority="127" stopIfTrue="1">
      <formula>$E205=1</formula>
    </cfRule>
  </conditionalFormatting>
  <conditionalFormatting sqref="B205:D208">
    <cfRule type="expression" dxfId="18" priority="129" stopIfTrue="1">
      <formula>#REF!=1</formula>
    </cfRule>
  </conditionalFormatting>
  <conditionalFormatting sqref="B211:D212">
    <cfRule type="expression" dxfId="17" priority="151" stopIfTrue="1">
      <formula>#REF!=1</formula>
    </cfRule>
  </conditionalFormatting>
  <conditionalFormatting sqref="B213:D216">
    <cfRule type="expression" dxfId="16" priority="177" stopIfTrue="1">
      <formula>#REF!=1</formula>
    </cfRule>
  </conditionalFormatting>
  <conditionalFormatting sqref="B219:D220">
    <cfRule type="expression" dxfId="15" priority="179" stopIfTrue="1">
      <formula>#REF!=1</formula>
    </cfRule>
  </conditionalFormatting>
  <conditionalFormatting sqref="B225:D228">
    <cfRule type="expression" dxfId="14" priority="1" stopIfTrue="1">
      <formula>$E225=1</formula>
    </cfRule>
  </conditionalFormatting>
  <conditionalFormatting sqref="B223:D224">
    <cfRule type="expression" dxfId="13" priority="206" stopIfTrue="1">
      <formula>#REF!=1</formula>
    </cfRule>
  </conditionalFormatting>
  <hyperlinks>
    <hyperlink ref="A3" location="Contents!B4" display="Return to Contents"/>
    <hyperlink ref="A23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C47*$B$617/B47</f>
        <v>19.858505789473686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18.741481500872606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19.147757986111113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19.549824352331608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18.9829752151463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17.891488356164388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C53*$B$617/B53</f>
        <v>17.800049744463376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18.109391062394607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19.479174496644298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19.833046166666666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20.249281395348838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20.148871735537192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20.049452960526317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20.901058592471362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20.359391680261009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20.260238798701298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19.661399032258064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18.634972712680579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18.053187081339711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17.967219523809522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18.76944432176656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19.530997026604066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20.249281395348838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20.093517692307692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19.940132061068702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19.819099393019727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19.640280451127818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19.464659463487333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18.919328592592596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17.952971134020618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17.37201124087591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17.196282803468208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17.854516595135909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18.499697592067992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19.105414425770309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19.697708171745155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19.481842876712332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19.296805020352785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19.505356182795701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19.297852393617024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18.330928421052629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17.738967360208061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17.488802435897437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17.267425189873418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17.754987890137329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18.296940296662545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19.183529742962062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19.701119030303033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20.028647578692496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19.884210216346155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19.718310965435045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19.532069539551358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18.987643925233645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18.475906828703707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17.973559403669729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18.139981250000002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18.999890067720091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19.544760942760941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20.384728093645482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20.845945303867403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20.935322622950821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20.77637765726681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20.575531901181524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20.509443468950749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19.803135181236676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19.431563336875662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19.062353177966106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19.614932206969382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20.227898838437174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20.469536736842109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C117*$B$617/B117</f>
        <v>20.882731282586033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21.244349175257735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21.43308553846154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21.389210235414538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21.389210235414538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21.30199633027523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20.435244183673472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19.903848413510751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19.863186823289073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19.842918265306125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20.4144131498471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20.269776619433202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21.065784677419359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21.607382092555337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21.811600701402806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21.746231268731272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21.970335856573705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21.595215773809525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20.956971414441149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20.03627120315582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19.330361998041138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19.801928849902534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20.308317201166183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20.510646757018392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21.312287149758458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22.110835390549667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22.304683957732951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22.518597413793099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22.454074212034385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22.092460513796386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20.947974548907887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20.082936587677725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20.044936707663197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19.658756726246477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20.382001404494382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20.886408317757009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21.659679104477611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22.139214325581396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22.098101578458682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22.057141241890641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22.016332469935247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21.667664239631335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20.50317146788991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19.614372420091328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18.275329608735216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18.890715205104833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19.207430192483962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19.81213039558418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19.943994064220181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20.45473571297989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20.542079223744295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20.390927828467152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20.343164427272725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19.647805462794917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19.454472644927538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18.362638059566788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18.055306292639134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18.042628935599282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18.469799090909088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18.696896379769299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19.186642115044251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19.945988193832598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19.893406502636203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19.704812528433944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C181*$B$617/B181</f>
        <v>19.383052327811683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19.256773139130438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18.58640713171577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17.801033503460211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17.314299344827589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17.45934167814114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17.788081184549355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18.07807005119454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18.723548306382977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19.283722440677966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19.349313333333335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19.341183369747899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19.041667347280335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18.639246788990828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17.998239085619286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17.505758210439105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17.170120866336635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17.137508601973686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17.195870932896892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17.730321234768478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18.113585157639449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18.756828315874291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18.883064819277106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18.906377244979918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18.65162174679487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18.215202862838918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17.336001143764893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16.706592391132226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16.344478792156863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16.983557445312499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17.107441104199065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17.337825368502717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17.940455507358639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18.142774164742111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18.237283831417624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18.217172659574466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17.918194309433964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17.536221754122938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16.975874749439043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16.480078345752606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15.987962687453601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16.385193746290803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16.772754176557864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17.165175447816434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17.444347750737464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17.798522779411762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17.900245814977971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17.911571530014641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17.774533452554746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17.62169607142857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16.765660464441222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16.402113292329958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16.180391084598696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16.312895115440117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16.734165305535583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16.760613952654236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17.47255459556192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17.899150663811564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17.703588818505342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17.727708948863636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17.731156725726436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17.348837395906848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16.666825840957074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16.051907512297962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C245*$B$617/B245</f>
        <v>15.751804446778713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15.840475590496156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15.81836745987439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16.429423908205845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17.24933584604716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17.599427408177409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17.554982546712804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17.518611726519339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17.614547310344829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17.48215775412088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16.340892698630139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15.712224360902256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15.394805686944633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15.550675132924335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15.981927736233853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16.404852608695652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16.824063966101694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17.249539979716022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17.250095377358491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17.278027778523487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17.204429638312121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16.668384377510041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16.100747042723633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15.623829287141907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15.138748471760799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15.406361809145132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15.625338346560847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16.07981473649539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16.277085082182776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16.60689097112861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16.737282830930539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16.666478521909745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16.246598491182237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16.355527068403912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15.597787391021471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15.124901845354126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14.540127181641889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14.624335851612903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15.099930372990356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15.320788776425371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15.848126841432222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16.021527791959159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16.138806248407644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16.358293524173028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16.177596467977171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15.906309728192161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15.088075141776937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14.57583408548083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14.329902377666249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14.502897971195994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14.966052115143931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15.210811044402753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15.700896841776112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16.142545112359549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15.814806596009976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15.883764676616916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15.754326147642679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15.437517170278639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14.808147959183673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14.404355939431396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14.099916290123456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14.27907659876543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14.350740722222222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14.726712274969174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C309*$B$617/B309</f>
        <v>15.154582121771218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15.207276664619165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15.258925404411766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15.222486101591191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14.964652422018348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14.609380872483221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14.220153491773306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13.982350510948907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13.357722683667273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13.956881748633881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13.913189502427187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14.153340403857745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14.459532042168675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14.739281150602411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14.781853947210557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14.624884943147817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14.460094707985698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14.451554366448541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13.94322549287411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13.652270248815169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13.131932085056114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13.16322404117647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13.731223233918129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13.841155968402575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14.139013422897197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14.42771098722416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14.469969988419223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14.503581997683847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14.227764095622121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14.169839292696953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13.578952669345581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12.999280950744559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12.776497044419134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13.258677204545453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13.712630914253266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13.919659081632656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14.454690078962212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14.814147884074286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14.773756995490418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14.741035496054113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14.536429668725438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14.446615698198197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13.866099470422538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13.563061516347236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13.18083499718627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13.354287320224717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13.28436049859944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13.54883596765198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13.970312022284125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14.107976508908687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14.2217453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14.02155226592798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13.789596366150443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13.566944034216336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13.288660644628102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12.899542222222221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12.715868565169769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12.678226546840957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13.178365932572051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13.973330534934497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14.266019152542373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14.662573593664664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14.551484142623845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14.504119425474258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C373*$B$617/B373</f>
        <v>13.986699751485684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13.891948864250947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13.680487481081082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12.986466361185986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12.837225593129363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12.94963417782539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13.371813009086051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13.830525725720383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13.987641227417644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14.273831725780836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14.366174468535165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14.573346458773786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14.359066296101162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13.766610508385746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13.56571576421492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12.99038406885759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12.875978340292276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13.184485332640334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13.317057182806836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13.800245931853382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14.317092639462812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14.639348833247288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14.519430861980503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14.667391264660887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14.468186252515091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14.183989357106983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14.270240676426049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13.552333291267036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13.907622353236327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14.264538916750253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14.344846464697044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14.924134050822122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15.297780511674119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15.605058201189298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15.67780735337605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15.580089882237489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15.656914783037475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15.209192798415057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14.626931415841584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14.061834800590841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14.352410731577836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14.05536333767493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14.51990237617396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14.983914887520399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15.11877134289376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15.531998962525455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15.476430875276371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15.471661260575827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15.253286367101902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15.012159061140592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14.729904996347837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14.179460857433375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13.870835059903666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13.864671333932023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14.209572659383081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14.827943652952671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15.374579848332775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15.708977016779865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15.995147290608905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16.045534651790206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15.806399137415079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15.796358704117607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15.550038582614366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14.910278914653874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616" si="7">C437*$B$617/B437</f>
        <v>15.036978224250117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15.255305921346464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15.406968709851995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15.691656441429373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16.050096544018928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15.958521611806884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16.017345104924413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16.085135500939913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16.081028124580172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15.617330018613545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15.04414144194739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14.555584986220193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13.998999728720666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14.546648501249535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14.835604141649757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15.633210613468995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15.90848555847025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15.915150746550399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16.058849695549274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16.022097672113546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15.889883930821211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15.715492236400577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15.358556008925724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14.559903670307342</v>
      </c>
    </row>
    <row r="461" spans="1:4" x14ac:dyDescent="0.2">
      <c r="A461" s="13">
        <v>40544</v>
      </c>
      <c r="B461" s="26">
        <v>2.2118699999999998</v>
      </c>
      <c r="C461" s="12">
        <v>10.87</v>
      </c>
      <c r="D461" s="12">
        <f t="shared" si="7"/>
        <v>14.263521540596871</v>
      </c>
    </row>
    <row r="462" spans="1:4" x14ac:dyDescent="0.2">
      <c r="A462" s="13">
        <v>40575</v>
      </c>
      <c r="B462" s="26">
        <v>2.2189800000000002</v>
      </c>
      <c r="C462" s="12">
        <v>11.06</v>
      </c>
      <c r="D462" s="12">
        <f t="shared" si="7"/>
        <v>14.466336253593994</v>
      </c>
    </row>
    <row r="463" spans="1:4" x14ac:dyDescent="0.2">
      <c r="A463" s="13">
        <v>40603</v>
      </c>
      <c r="B463" s="26">
        <v>2.2304599999999999</v>
      </c>
      <c r="C463" s="12">
        <v>11.52</v>
      </c>
      <c r="D463" s="12">
        <f t="shared" si="7"/>
        <v>14.990456426028711</v>
      </c>
    </row>
    <row r="464" spans="1:4" x14ac:dyDescent="0.2">
      <c r="A464" s="13">
        <v>40634</v>
      </c>
      <c r="B464" s="26">
        <v>2.2409300000000001</v>
      </c>
      <c r="C464" s="12">
        <v>11.67</v>
      </c>
      <c r="D464" s="12">
        <f t="shared" si="7"/>
        <v>15.114694787432002</v>
      </c>
    </row>
    <row r="465" spans="1:4" x14ac:dyDescent="0.2">
      <c r="A465" s="13">
        <v>40664</v>
      </c>
      <c r="B465" s="26">
        <v>2.2480600000000002</v>
      </c>
      <c r="C465" s="12">
        <v>11.93</v>
      </c>
      <c r="D465" s="12">
        <f t="shared" si="7"/>
        <v>15.402434192147894</v>
      </c>
    </row>
    <row r="466" spans="1:4" x14ac:dyDescent="0.2">
      <c r="A466" s="13">
        <v>40695</v>
      </c>
      <c r="B466" s="26">
        <v>2.2480600000000002</v>
      </c>
      <c r="C466" s="12">
        <v>11.97</v>
      </c>
      <c r="D466" s="12">
        <f t="shared" si="7"/>
        <v>15.454076888517209</v>
      </c>
    </row>
    <row r="467" spans="1:4" x14ac:dyDescent="0.2">
      <c r="A467" s="13">
        <v>40725</v>
      </c>
      <c r="B467" s="26">
        <v>2.2539500000000001</v>
      </c>
      <c r="C467" s="12">
        <v>12.09</v>
      </c>
      <c r="D467" s="12">
        <f t="shared" si="7"/>
        <v>15.568215679141064</v>
      </c>
    </row>
    <row r="468" spans="1:4" x14ac:dyDescent="0.2">
      <c r="A468" s="13">
        <v>40756</v>
      </c>
      <c r="B468" s="26">
        <v>2.2610600000000001</v>
      </c>
      <c r="C468" s="12">
        <v>12.09</v>
      </c>
      <c r="D468" s="12">
        <f t="shared" si="7"/>
        <v>15.519260758228443</v>
      </c>
    </row>
    <row r="469" spans="1:4" x14ac:dyDescent="0.2">
      <c r="A469" s="13">
        <v>40787</v>
      </c>
      <c r="B469" s="26">
        <v>2.2659699999999998</v>
      </c>
      <c r="C469" s="12">
        <v>12.17</v>
      </c>
      <c r="D469" s="12">
        <f t="shared" si="7"/>
        <v>15.588102000467794</v>
      </c>
    </row>
    <row r="470" spans="1:4" x14ac:dyDescent="0.2">
      <c r="A470" s="13">
        <v>40817</v>
      </c>
      <c r="B470" s="26">
        <v>2.2675000000000001</v>
      </c>
      <c r="C470" s="12">
        <v>12.08</v>
      </c>
      <c r="D470" s="12">
        <f t="shared" si="7"/>
        <v>15.462384017640572</v>
      </c>
    </row>
    <row r="471" spans="1:4" x14ac:dyDescent="0.2">
      <c r="A471" s="13">
        <v>40848</v>
      </c>
      <c r="B471" s="26">
        <v>2.27169</v>
      </c>
      <c r="C471" s="12">
        <v>11.78</v>
      </c>
      <c r="D471" s="12">
        <f t="shared" si="7"/>
        <v>15.050573212013962</v>
      </c>
    </row>
    <row r="472" spans="1:4" x14ac:dyDescent="0.2">
      <c r="A472" s="13">
        <v>40878</v>
      </c>
      <c r="B472" s="26">
        <v>2.27223</v>
      </c>
      <c r="C472" s="12">
        <v>11.4</v>
      </c>
      <c r="D472" s="12">
        <f t="shared" si="7"/>
        <v>14.561609432143754</v>
      </c>
    </row>
    <row r="473" spans="1:4" x14ac:dyDescent="0.2">
      <c r="A473" s="13">
        <v>40909</v>
      </c>
      <c r="B473" s="26">
        <v>2.2784200000000001</v>
      </c>
      <c r="C473" s="12">
        <v>11.41</v>
      </c>
      <c r="D473" s="12">
        <f t="shared" ref="D473:D536" si="8">C473*$B$617/B473</f>
        <v>14.534787163911833</v>
      </c>
    </row>
    <row r="474" spans="1:4" x14ac:dyDescent="0.2">
      <c r="A474" s="13">
        <v>40940</v>
      </c>
      <c r="B474" s="26">
        <v>2.28329</v>
      </c>
      <c r="C474" s="12">
        <v>11.51</v>
      </c>
      <c r="D474" s="12">
        <f t="shared" si="8"/>
        <v>14.63090079227781</v>
      </c>
    </row>
    <row r="475" spans="1:4" x14ac:dyDescent="0.2">
      <c r="A475" s="13">
        <v>40969</v>
      </c>
      <c r="B475" s="26">
        <v>2.2880699999999998</v>
      </c>
      <c r="C475" s="12">
        <v>11.7</v>
      </c>
      <c r="D475" s="12">
        <f t="shared" si="8"/>
        <v>14.841348778664988</v>
      </c>
    </row>
    <row r="476" spans="1:4" x14ac:dyDescent="0.2">
      <c r="A476" s="13">
        <v>41000</v>
      </c>
      <c r="B476" s="26">
        <v>2.2918699999999999</v>
      </c>
      <c r="C476" s="12">
        <v>11.92</v>
      </c>
      <c r="D476" s="12">
        <f t="shared" si="8"/>
        <v>15.095346699420125</v>
      </c>
    </row>
    <row r="477" spans="1:4" x14ac:dyDescent="0.2">
      <c r="A477" s="13">
        <v>41030</v>
      </c>
      <c r="B477" s="26">
        <v>2.2871299999999999</v>
      </c>
      <c r="C477" s="12">
        <v>11.9</v>
      </c>
      <c r="D477" s="12">
        <f t="shared" si="8"/>
        <v>15.101251043884698</v>
      </c>
    </row>
    <row r="478" spans="1:4" x14ac:dyDescent="0.2">
      <c r="A478" s="13">
        <v>41061</v>
      </c>
      <c r="B478" s="26">
        <v>2.2852399999999999</v>
      </c>
      <c r="C478" s="12">
        <v>12.09</v>
      </c>
      <c r="D478" s="12">
        <f t="shared" si="8"/>
        <v>15.355052305228337</v>
      </c>
    </row>
    <row r="479" spans="1:4" x14ac:dyDescent="0.2">
      <c r="A479" s="13">
        <v>41091</v>
      </c>
      <c r="B479" s="26">
        <v>2.2858999999999998</v>
      </c>
      <c r="C479" s="12">
        <v>12</v>
      </c>
      <c r="D479" s="12">
        <f t="shared" si="8"/>
        <v>15.236346296863381</v>
      </c>
    </row>
    <row r="480" spans="1:4" x14ac:dyDescent="0.2">
      <c r="A480" s="13">
        <v>41122</v>
      </c>
      <c r="B480" s="26">
        <v>2.2991799999999998</v>
      </c>
      <c r="C480" s="12">
        <v>12.17</v>
      </c>
      <c r="D480" s="12">
        <f t="shared" si="8"/>
        <v>15.362943088405434</v>
      </c>
    </row>
    <row r="481" spans="1:4" x14ac:dyDescent="0.2">
      <c r="A481" s="13">
        <v>41153</v>
      </c>
      <c r="B481" s="26">
        <v>2.3101500000000001</v>
      </c>
      <c r="C481" s="12">
        <v>12.3</v>
      </c>
      <c r="D481" s="12">
        <f t="shared" si="8"/>
        <v>15.453318226089214</v>
      </c>
    </row>
    <row r="482" spans="1:4" x14ac:dyDescent="0.2">
      <c r="A482" s="13">
        <v>41183</v>
      </c>
      <c r="B482" s="26">
        <v>2.3163800000000001</v>
      </c>
      <c r="C482" s="12">
        <v>12.03</v>
      </c>
      <c r="D482" s="12">
        <f t="shared" si="8"/>
        <v>15.073449049810479</v>
      </c>
    </row>
    <row r="483" spans="1:4" x14ac:dyDescent="0.2">
      <c r="A483" s="13">
        <v>41214</v>
      </c>
      <c r="B483" s="26">
        <v>2.3124899999999999</v>
      </c>
      <c r="C483" s="12">
        <v>11.75</v>
      </c>
      <c r="D483" s="12">
        <f t="shared" si="8"/>
        <v>14.747378258933015</v>
      </c>
    </row>
    <row r="484" spans="1:4" x14ac:dyDescent="0.2">
      <c r="A484" s="19">
        <v>41244</v>
      </c>
      <c r="B484" s="26">
        <v>2.3122099999999999</v>
      </c>
      <c r="C484" s="12">
        <v>11.62</v>
      </c>
      <c r="D484" s="12">
        <f t="shared" si="8"/>
        <v>14.585981870158852</v>
      </c>
    </row>
    <row r="485" spans="1:4" x14ac:dyDescent="0.2">
      <c r="A485" s="13">
        <v>41275</v>
      </c>
      <c r="B485" s="26">
        <v>2.3167900000000001</v>
      </c>
      <c r="C485" s="12">
        <v>11.46</v>
      </c>
      <c r="D485" s="12">
        <f t="shared" si="8"/>
        <v>14.35670458695005</v>
      </c>
    </row>
    <row r="486" spans="1:4" x14ac:dyDescent="0.2">
      <c r="A486" s="13">
        <v>41306</v>
      </c>
      <c r="B486" s="26">
        <v>2.3293699999999999</v>
      </c>
      <c r="C486" s="12">
        <v>11.63</v>
      </c>
      <c r="D486" s="12">
        <f t="shared" si="8"/>
        <v>14.490989885677244</v>
      </c>
    </row>
    <row r="487" spans="1:4" x14ac:dyDescent="0.2">
      <c r="A487" s="13">
        <v>41334</v>
      </c>
      <c r="B487" s="26">
        <v>2.3228200000000001</v>
      </c>
      <c r="C487" s="12">
        <v>11.61</v>
      </c>
      <c r="D487" s="12">
        <f t="shared" si="8"/>
        <v>14.506861991028147</v>
      </c>
    </row>
    <row r="488" spans="1:4" x14ac:dyDescent="0.2">
      <c r="A488" s="13">
        <v>41365</v>
      </c>
      <c r="B488" s="26">
        <v>2.3179699999999999</v>
      </c>
      <c r="C488" s="12">
        <v>11.93</v>
      </c>
      <c r="D488" s="12">
        <f t="shared" si="8"/>
        <v>14.937896612121813</v>
      </c>
    </row>
    <row r="489" spans="1:4" x14ac:dyDescent="0.2">
      <c r="A489" s="13">
        <v>41395</v>
      </c>
      <c r="B489" s="26">
        <v>2.3189299999999999</v>
      </c>
      <c r="C489" s="12">
        <v>12.4</v>
      </c>
      <c r="D489" s="12">
        <f t="shared" si="8"/>
        <v>15.519969468677365</v>
      </c>
    </row>
    <row r="490" spans="1:4" x14ac:dyDescent="0.2">
      <c r="A490" s="13">
        <v>41426</v>
      </c>
      <c r="B490" s="26">
        <v>2.3244500000000001</v>
      </c>
      <c r="C490" s="12">
        <v>12.54</v>
      </c>
      <c r="D490" s="12">
        <f t="shared" si="8"/>
        <v>15.657922682785173</v>
      </c>
    </row>
    <row r="491" spans="1:4" x14ac:dyDescent="0.2">
      <c r="A491" s="13">
        <v>41456</v>
      </c>
      <c r="B491" s="26">
        <v>2.3290000000000002</v>
      </c>
      <c r="C491" s="12">
        <v>12.65</v>
      </c>
      <c r="D491" s="12">
        <f t="shared" si="8"/>
        <v>15.764414791756119</v>
      </c>
    </row>
    <row r="492" spans="1:4" x14ac:dyDescent="0.2">
      <c r="A492" s="13">
        <v>41487</v>
      </c>
      <c r="B492" s="26">
        <v>2.3345600000000002</v>
      </c>
      <c r="C492" s="12">
        <v>12.53</v>
      </c>
      <c r="D492" s="12">
        <f t="shared" si="8"/>
        <v>15.577682479782057</v>
      </c>
    </row>
    <row r="493" spans="1:4" x14ac:dyDescent="0.2">
      <c r="A493" s="13">
        <v>41518</v>
      </c>
      <c r="B493" s="26">
        <v>2.3354400000000002</v>
      </c>
      <c r="C493" s="12">
        <v>12.51</v>
      </c>
      <c r="D493" s="12">
        <f t="shared" si="8"/>
        <v>15.546957519782138</v>
      </c>
    </row>
    <row r="494" spans="1:4" x14ac:dyDescent="0.2">
      <c r="A494" s="13">
        <v>41548</v>
      </c>
      <c r="B494" s="26">
        <v>2.3366899999999999</v>
      </c>
      <c r="C494" s="12">
        <v>12.36</v>
      </c>
      <c r="D494" s="12">
        <f t="shared" si="8"/>
        <v>15.35232611942534</v>
      </c>
    </row>
    <row r="495" spans="1:4" x14ac:dyDescent="0.2">
      <c r="A495" s="13">
        <v>41579</v>
      </c>
      <c r="B495" s="26">
        <v>2.3410000000000002</v>
      </c>
      <c r="C495" s="12">
        <v>12.1</v>
      </c>
      <c r="D495" s="12">
        <f t="shared" si="8"/>
        <v>15.001710252029046</v>
      </c>
    </row>
    <row r="496" spans="1:4" x14ac:dyDescent="0.2">
      <c r="A496" s="13">
        <v>41609</v>
      </c>
      <c r="B496" s="26">
        <v>2.3471899999999999</v>
      </c>
      <c r="C496" s="12">
        <v>11.72</v>
      </c>
      <c r="D496" s="12">
        <f t="shared" si="8"/>
        <v>14.492262168806107</v>
      </c>
    </row>
    <row r="497" spans="1:4" x14ac:dyDescent="0.2">
      <c r="A497" s="13">
        <v>41640</v>
      </c>
      <c r="B497" s="26">
        <v>2.3528799999999999</v>
      </c>
      <c r="C497" s="12">
        <v>11.65</v>
      </c>
      <c r="D497" s="12">
        <f t="shared" si="8"/>
        <v>14.370866788786511</v>
      </c>
    </row>
    <row r="498" spans="1:4" x14ac:dyDescent="0.2">
      <c r="A498" s="13">
        <v>41671</v>
      </c>
      <c r="B498" s="26">
        <v>2.35547</v>
      </c>
      <c r="C498" s="12">
        <v>11.94</v>
      </c>
      <c r="D498" s="12">
        <f t="shared" si="8"/>
        <v>14.712401423070556</v>
      </c>
    </row>
    <row r="499" spans="1:4" x14ac:dyDescent="0.2">
      <c r="A499" s="13">
        <v>41699</v>
      </c>
      <c r="B499" s="26">
        <v>2.3602799999999999</v>
      </c>
      <c r="C499" s="12">
        <v>12.25</v>
      </c>
      <c r="D499" s="12">
        <f t="shared" si="8"/>
        <v>15.063620947514703</v>
      </c>
    </row>
    <row r="500" spans="1:4" x14ac:dyDescent="0.2">
      <c r="A500" s="13">
        <v>41730</v>
      </c>
      <c r="B500" s="26">
        <v>2.3646799999999999</v>
      </c>
      <c r="C500" s="12">
        <v>12.31</v>
      </c>
      <c r="D500" s="12">
        <f t="shared" si="8"/>
        <v>15.109235528697333</v>
      </c>
    </row>
    <row r="501" spans="1:4" x14ac:dyDescent="0.2">
      <c r="A501" s="13">
        <v>41760</v>
      </c>
      <c r="B501" s="26">
        <v>2.3691800000000001</v>
      </c>
      <c r="C501" s="12">
        <v>12.85</v>
      </c>
      <c r="D501" s="12">
        <f t="shared" si="8"/>
        <v>15.742071708354789</v>
      </c>
    </row>
    <row r="502" spans="1:4" x14ac:dyDescent="0.2">
      <c r="A502" s="13">
        <v>41791</v>
      </c>
      <c r="B502" s="26">
        <v>2.3723100000000001</v>
      </c>
      <c r="C502" s="12">
        <v>12.99</v>
      </c>
      <c r="D502" s="12">
        <f t="shared" si="8"/>
        <v>15.892584455657145</v>
      </c>
    </row>
    <row r="503" spans="1:4" x14ac:dyDescent="0.2">
      <c r="A503" s="13">
        <v>41821</v>
      </c>
      <c r="B503" s="26">
        <v>2.3749799999999999</v>
      </c>
      <c r="C503" s="12">
        <v>13.09</v>
      </c>
      <c r="D503" s="12">
        <f t="shared" si="8"/>
        <v>15.996924913051902</v>
      </c>
    </row>
    <row r="504" spans="1:4" x14ac:dyDescent="0.2">
      <c r="A504" s="13">
        <v>41852</v>
      </c>
      <c r="B504" s="26">
        <v>2.3746</v>
      </c>
      <c r="C504" s="12">
        <v>13.04</v>
      </c>
      <c r="D504" s="12">
        <f t="shared" si="8"/>
        <v>15.938371464667732</v>
      </c>
    </row>
    <row r="505" spans="1:4" x14ac:dyDescent="0.2">
      <c r="A505" s="13">
        <v>41883</v>
      </c>
      <c r="B505" s="26">
        <v>2.3747699999999998</v>
      </c>
      <c r="C505" s="12">
        <v>12.95</v>
      </c>
      <c r="D505" s="12">
        <f t="shared" si="8"/>
        <v>15.827234279530229</v>
      </c>
    </row>
    <row r="506" spans="1:4" x14ac:dyDescent="0.2">
      <c r="A506" s="13">
        <v>41913</v>
      </c>
      <c r="B506" s="26">
        <v>2.3742999999999999</v>
      </c>
      <c r="C506" s="12">
        <v>12.6</v>
      </c>
      <c r="D506" s="12">
        <f t="shared" si="8"/>
        <v>15.402519563660869</v>
      </c>
    </row>
    <row r="507" spans="1:4" x14ac:dyDescent="0.2">
      <c r="A507" s="13">
        <v>41944</v>
      </c>
      <c r="B507" s="26">
        <v>2.3698299999999999</v>
      </c>
      <c r="C507" s="12">
        <v>12.48</v>
      </c>
      <c r="D507" s="12">
        <f t="shared" si="8"/>
        <v>15.284604617208831</v>
      </c>
    </row>
    <row r="508" spans="1:4" x14ac:dyDescent="0.2">
      <c r="A508" s="19">
        <v>41974</v>
      </c>
      <c r="B508" s="26">
        <v>2.36252</v>
      </c>
      <c r="C508" s="12">
        <v>12.17</v>
      </c>
      <c r="D508" s="12">
        <f t="shared" si="8"/>
        <v>14.951057129675094</v>
      </c>
    </row>
    <row r="509" spans="1:4" x14ac:dyDescent="0.2">
      <c r="A509" s="13">
        <v>42005</v>
      </c>
      <c r="B509" s="26">
        <v>2.3474699999999999</v>
      </c>
      <c r="C509" s="12">
        <v>12.1</v>
      </c>
      <c r="D509" s="12">
        <f t="shared" si="8"/>
        <v>14.960363156930654</v>
      </c>
    </row>
    <row r="510" spans="1:4" x14ac:dyDescent="0.2">
      <c r="A510" s="13">
        <v>42036</v>
      </c>
      <c r="B510" s="26">
        <v>2.3534199999999998</v>
      </c>
      <c r="C510" s="12">
        <v>12.29</v>
      </c>
      <c r="D510" s="12">
        <f t="shared" si="8"/>
        <v>15.156860709095699</v>
      </c>
    </row>
    <row r="511" spans="1:4" x14ac:dyDescent="0.2">
      <c r="A511" s="13">
        <v>42064</v>
      </c>
      <c r="B511" s="26">
        <v>2.3597600000000001</v>
      </c>
      <c r="C511" s="12">
        <v>12.33</v>
      </c>
      <c r="D511" s="12">
        <f t="shared" si="8"/>
        <v>15.165336733396616</v>
      </c>
    </row>
    <row r="512" spans="1:4" x14ac:dyDescent="0.2">
      <c r="A512" s="13">
        <v>42095</v>
      </c>
      <c r="B512" s="26">
        <v>2.3622200000000002</v>
      </c>
      <c r="C512" s="12">
        <v>12.62</v>
      </c>
      <c r="D512" s="12">
        <f t="shared" si="8"/>
        <v>15.505858954712091</v>
      </c>
    </row>
    <row r="513" spans="1:4" x14ac:dyDescent="0.2">
      <c r="A513" s="13">
        <v>42125</v>
      </c>
      <c r="B513" s="26">
        <v>2.3700100000000002</v>
      </c>
      <c r="C513" s="12">
        <v>12.93</v>
      </c>
      <c r="D513" s="12">
        <f t="shared" si="8"/>
        <v>15.834529478778569</v>
      </c>
    </row>
    <row r="514" spans="1:4" x14ac:dyDescent="0.2">
      <c r="A514" s="13">
        <v>42156</v>
      </c>
      <c r="B514" s="26">
        <v>2.3765700000000001</v>
      </c>
      <c r="C514" s="12">
        <v>12.92</v>
      </c>
      <c r="D514" s="12">
        <f t="shared" si="8"/>
        <v>15.778609188873039</v>
      </c>
    </row>
    <row r="515" spans="1:4" x14ac:dyDescent="0.2">
      <c r="A515" s="13">
        <v>42186</v>
      </c>
      <c r="B515" s="26">
        <v>2.3803399999999999</v>
      </c>
      <c r="C515" s="12">
        <v>12.94</v>
      </c>
      <c r="D515" s="12">
        <f t="shared" si="8"/>
        <v>15.778005318567937</v>
      </c>
    </row>
    <row r="516" spans="1:4" x14ac:dyDescent="0.2">
      <c r="A516" s="13">
        <v>42217</v>
      </c>
      <c r="B516" s="26">
        <v>2.3803299999999998</v>
      </c>
      <c r="C516" s="12">
        <v>12.91</v>
      </c>
      <c r="D516" s="12">
        <f t="shared" si="8"/>
        <v>15.741491839366812</v>
      </c>
    </row>
    <row r="517" spans="1:4" x14ac:dyDescent="0.2">
      <c r="A517" s="19">
        <v>42248</v>
      </c>
      <c r="B517" s="26">
        <v>2.3749799999999999</v>
      </c>
      <c r="C517" s="12">
        <v>13.03</v>
      </c>
      <c r="D517" s="12">
        <f t="shared" si="8"/>
        <v>15.923600581899638</v>
      </c>
    </row>
    <row r="518" spans="1:4" x14ac:dyDescent="0.2">
      <c r="A518" s="13">
        <v>42278</v>
      </c>
      <c r="B518" s="26">
        <v>2.3773300000000002</v>
      </c>
      <c r="C518" s="12">
        <v>12.72</v>
      </c>
      <c r="D518" s="12">
        <f t="shared" si="8"/>
        <v>15.529392150017038</v>
      </c>
    </row>
    <row r="519" spans="1:4" x14ac:dyDescent="0.2">
      <c r="A519" s="13">
        <v>42309</v>
      </c>
      <c r="B519" s="26">
        <v>2.3801700000000001</v>
      </c>
      <c r="C519" s="12">
        <v>12.71</v>
      </c>
      <c r="D519" s="12">
        <f t="shared" si="8"/>
        <v>15.498668527878261</v>
      </c>
    </row>
    <row r="520" spans="1:4" x14ac:dyDescent="0.2">
      <c r="A520" s="13">
        <v>42339</v>
      </c>
      <c r="B520" s="26">
        <v>2.3776099999999998</v>
      </c>
      <c r="C520" s="12">
        <v>12.32</v>
      </c>
      <c r="D520" s="12">
        <f t="shared" si="8"/>
        <v>15.039275171285453</v>
      </c>
    </row>
    <row r="521" spans="1:4" x14ac:dyDescent="0.2">
      <c r="A521" s="13">
        <v>42370</v>
      </c>
      <c r="B521" s="26">
        <v>2.3765200000000002</v>
      </c>
      <c r="C521" s="12">
        <v>11.99</v>
      </c>
      <c r="D521" s="12">
        <f t="shared" si="8"/>
        <v>14.643150501573729</v>
      </c>
    </row>
    <row r="522" spans="1:4" x14ac:dyDescent="0.2">
      <c r="A522" s="13">
        <v>42401</v>
      </c>
      <c r="B522" s="26">
        <v>2.3733599999999999</v>
      </c>
      <c r="C522" s="12">
        <v>12.14</v>
      </c>
      <c r="D522" s="12">
        <f t="shared" si="8"/>
        <v>14.846083013112214</v>
      </c>
    </row>
    <row r="523" spans="1:4" x14ac:dyDescent="0.2">
      <c r="A523" s="13">
        <v>42430</v>
      </c>
      <c r="B523" s="26">
        <v>2.3807999999999998</v>
      </c>
      <c r="C523" s="12">
        <v>12.56</v>
      </c>
      <c r="D523" s="12">
        <f t="shared" si="8"/>
        <v>15.311704603494626</v>
      </c>
    </row>
    <row r="524" spans="1:4" x14ac:dyDescent="0.2">
      <c r="A524" s="13">
        <v>42461</v>
      </c>
      <c r="B524" s="26">
        <v>2.38992</v>
      </c>
      <c r="C524" s="12">
        <v>12.43</v>
      </c>
      <c r="D524" s="12">
        <f t="shared" si="8"/>
        <v>15.095398469404834</v>
      </c>
    </row>
    <row r="525" spans="1:4" x14ac:dyDescent="0.2">
      <c r="A525" s="13">
        <v>42491</v>
      </c>
      <c r="B525" s="26">
        <v>2.3955700000000002</v>
      </c>
      <c r="C525" s="12">
        <v>12.79</v>
      </c>
      <c r="D525" s="12">
        <f t="shared" si="8"/>
        <v>15.495960305897968</v>
      </c>
    </row>
    <row r="526" spans="1:4" x14ac:dyDescent="0.2">
      <c r="A526" s="13">
        <v>42522</v>
      </c>
      <c r="B526" s="26">
        <v>2.4022199999999998</v>
      </c>
      <c r="C526" s="12">
        <v>12.73</v>
      </c>
      <c r="D526" s="12">
        <f t="shared" si="8"/>
        <v>15.380570393219609</v>
      </c>
    </row>
    <row r="527" spans="1:4" x14ac:dyDescent="0.2">
      <c r="A527" s="13">
        <v>42552</v>
      </c>
      <c r="B527" s="26">
        <v>2.4010099999999999</v>
      </c>
      <c r="C527" s="12">
        <v>12.68</v>
      </c>
      <c r="D527" s="12">
        <f t="shared" si="8"/>
        <v>15.327880333692907</v>
      </c>
    </row>
    <row r="528" spans="1:4" x14ac:dyDescent="0.2">
      <c r="A528" s="13">
        <v>42583</v>
      </c>
      <c r="B528" s="26">
        <v>2.4054500000000001</v>
      </c>
      <c r="C528" s="12">
        <v>12.88</v>
      </c>
      <c r="D528" s="12">
        <f t="shared" si="8"/>
        <v>15.540906424993246</v>
      </c>
    </row>
    <row r="529" spans="1:4" x14ac:dyDescent="0.2">
      <c r="A529" s="19">
        <v>42614</v>
      </c>
      <c r="B529" s="26">
        <v>2.4117600000000001</v>
      </c>
      <c r="C529" s="12">
        <v>12.87</v>
      </c>
      <c r="D529" s="12">
        <f t="shared" si="8"/>
        <v>15.488211675291073</v>
      </c>
    </row>
    <row r="530" spans="1:4" x14ac:dyDescent="0.2">
      <c r="A530" s="13">
        <v>42644</v>
      </c>
      <c r="B530" s="26">
        <v>2.4174099999999998</v>
      </c>
      <c r="C530" s="12">
        <v>12.46</v>
      </c>
      <c r="D530" s="12">
        <f t="shared" si="8"/>
        <v>14.959757186410252</v>
      </c>
    </row>
    <row r="531" spans="1:4" x14ac:dyDescent="0.2">
      <c r="A531" s="13">
        <v>42675</v>
      </c>
      <c r="B531" s="26">
        <v>2.4202599999999999</v>
      </c>
      <c r="C531" s="12">
        <v>12.75</v>
      </c>
      <c r="D531" s="12">
        <f t="shared" si="8"/>
        <v>15.289911724360193</v>
      </c>
    </row>
    <row r="532" spans="1:4" x14ac:dyDescent="0.2">
      <c r="A532" s="13">
        <v>42705</v>
      </c>
      <c r="B532" s="26">
        <v>2.4263699999999999</v>
      </c>
      <c r="C532" s="12">
        <v>12.23</v>
      </c>
      <c r="D532" s="12">
        <f t="shared" si="8"/>
        <v>14.62939094614589</v>
      </c>
    </row>
    <row r="533" spans="1:4" x14ac:dyDescent="0.2">
      <c r="A533" s="13">
        <v>42736</v>
      </c>
      <c r="B533" s="26">
        <v>2.4361799999999998</v>
      </c>
      <c r="C533" s="12">
        <v>12.21</v>
      </c>
      <c r="D533" s="12">
        <f t="shared" si="8"/>
        <v>14.546653929512601</v>
      </c>
    </row>
    <row r="534" spans="1:4" x14ac:dyDescent="0.2">
      <c r="A534" s="13">
        <v>42767</v>
      </c>
      <c r="B534" s="26">
        <v>2.4400599999999999</v>
      </c>
      <c r="C534" s="12">
        <v>12.79</v>
      </c>
      <c r="D534" s="12">
        <f t="shared" si="8"/>
        <v>15.213420010163686</v>
      </c>
    </row>
    <row r="535" spans="1:4" x14ac:dyDescent="0.2">
      <c r="A535" s="13">
        <v>42795</v>
      </c>
      <c r="B535" s="26">
        <v>2.43892</v>
      </c>
      <c r="C535" s="12">
        <v>12.89</v>
      </c>
      <c r="D535" s="12">
        <f t="shared" si="8"/>
        <v>15.339534437373921</v>
      </c>
    </row>
    <row r="536" spans="1:4" x14ac:dyDescent="0.2">
      <c r="A536" s="13">
        <v>42826</v>
      </c>
      <c r="B536" s="26">
        <v>2.4419300000000002</v>
      </c>
      <c r="C536" s="12">
        <v>12.72</v>
      </c>
      <c r="D536" s="12">
        <f t="shared" si="8"/>
        <v>15.118570081861479</v>
      </c>
    </row>
    <row r="537" spans="1:4" x14ac:dyDescent="0.2">
      <c r="A537" s="13">
        <v>42856</v>
      </c>
      <c r="B537" s="26">
        <v>2.4400400000000002</v>
      </c>
      <c r="C537" s="12">
        <v>13.07</v>
      </c>
      <c r="D537" s="12">
        <f t="shared" ref="D537:D580" si="9">C537*$B$617/B537</f>
        <v>15.546601199160669</v>
      </c>
    </row>
    <row r="538" spans="1:4" x14ac:dyDescent="0.2">
      <c r="A538" s="13">
        <v>42887</v>
      </c>
      <c r="B538" s="26">
        <v>2.44163</v>
      </c>
      <c r="C538" s="12">
        <v>13.2</v>
      </c>
      <c r="D538" s="12">
        <f t="shared" si="9"/>
        <v>15.691009858168519</v>
      </c>
    </row>
    <row r="539" spans="1:4" x14ac:dyDescent="0.2">
      <c r="A539" s="13">
        <v>42917</v>
      </c>
      <c r="B539" s="26">
        <v>2.4424299999999999</v>
      </c>
      <c r="C539" s="12">
        <v>13.08</v>
      </c>
      <c r="D539" s="12">
        <f t="shared" si="9"/>
        <v>15.543271561518653</v>
      </c>
    </row>
    <row r="540" spans="1:4" x14ac:dyDescent="0.2">
      <c r="A540" s="13">
        <v>42948</v>
      </c>
      <c r="B540" s="26">
        <v>2.4518300000000002</v>
      </c>
      <c r="C540" s="12">
        <v>13.15</v>
      </c>
      <c r="D540" s="12">
        <f t="shared" si="9"/>
        <v>15.566544397450068</v>
      </c>
    </row>
    <row r="541" spans="1:4" x14ac:dyDescent="0.2">
      <c r="A541" s="19">
        <v>42979</v>
      </c>
      <c r="B541" s="26">
        <v>2.46435</v>
      </c>
      <c r="C541" s="12">
        <v>13.28</v>
      </c>
      <c r="D541" s="12">
        <f t="shared" si="9"/>
        <v>15.640567354474811</v>
      </c>
    </row>
    <row r="542" spans="1:4" x14ac:dyDescent="0.2">
      <c r="A542" s="13">
        <v>43009</v>
      </c>
      <c r="B542" s="26">
        <v>2.4662600000000001</v>
      </c>
      <c r="C542" s="12">
        <v>12.8</v>
      </c>
      <c r="D542" s="12">
        <f t="shared" si="9"/>
        <v>15.06357058866462</v>
      </c>
    </row>
    <row r="543" spans="1:4" x14ac:dyDescent="0.2">
      <c r="A543" s="13">
        <v>43040</v>
      </c>
      <c r="B543" s="26">
        <v>2.4728400000000001</v>
      </c>
      <c r="C543" s="12">
        <v>12.94</v>
      </c>
      <c r="D543" s="12">
        <f t="shared" si="9"/>
        <v>15.187807209524271</v>
      </c>
    </row>
    <row r="544" spans="1:4" x14ac:dyDescent="0.2">
      <c r="A544" s="13">
        <v>43070</v>
      </c>
      <c r="B544" s="26">
        <v>2.4780500000000001</v>
      </c>
      <c r="C544" s="12">
        <v>12.45</v>
      </c>
      <c r="D544" s="12">
        <f t="shared" si="9"/>
        <v>14.581966727870702</v>
      </c>
    </row>
    <row r="545" spans="1:4" x14ac:dyDescent="0.2">
      <c r="A545" s="13">
        <v>43101</v>
      </c>
      <c r="B545" s="26">
        <v>2.4874299999999998</v>
      </c>
      <c r="C545" s="12">
        <v>12.22</v>
      </c>
      <c r="D545" s="12">
        <f t="shared" si="9"/>
        <v>14.258608821152759</v>
      </c>
    </row>
    <row r="546" spans="1:4" x14ac:dyDescent="0.2">
      <c r="A546" s="13">
        <v>43132</v>
      </c>
      <c r="B546" s="26">
        <v>2.4943900000000001</v>
      </c>
      <c r="C546" s="12">
        <v>12.63</v>
      </c>
      <c r="D546" s="12">
        <f t="shared" si="9"/>
        <v>14.695887214910259</v>
      </c>
    </row>
    <row r="547" spans="1:4" x14ac:dyDescent="0.2">
      <c r="A547" s="13">
        <v>43160</v>
      </c>
      <c r="B547" s="26">
        <v>2.4958100000000001</v>
      </c>
      <c r="C547" s="12">
        <v>12.97</v>
      </c>
      <c r="D547" s="12">
        <f t="shared" si="9"/>
        <v>15.08291460087106</v>
      </c>
    </row>
    <row r="548" spans="1:4" x14ac:dyDescent="0.2">
      <c r="A548" s="13">
        <v>43191</v>
      </c>
      <c r="B548" s="26">
        <v>2.5014599999999998</v>
      </c>
      <c r="C548" s="12">
        <v>12.88</v>
      </c>
      <c r="D548" s="12">
        <f t="shared" si="9"/>
        <v>14.944421801667829</v>
      </c>
    </row>
    <row r="549" spans="1:4" x14ac:dyDescent="0.2">
      <c r="A549" s="13">
        <v>43221</v>
      </c>
      <c r="B549" s="26">
        <v>2.50779</v>
      </c>
      <c r="C549" s="12">
        <v>13.12</v>
      </c>
      <c r="D549" s="12">
        <f t="shared" si="9"/>
        <v>15.184464664106645</v>
      </c>
    </row>
    <row r="550" spans="1:4" x14ac:dyDescent="0.2">
      <c r="A550" s="13">
        <v>43252</v>
      </c>
      <c r="B550" s="26">
        <v>2.51118</v>
      </c>
      <c r="C550" s="12">
        <v>13.03</v>
      </c>
      <c r="D550" s="12">
        <f t="shared" si="9"/>
        <v>15.05994508955949</v>
      </c>
    </row>
    <row r="551" spans="1:4" x14ac:dyDescent="0.2">
      <c r="A551" s="13">
        <v>43282</v>
      </c>
      <c r="B551" s="26">
        <v>2.5132300000000001</v>
      </c>
      <c r="C551" s="12">
        <v>13.13</v>
      </c>
      <c r="D551" s="12">
        <f t="shared" si="9"/>
        <v>15.163145677076912</v>
      </c>
    </row>
    <row r="552" spans="1:4" x14ac:dyDescent="0.2">
      <c r="A552" s="13">
        <v>43313</v>
      </c>
      <c r="B552" s="26">
        <v>2.51749</v>
      </c>
      <c r="C552" s="12">
        <v>13.26</v>
      </c>
      <c r="D552" s="12">
        <f t="shared" si="9"/>
        <v>15.28736329439243</v>
      </c>
    </row>
    <row r="553" spans="1:4" x14ac:dyDescent="0.2">
      <c r="A553" s="19">
        <v>43344</v>
      </c>
      <c r="B553" s="26">
        <v>2.5223900000000001</v>
      </c>
      <c r="C553" s="12">
        <v>13.01</v>
      </c>
      <c r="D553" s="12">
        <f t="shared" si="9"/>
        <v>14.970002644317491</v>
      </c>
    </row>
    <row r="554" spans="1:4" x14ac:dyDescent="0.2">
      <c r="A554" s="13">
        <v>43374</v>
      </c>
      <c r="B554" s="26">
        <v>2.5286200000000001</v>
      </c>
      <c r="C554" s="12">
        <v>12.85</v>
      </c>
      <c r="D554" s="12">
        <f t="shared" si="9"/>
        <v>14.74946866274885</v>
      </c>
    </row>
    <row r="555" spans="1:4" x14ac:dyDescent="0.2">
      <c r="A555" s="13">
        <v>43405</v>
      </c>
      <c r="B555" s="26">
        <v>2.52657</v>
      </c>
      <c r="C555" s="12">
        <v>12.9</v>
      </c>
      <c r="D555" s="12">
        <f t="shared" si="9"/>
        <v>14.818873532100833</v>
      </c>
    </row>
    <row r="556" spans="1:4" x14ac:dyDescent="0.2">
      <c r="A556" s="13">
        <v>43435</v>
      </c>
      <c r="B556" s="26">
        <v>2.5255100000000001</v>
      </c>
      <c r="C556" s="12">
        <v>12.43</v>
      </c>
      <c r="D556" s="12">
        <f t="shared" si="9"/>
        <v>14.284954211228623</v>
      </c>
    </row>
    <row r="557" spans="1:4" x14ac:dyDescent="0.2">
      <c r="A557" s="13">
        <v>43466</v>
      </c>
      <c r="B557" s="26">
        <v>2.5247000000000002</v>
      </c>
      <c r="C557" s="12">
        <v>12.47</v>
      </c>
      <c r="D557" s="12">
        <f t="shared" si="9"/>
        <v>14.335521285697311</v>
      </c>
    </row>
    <row r="558" spans="1:4" x14ac:dyDescent="0.2">
      <c r="A558" s="13">
        <v>43497</v>
      </c>
      <c r="B558" s="26">
        <v>2.5313500000000002</v>
      </c>
      <c r="C558" s="12">
        <v>12.72</v>
      </c>
      <c r="D558" s="12">
        <f t="shared" si="9"/>
        <v>14.584506227902109</v>
      </c>
    </row>
    <row r="559" spans="1:4" x14ac:dyDescent="0.2">
      <c r="A559" s="13">
        <v>43525</v>
      </c>
      <c r="B559" s="26">
        <v>2.5427300000000002</v>
      </c>
      <c r="C559" s="12">
        <v>12.84</v>
      </c>
      <c r="D559" s="12">
        <f t="shared" si="9"/>
        <v>14.656207100242652</v>
      </c>
    </row>
    <row r="560" spans="1:4" x14ac:dyDescent="0.2">
      <c r="A560" s="13">
        <v>43556</v>
      </c>
      <c r="B560" s="26">
        <v>2.5516299999999998</v>
      </c>
      <c r="C560" s="12">
        <v>13.25</v>
      </c>
      <c r="D560" s="12">
        <f t="shared" si="9"/>
        <v>15.071448544655771</v>
      </c>
    </row>
    <row r="561" spans="1:4" x14ac:dyDescent="0.2">
      <c r="A561" s="13">
        <v>43586</v>
      </c>
      <c r="B561" s="26">
        <v>2.5532499999999998</v>
      </c>
      <c r="C561" s="12">
        <v>13.31</v>
      </c>
      <c r="D561" s="12">
        <f t="shared" si="9"/>
        <v>15.130090696171548</v>
      </c>
    </row>
    <row r="562" spans="1:4" x14ac:dyDescent="0.2">
      <c r="A562" s="13">
        <v>43617</v>
      </c>
      <c r="B562" s="26">
        <v>2.5536099999999999</v>
      </c>
      <c r="C562" s="12">
        <v>13.32</v>
      </c>
      <c r="D562" s="12">
        <f t="shared" si="9"/>
        <v>15.139323561546206</v>
      </c>
    </row>
    <row r="563" spans="1:4" x14ac:dyDescent="0.2">
      <c r="A563" s="13">
        <v>43647</v>
      </c>
      <c r="B563" s="26">
        <v>2.5590000000000002</v>
      </c>
      <c r="C563" s="12">
        <v>13.26</v>
      </c>
      <c r="D563" s="12">
        <f t="shared" si="9"/>
        <v>15.039384220398592</v>
      </c>
    </row>
    <row r="564" spans="1:4" x14ac:dyDescent="0.2">
      <c r="A564" s="13">
        <v>43678</v>
      </c>
      <c r="B564" s="26">
        <v>2.5617899999999998</v>
      </c>
      <c r="C564" s="12">
        <v>13.3</v>
      </c>
      <c r="D564" s="12">
        <f t="shared" si="9"/>
        <v>15.06832335983824</v>
      </c>
    </row>
    <row r="565" spans="1:4" x14ac:dyDescent="0.2">
      <c r="A565" s="19">
        <v>43709</v>
      </c>
      <c r="B565" s="26">
        <v>2.56596</v>
      </c>
      <c r="C565" s="12">
        <v>13.16</v>
      </c>
      <c r="D565" s="12">
        <f t="shared" si="9"/>
        <v>14.885479321579448</v>
      </c>
    </row>
    <row r="566" spans="1:4" x14ac:dyDescent="0.2">
      <c r="A566" s="13">
        <v>43739</v>
      </c>
      <c r="B566" s="26">
        <v>2.5730499999999998</v>
      </c>
      <c r="C566" s="12">
        <v>12.81</v>
      </c>
      <c r="D566" s="12">
        <f t="shared" si="9"/>
        <v>14.449663073006745</v>
      </c>
    </row>
    <row r="567" spans="1:4" x14ac:dyDescent="0.2">
      <c r="A567" s="13">
        <v>43770</v>
      </c>
      <c r="B567" s="26">
        <v>2.5778799999999999</v>
      </c>
      <c r="C567" s="12">
        <v>13.03</v>
      </c>
      <c r="D567" s="12">
        <f t="shared" si="9"/>
        <v>14.670284462426491</v>
      </c>
    </row>
    <row r="568" spans="1:4" x14ac:dyDescent="0.2">
      <c r="A568" s="13">
        <v>43800</v>
      </c>
      <c r="B568" s="26">
        <v>2.58263</v>
      </c>
      <c r="C568" s="12">
        <v>12.68</v>
      </c>
      <c r="D568" s="12">
        <f t="shared" si="9"/>
        <v>14.249967653128788</v>
      </c>
    </row>
    <row r="569" spans="1:4" x14ac:dyDescent="0.2">
      <c r="A569" s="13">
        <v>43831</v>
      </c>
      <c r="B569" s="26">
        <v>2.5868199999999999</v>
      </c>
      <c r="C569" s="12">
        <v>12.76</v>
      </c>
      <c r="D569" s="12">
        <f t="shared" si="9"/>
        <v>14.316645812232782</v>
      </c>
    </row>
    <row r="570" spans="1:4" x14ac:dyDescent="0.2">
      <c r="A570" s="13">
        <v>43862</v>
      </c>
      <c r="B570" s="26">
        <v>2.5900699999999999</v>
      </c>
      <c r="C570" s="12">
        <v>12.82</v>
      </c>
      <c r="D570" s="12">
        <f t="shared" si="9"/>
        <v>14.365916573683338</v>
      </c>
    </row>
    <row r="571" spans="1:4" x14ac:dyDescent="0.2">
      <c r="A571" s="13">
        <v>43891</v>
      </c>
      <c r="B571" s="26">
        <v>2.5816499999999998</v>
      </c>
      <c r="C571" s="12">
        <v>13.04</v>
      </c>
      <c r="D571" s="12">
        <f t="shared" si="9"/>
        <v>14.660103763097244</v>
      </c>
    </row>
    <row r="572" spans="1:4" x14ac:dyDescent="0.2">
      <c r="A572" s="13">
        <v>43922</v>
      </c>
      <c r="B572" s="26">
        <v>2.56094</v>
      </c>
      <c r="C572" s="12">
        <v>13.24</v>
      </c>
      <c r="D572" s="12">
        <f t="shared" si="9"/>
        <v>15.005324716705587</v>
      </c>
    </row>
    <row r="573" spans="1:4" x14ac:dyDescent="0.2">
      <c r="A573" s="13">
        <v>43952</v>
      </c>
      <c r="B573" s="26">
        <v>2.5594399999999999</v>
      </c>
      <c r="C573" s="12">
        <v>13.1</v>
      </c>
      <c r="D573" s="12">
        <f t="shared" si="9"/>
        <v>14.855359258275248</v>
      </c>
    </row>
    <row r="574" spans="1:4" x14ac:dyDescent="0.2">
      <c r="A574" s="13">
        <v>43983</v>
      </c>
      <c r="B574" s="26">
        <v>2.5721699999999998</v>
      </c>
      <c r="C574" s="12">
        <v>13.22</v>
      </c>
      <c r="D574" s="12">
        <f t="shared" si="9"/>
        <v>14.917244326774671</v>
      </c>
    </row>
    <row r="575" spans="1:4" x14ac:dyDescent="0.2">
      <c r="A575" s="13">
        <v>44013</v>
      </c>
      <c r="B575" s="26">
        <v>2.5854300000000001</v>
      </c>
      <c r="C575" s="12">
        <v>13.21</v>
      </c>
      <c r="D575" s="12">
        <f t="shared" si="9"/>
        <v>14.829511675040518</v>
      </c>
    </row>
    <row r="576" spans="1:4" x14ac:dyDescent="0.2">
      <c r="A576" s="13">
        <v>44044</v>
      </c>
      <c r="B576" s="26">
        <v>2.5958000000000001</v>
      </c>
      <c r="C576" s="12">
        <v>13.26</v>
      </c>
      <c r="D576" s="12">
        <f t="shared" si="9"/>
        <v>14.826174674474149</v>
      </c>
    </row>
    <row r="577" spans="1:5" x14ac:dyDescent="0.2">
      <c r="A577" s="19">
        <v>44075</v>
      </c>
      <c r="B577" s="26">
        <v>2.6019000000000001</v>
      </c>
      <c r="C577" s="12">
        <v>13.49</v>
      </c>
      <c r="D577" s="12">
        <f t="shared" si="9"/>
        <v>15.047978604097006</v>
      </c>
    </row>
    <row r="578" spans="1:5" x14ac:dyDescent="0.2">
      <c r="A578" s="13">
        <v>44105</v>
      </c>
      <c r="B578" s="26">
        <v>2.6035200000000001</v>
      </c>
      <c r="C578" s="12">
        <v>13.66</v>
      </c>
      <c r="D578" s="12">
        <f t="shared" si="9"/>
        <v>15.228130769112587</v>
      </c>
    </row>
    <row r="579" spans="1:5" x14ac:dyDescent="0.2">
      <c r="A579" s="13">
        <v>44136</v>
      </c>
      <c r="B579" s="26">
        <v>2.6072099999999998</v>
      </c>
      <c r="C579" s="12">
        <v>13.31</v>
      </c>
      <c r="D579" s="12">
        <f t="shared" si="9"/>
        <v>14.816951480701594</v>
      </c>
    </row>
    <row r="580" spans="1:5" x14ac:dyDescent="0.2">
      <c r="A580" s="13">
        <v>44166</v>
      </c>
      <c r="B580" s="26">
        <v>2.61564</v>
      </c>
      <c r="C580" s="12">
        <v>12.78</v>
      </c>
      <c r="D580" s="12">
        <f t="shared" si="9"/>
        <v>14.181092833876221</v>
      </c>
    </row>
    <row r="581" spans="1:5" x14ac:dyDescent="0.2">
      <c r="A581" s="13">
        <v>44197</v>
      </c>
      <c r="B581" s="26">
        <v>2.6219999999999999</v>
      </c>
      <c r="C581" s="12">
        <v>12.69</v>
      </c>
      <c r="D581" s="12">
        <f t="shared" ref="D581:D604" si="10">C581*$B$617/B581</f>
        <v>14.047070148741419</v>
      </c>
    </row>
    <row r="582" spans="1:5" x14ac:dyDescent="0.2">
      <c r="A582" s="13">
        <v>44228</v>
      </c>
      <c r="B582" s="26">
        <v>2.6334599999999999</v>
      </c>
      <c r="C582" s="12">
        <v>13.35</v>
      </c>
      <c r="D582" s="12">
        <f t="shared" si="10"/>
        <v>14.71334288350687</v>
      </c>
    </row>
    <row r="583" spans="1:5" x14ac:dyDescent="0.2">
      <c r="A583" s="19">
        <v>44256</v>
      </c>
      <c r="B583" s="26">
        <v>2.65028</v>
      </c>
      <c r="C583" s="12">
        <v>13.3</v>
      </c>
      <c r="D583" s="12">
        <f t="shared" si="10"/>
        <v>14.565208242148001</v>
      </c>
    </row>
    <row r="584" spans="1:5" x14ac:dyDescent="0.2">
      <c r="A584" s="13">
        <v>44287</v>
      </c>
      <c r="B584" s="26">
        <v>2.6672699999999998</v>
      </c>
      <c r="C584" s="12">
        <v>13.76</v>
      </c>
      <c r="D584" s="12">
        <f t="shared" si="10"/>
        <v>14.972980883075207</v>
      </c>
    </row>
    <row r="585" spans="1:5" x14ac:dyDescent="0.2">
      <c r="A585" s="13">
        <v>44317</v>
      </c>
      <c r="B585" s="26">
        <v>2.6859899999999999</v>
      </c>
      <c r="C585" s="12">
        <v>13.89</v>
      </c>
      <c r="D585" s="12">
        <f t="shared" si="10"/>
        <v>15.009100677962318</v>
      </c>
    </row>
    <row r="586" spans="1:5" x14ac:dyDescent="0.2">
      <c r="A586" s="13">
        <v>44348</v>
      </c>
      <c r="B586" s="26">
        <v>2.7095500000000001</v>
      </c>
      <c r="C586" s="12">
        <v>13.85</v>
      </c>
      <c r="D586" s="12">
        <f t="shared" si="10"/>
        <v>14.835747061320145</v>
      </c>
    </row>
    <row r="587" spans="1:5" x14ac:dyDescent="0.2">
      <c r="A587" s="13">
        <v>44378</v>
      </c>
      <c r="B587" s="26">
        <v>2.7218399999999998</v>
      </c>
      <c r="C587" s="12">
        <v>13.87</v>
      </c>
      <c r="D587" s="12">
        <f t="shared" si="10"/>
        <v>14.790085526702526</v>
      </c>
    </row>
    <row r="588" spans="1:5" x14ac:dyDescent="0.2">
      <c r="A588" s="13">
        <v>44409</v>
      </c>
      <c r="B588" s="26">
        <v>2.7309199999999998</v>
      </c>
      <c r="C588" s="12">
        <v>13.95</v>
      </c>
      <c r="D588" s="12">
        <f t="shared" si="10"/>
        <v>14.825933440012891</v>
      </c>
    </row>
    <row r="589" spans="1:5" x14ac:dyDescent="0.2">
      <c r="A589" s="19">
        <v>44440</v>
      </c>
      <c r="B589" s="26">
        <v>2.74214</v>
      </c>
      <c r="C589" s="12">
        <v>14.19</v>
      </c>
      <c r="D589" s="12">
        <f t="shared" si="10"/>
        <v>15.019296399892054</v>
      </c>
    </row>
    <row r="590" spans="1:5" x14ac:dyDescent="0.2">
      <c r="A590" s="13">
        <v>44470</v>
      </c>
      <c r="B590" s="26">
        <v>2.7658999999999998</v>
      </c>
      <c r="C590" s="12">
        <v>14.09</v>
      </c>
      <c r="D590" s="12">
        <f t="shared" si="10"/>
        <v>14.785340659459854</v>
      </c>
    </row>
    <row r="591" spans="1:5" x14ac:dyDescent="0.2">
      <c r="A591" s="13">
        <v>44501</v>
      </c>
      <c r="B591" s="26">
        <v>2.7852399999999999</v>
      </c>
      <c r="C591" s="12">
        <v>14.11</v>
      </c>
      <c r="D591" s="12">
        <f t="shared" si="10"/>
        <v>14.703516275078629</v>
      </c>
      <c r="E591" s="10" t="s">
        <v>182</v>
      </c>
    </row>
    <row r="592" spans="1:5" x14ac:dyDescent="0.2">
      <c r="A592" s="13">
        <v>44531</v>
      </c>
      <c r="B592" s="26">
        <v>2.8012600000000001</v>
      </c>
      <c r="C592" s="12">
        <v>13.75</v>
      </c>
      <c r="D592" s="12">
        <f t="shared" si="10"/>
        <v>14.246431516531846</v>
      </c>
      <c r="E592" s="10" t="s">
        <v>183</v>
      </c>
    </row>
    <row r="593" spans="1:5" x14ac:dyDescent="0.2">
      <c r="A593" s="13">
        <v>44562</v>
      </c>
      <c r="B593" s="26">
        <v>2.8193299999999999</v>
      </c>
      <c r="C593" s="12">
        <v>13.72</v>
      </c>
      <c r="D593" s="12">
        <f t="shared" si="10"/>
        <v>14.124237616738728</v>
      </c>
      <c r="E593">
        <f t="shared" ref="E593:E616" si="11">IF($A593&gt;=DATE(YEAR($C$1),MONTH($C$1)-2,1),1,0)</f>
        <v>0</v>
      </c>
    </row>
    <row r="594" spans="1:5" x14ac:dyDescent="0.2">
      <c r="A594" s="13">
        <v>44593</v>
      </c>
      <c r="B594" s="26">
        <v>2.8418199999999998</v>
      </c>
      <c r="C594" s="12">
        <v>13.83</v>
      </c>
      <c r="D594" s="12">
        <f t="shared" si="10"/>
        <v>14.124804002364685</v>
      </c>
      <c r="E594">
        <f t="shared" si="11"/>
        <v>0</v>
      </c>
    </row>
    <row r="595" spans="1:5" x14ac:dyDescent="0.2">
      <c r="A595" s="19">
        <v>44621</v>
      </c>
      <c r="B595" s="26">
        <v>2.8770799999999999</v>
      </c>
      <c r="C595" s="12">
        <v>14.47</v>
      </c>
      <c r="D595" s="12">
        <f t="shared" si="10"/>
        <v>14.597329441656127</v>
      </c>
      <c r="E595">
        <f t="shared" si="11"/>
        <v>0</v>
      </c>
    </row>
    <row r="596" spans="1:5" x14ac:dyDescent="0.2">
      <c r="A596" s="13">
        <v>44652</v>
      </c>
      <c r="B596" s="26">
        <v>2.8866299999999998</v>
      </c>
      <c r="C596" s="12">
        <v>14.744630000000001</v>
      </c>
      <c r="D596" s="12">
        <f t="shared" si="10"/>
        <v>14.825166328247821</v>
      </c>
      <c r="E596">
        <f t="shared" si="11"/>
        <v>1</v>
      </c>
    </row>
    <row r="597" spans="1:5" x14ac:dyDescent="0.2">
      <c r="A597" s="13">
        <v>44682</v>
      </c>
      <c r="B597" s="26">
        <v>2.8919713827</v>
      </c>
      <c r="C597" s="12">
        <v>14.55053</v>
      </c>
      <c r="D597" s="12">
        <f t="shared" si="10"/>
        <v>14.602984964872626</v>
      </c>
      <c r="E597">
        <f t="shared" si="11"/>
        <v>1</v>
      </c>
    </row>
    <row r="598" spans="1:5" x14ac:dyDescent="0.2">
      <c r="A598" s="13">
        <v>44713</v>
      </c>
      <c r="B598" s="26">
        <v>2.9023970000000001</v>
      </c>
      <c r="C598" s="12">
        <v>14.517329999999999</v>
      </c>
      <c r="D598" s="12">
        <f t="shared" si="10"/>
        <v>14.517329999999999</v>
      </c>
      <c r="E598">
        <f t="shared" si="11"/>
        <v>1</v>
      </c>
    </row>
    <row r="599" spans="1:5" x14ac:dyDescent="0.2">
      <c r="A599" s="13">
        <v>44743</v>
      </c>
      <c r="B599" s="26">
        <v>2.9058069999999998</v>
      </c>
      <c r="C599" s="12">
        <v>14.523669999999999</v>
      </c>
      <c r="D599" s="12">
        <f t="shared" si="10"/>
        <v>14.506626295893016</v>
      </c>
      <c r="E599">
        <f t="shared" si="11"/>
        <v>1</v>
      </c>
    </row>
    <row r="600" spans="1:5" x14ac:dyDescent="0.2">
      <c r="A600" s="13">
        <v>44774</v>
      </c>
      <c r="B600" s="26">
        <v>2.9151470000000002</v>
      </c>
      <c r="C600" s="12">
        <v>14.62494</v>
      </c>
      <c r="D600" s="12">
        <f t="shared" si="10"/>
        <v>14.560974791727483</v>
      </c>
      <c r="E600">
        <f t="shared" si="11"/>
        <v>1</v>
      </c>
    </row>
    <row r="601" spans="1:5" x14ac:dyDescent="0.2">
      <c r="A601" s="19">
        <v>44805</v>
      </c>
      <c r="B601" s="26">
        <v>2.9257080000000002</v>
      </c>
      <c r="C601" s="12">
        <v>14.91459</v>
      </c>
      <c r="D601" s="12">
        <f t="shared" si="10"/>
        <v>14.795755855413459</v>
      </c>
      <c r="E601">
        <f t="shared" si="11"/>
        <v>1</v>
      </c>
    </row>
    <row r="602" spans="1:5" x14ac:dyDescent="0.2">
      <c r="A602" s="13">
        <v>44835</v>
      </c>
      <c r="B602" s="26">
        <v>2.9417209999999998</v>
      </c>
      <c r="C602" s="12">
        <v>14.760120000000001</v>
      </c>
      <c r="D602" s="12">
        <f t="shared" si="10"/>
        <v>14.562811363701726</v>
      </c>
      <c r="E602">
        <f t="shared" si="11"/>
        <v>1</v>
      </c>
    </row>
    <row r="603" spans="1:5" x14ac:dyDescent="0.2">
      <c r="A603" s="13">
        <v>44866</v>
      </c>
      <c r="B603" s="26">
        <v>2.9515549999999999</v>
      </c>
      <c r="C603" s="12">
        <v>14.863670000000001</v>
      </c>
      <c r="D603" s="12">
        <f t="shared" si="10"/>
        <v>14.616116324103736</v>
      </c>
      <c r="E603">
        <f t="shared" si="11"/>
        <v>1</v>
      </c>
    </row>
    <row r="604" spans="1:5" x14ac:dyDescent="0.2">
      <c r="A604" s="13">
        <v>44896</v>
      </c>
      <c r="B604" s="26">
        <v>2.9594399999999998</v>
      </c>
      <c r="C604" s="12">
        <v>14.184760000000001</v>
      </c>
      <c r="D604" s="12">
        <f t="shared" si="10"/>
        <v>13.911349738369424</v>
      </c>
      <c r="E604">
        <f t="shared" si="11"/>
        <v>1</v>
      </c>
    </row>
    <row r="605" spans="1:5" x14ac:dyDescent="0.2">
      <c r="A605" s="13">
        <v>44927</v>
      </c>
      <c r="B605" s="26">
        <v>2.9634710000000002</v>
      </c>
      <c r="C605" s="12">
        <v>14.210520000000001</v>
      </c>
      <c r="D605" s="12">
        <f t="shared" si="7"/>
        <v>13.917656226917691</v>
      </c>
      <c r="E605">
        <f t="shared" si="11"/>
        <v>1</v>
      </c>
    </row>
    <row r="606" spans="1:5" x14ac:dyDescent="0.2">
      <c r="A606" s="13">
        <v>44958</v>
      </c>
      <c r="B606" s="26">
        <v>2.9688850000000002</v>
      </c>
      <c r="C606" s="12">
        <v>14.46288</v>
      </c>
      <c r="D606" s="12">
        <f t="shared" si="7"/>
        <v>14.138984677196994</v>
      </c>
      <c r="E606">
        <f t="shared" si="11"/>
        <v>1</v>
      </c>
    </row>
    <row r="607" spans="1:5" x14ac:dyDescent="0.2">
      <c r="A607" s="19">
        <v>44986</v>
      </c>
      <c r="B607" s="26">
        <v>2.9737770000000001</v>
      </c>
      <c r="C607" s="12">
        <v>15.074059999999999</v>
      </c>
      <c r="D607" s="12">
        <f t="shared" si="7"/>
        <v>14.7122351547611</v>
      </c>
      <c r="E607">
        <f t="shared" si="11"/>
        <v>1</v>
      </c>
    </row>
    <row r="608" spans="1:5" x14ac:dyDescent="0.2">
      <c r="A608" s="13">
        <v>45017</v>
      </c>
      <c r="B608" s="26">
        <v>2.9764059999999999</v>
      </c>
      <c r="C608" s="12">
        <v>15.4214</v>
      </c>
      <c r="D608" s="12">
        <f t="shared" si="7"/>
        <v>15.037943444476328</v>
      </c>
      <c r="E608">
        <f t="shared" si="11"/>
        <v>1</v>
      </c>
    </row>
    <row r="609" spans="1:5" x14ac:dyDescent="0.2">
      <c r="A609" s="13">
        <v>45047</v>
      </c>
      <c r="B609" s="26">
        <v>2.98156</v>
      </c>
      <c r="C609" s="12">
        <v>15.15253</v>
      </c>
      <c r="D609" s="12">
        <f t="shared" si="7"/>
        <v>14.750217206566363</v>
      </c>
      <c r="E609">
        <f t="shared" si="11"/>
        <v>1</v>
      </c>
    </row>
    <row r="610" spans="1:5" x14ac:dyDescent="0.2">
      <c r="A610" s="13">
        <v>45078</v>
      </c>
      <c r="B610" s="26">
        <v>2.9874969999999998</v>
      </c>
      <c r="C610" s="12">
        <v>14.95543</v>
      </c>
      <c r="D610" s="12">
        <f t="shared" si="7"/>
        <v>14.52941882977958</v>
      </c>
      <c r="E610">
        <f t="shared" si="11"/>
        <v>1</v>
      </c>
    </row>
    <row r="611" spans="1:5" x14ac:dyDescent="0.2">
      <c r="A611" s="13">
        <v>45108</v>
      </c>
      <c r="B611" s="26">
        <v>2.99546</v>
      </c>
      <c r="C611" s="12">
        <v>14.80705</v>
      </c>
      <c r="D611" s="12">
        <f t="shared" si="7"/>
        <v>14.347024329769051</v>
      </c>
      <c r="E611">
        <f t="shared" si="11"/>
        <v>1</v>
      </c>
    </row>
    <row r="612" spans="1:5" x14ac:dyDescent="0.2">
      <c r="A612" s="13">
        <v>45139</v>
      </c>
      <c r="B612" s="26">
        <v>3.002033</v>
      </c>
      <c r="C612" s="12">
        <v>14.805820000000001</v>
      </c>
      <c r="D612" s="12">
        <f t="shared" si="7"/>
        <v>14.314422110130037</v>
      </c>
      <c r="E612">
        <f t="shared" si="11"/>
        <v>1</v>
      </c>
    </row>
    <row r="613" spans="1:5" x14ac:dyDescent="0.2">
      <c r="A613" s="19">
        <v>45170</v>
      </c>
      <c r="B613" s="26">
        <v>3.0084559999999998</v>
      </c>
      <c r="C613" s="12">
        <v>14.97148</v>
      </c>
      <c r="D613" s="12">
        <f t="shared" si="7"/>
        <v>14.443680957128841</v>
      </c>
      <c r="E613">
        <f t="shared" si="11"/>
        <v>1</v>
      </c>
    </row>
    <row r="614" spans="1:5" x14ac:dyDescent="0.2">
      <c r="A614" s="13">
        <v>45200</v>
      </c>
      <c r="B614" s="26">
        <v>3.0157430000000001</v>
      </c>
      <c r="C614" s="12">
        <v>14.653600000000001</v>
      </c>
      <c r="D614" s="12">
        <f t="shared" si="7"/>
        <v>14.102847848506986</v>
      </c>
      <c r="E614">
        <f t="shared" si="11"/>
        <v>1</v>
      </c>
    </row>
    <row r="615" spans="1:5" x14ac:dyDescent="0.2">
      <c r="A615" s="13">
        <v>45231</v>
      </c>
      <c r="B615" s="26">
        <v>3.0211109999999999</v>
      </c>
      <c r="C615" s="12">
        <v>14.761419999999999</v>
      </c>
      <c r="D615" s="12">
        <f t="shared" si="7"/>
        <v>14.181372721406131</v>
      </c>
      <c r="E615">
        <f t="shared" si="11"/>
        <v>1</v>
      </c>
    </row>
    <row r="616" spans="1:5" x14ac:dyDescent="0.2">
      <c r="A616" s="13">
        <v>45261</v>
      </c>
      <c r="B616" s="26">
        <v>3.0255700000000001</v>
      </c>
      <c r="C616" s="12">
        <v>14.01727</v>
      </c>
      <c r="D616" s="12">
        <f t="shared" si="7"/>
        <v>13.446617462557468</v>
      </c>
      <c r="E616">
        <f t="shared" si="11"/>
        <v>1</v>
      </c>
    </row>
    <row r="617" spans="1:5" x14ac:dyDescent="0.2">
      <c r="A617" s="15" t="str">
        <f>"Base CPI ("&amp;TEXT('Notes and Sources'!$G$7,"m/yyyy")&amp;")"</f>
        <v>Base CPI (6/2022)</v>
      </c>
      <c r="B617" s="28">
        <v>2.9023970000000001</v>
      </c>
      <c r="C617" s="16"/>
      <c r="D617" s="16"/>
      <c r="E617" s="20"/>
    </row>
    <row r="618" spans="1:5" x14ac:dyDescent="0.2">
      <c r="A618" s="43" t="str">
        <f>A1&amp;" "&amp;TEXT(C1,"Mmmm yyyy")</f>
        <v>EIA Short-Term Energy Outlook, June 2022</v>
      </c>
      <c r="B618" s="43"/>
      <c r="C618" s="43"/>
      <c r="D618" s="43"/>
      <c r="E618" s="43"/>
    </row>
    <row r="619" spans="1:5" x14ac:dyDescent="0.2">
      <c r="A619" s="38" t="s">
        <v>184</v>
      </c>
      <c r="B619" s="38"/>
      <c r="C619" s="38"/>
      <c r="D619" s="38"/>
      <c r="E619" s="38"/>
    </row>
    <row r="620" spans="1:5" x14ac:dyDescent="0.2">
      <c r="A620" s="38" t="s">
        <v>207</v>
      </c>
      <c r="B620" s="38"/>
      <c r="C620" s="38"/>
      <c r="D620" s="38"/>
      <c r="E620" s="38"/>
    </row>
    <row r="621" spans="1:5" x14ac:dyDescent="0.2">
      <c r="A621" s="30" t="str">
        <f>"Real Price ("&amp;TEXT($C$1,"mmm yyyy")&amp;" $)"</f>
        <v>Real Price (Jun 2022 $)</v>
      </c>
      <c r="B621" s="30"/>
      <c r="C621" s="30"/>
      <c r="D621" s="30"/>
      <c r="E621" s="30"/>
    </row>
    <row r="622" spans="1:5" x14ac:dyDescent="0.2">
      <c r="A622" s="39" t="s">
        <v>167</v>
      </c>
      <c r="B622" s="39"/>
      <c r="C622" s="39"/>
      <c r="D622" s="39"/>
      <c r="E622" s="39"/>
    </row>
  </sheetData>
  <mergeCells count="7">
    <mergeCell ref="A620:E620"/>
    <mergeCell ref="A622:E622"/>
    <mergeCell ref="C39:D39"/>
    <mergeCell ref="A1:B1"/>
    <mergeCell ref="C1:D1"/>
    <mergeCell ref="A618:E618"/>
    <mergeCell ref="A619:E619"/>
  </mergeCells>
  <phoneticPr fontId="3" type="noConversion"/>
  <conditionalFormatting sqref="B461:D470 B473:D481 B485:D494 B497:D506 B509:D518 B545:D554 B557:D566 B569:D578 B581:D590 B593:D616">
    <cfRule type="expression" dxfId="12" priority="5" stopIfTrue="1">
      <formula>$E461=1</formula>
    </cfRule>
  </conditionalFormatting>
  <conditionalFormatting sqref="B471:D472 B483:D484 B495:D496">
    <cfRule type="expression" dxfId="11" priority="6" stopIfTrue="1">
      <formula>#REF!=1</formula>
    </cfRule>
  </conditionalFormatting>
  <conditionalFormatting sqref="B482:D482">
    <cfRule type="expression" dxfId="10" priority="12" stopIfTrue="1">
      <formula>#REF!=1</formula>
    </cfRule>
  </conditionalFormatting>
  <conditionalFormatting sqref="B495:D496">
    <cfRule type="expression" dxfId="9" priority="27" stopIfTrue="1">
      <formula>#REF!=1</formula>
    </cfRule>
  </conditionalFormatting>
  <conditionalFormatting sqref="B507:D508">
    <cfRule type="expression" dxfId="8" priority="51" stopIfTrue="1">
      <formula>#REF!=1</formula>
    </cfRule>
  </conditionalFormatting>
  <conditionalFormatting sqref="B519:D520">
    <cfRule type="expression" dxfId="7" priority="75" stopIfTrue="1">
      <formula>#REF!=1</formula>
    </cfRule>
  </conditionalFormatting>
  <conditionalFormatting sqref="B530:D532">
    <cfRule type="expression" dxfId="6" priority="97" stopIfTrue="1">
      <formula>#REF!=1</formula>
    </cfRule>
  </conditionalFormatting>
  <conditionalFormatting sqref="B521:D529">
    <cfRule type="expression" dxfId="5" priority="124" stopIfTrue="1">
      <formula>$E533=1</formula>
    </cfRule>
  </conditionalFormatting>
  <conditionalFormatting sqref="B533:D544">
    <cfRule type="expression" dxfId="4" priority="125" stopIfTrue="1">
      <formula>#REF!=1</formula>
    </cfRule>
  </conditionalFormatting>
  <conditionalFormatting sqref="B555:D556">
    <cfRule type="expression" dxfId="3" priority="152" stopIfTrue="1">
      <formula>#REF!=1</formula>
    </cfRule>
  </conditionalFormatting>
  <conditionalFormatting sqref="B567:D568">
    <cfRule type="expression" dxfId="2" priority="174" stopIfTrue="1">
      <formula>#REF!=1</formula>
    </cfRule>
  </conditionalFormatting>
  <conditionalFormatting sqref="B579:D580">
    <cfRule type="expression" dxfId="1" priority="180" stopIfTrue="1">
      <formula>#REF!=1</formula>
    </cfRule>
  </conditionalFormatting>
  <conditionalFormatting sqref="B591:D592">
    <cfRule type="expression" dxfId="0" priority="204" stopIfTrue="1">
      <formula>#REF!=1</formula>
    </cfRule>
  </conditionalFormatting>
  <hyperlinks>
    <hyperlink ref="A3" location="Contents!B4" display="Return to Contents"/>
    <hyperlink ref="A62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C41*$B$97/B41</f>
        <v>24.18664166666667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C42*$B$97/B42</f>
        <v>22.143628337874659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22.141997731958764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22.71752713580247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22.358177846889955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26.670675135135138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73.707931926977679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75.204668968383828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68.737730848918261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69.551540647261788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64.814243636777789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86.264714059386023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119.28584543011051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118.41436706612542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100.92915278310535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85.438065849782276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C57*$B$97/B57</f>
        <v>80.640160041898127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72.80624265876412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36.869676634215203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46.334500396191771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35.832872117754825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42.31909718165776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48.278160853420019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39.913758574488725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37.665047740068026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32.411038798355442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30.425210216473786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32.649498509171828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38.151817858452219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33.429099278657226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21.484944315832141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30.092290348694853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46.72648637113334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36.055104914704877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38.26289744241371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43.73678170238329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55.145932035096834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72.664468754553781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85.028360893282169</v>
      </c>
    </row>
    <row r="80" spans="1:4" x14ac:dyDescent="0.2">
      <c r="A80" s="14">
        <v>2007</v>
      </c>
      <c r="B80" s="26">
        <v>2.0734416667</v>
      </c>
      <c r="C80" s="12">
        <v>67.185930995000007</v>
      </c>
      <c r="D80" s="12">
        <f t="shared" si="2"/>
        <v>94.046650886710978</v>
      </c>
    </row>
    <row r="81" spans="1:5" x14ac:dyDescent="0.2">
      <c r="A81" s="14">
        <v>2008</v>
      </c>
      <c r="B81" s="26">
        <v>2.1525425</v>
      </c>
      <c r="C81" s="12">
        <v>92.573664398000005</v>
      </c>
      <c r="D81" s="12">
        <f t="shared" si="2"/>
        <v>124.82240226511766</v>
      </c>
    </row>
    <row r="82" spans="1:5" x14ac:dyDescent="0.2">
      <c r="A82" s="14">
        <v>2009</v>
      </c>
      <c r="B82" s="26">
        <v>2.1456466666999998</v>
      </c>
      <c r="C82" s="12">
        <v>59.036944044999998</v>
      </c>
      <c r="D82" s="12">
        <f t="shared" si="2"/>
        <v>79.858744659440944</v>
      </c>
    </row>
    <row r="83" spans="1:5" x14ac:dyDescent="0.2">
      <c r="A83" s="14">
        <v>2010</v>
      </c>
      <c r="B83" s="26">
        <v>2.1807616667</v>
      </c>
      <c r="C83" s="12">
        <v>75.825637925999999</v>
      </c>
      <c r="D83" s="12">
        <f t="shared" si="2"/>
        <v>100.91708204525395</v>
      </c>
    </row>
    <row r="84" spans="1:5" x14ac:dyDescent="0.2">
      <c r="A84" s="14">
        <v>2011</v>
      </c>
      <c r="B84" s="26">
        <v>2.2492299999999998</v>
      </c>
      <c r="C84" s="12">
        <v>102.58033188</v>
      </c>
      <c r="D84" s="12">
        <f t="shared" si="2"/>
        <v>132.36923191826375</v>
      </c>
    </row>
    <row r="85" spans="1:5" x14ac:dyDescent="0.2">
      <c r="A85" s="14">
        <v>2012</v>
      </c>
      <c r="B85" s="26">
        <v>2.2958608332999999</v>
      </c>
      <c r="C85" s="12">
        <v>101.08643607</v>
      </c>
      <c r="D85" s="12">
        <f>C85*$B$97/B85</f>
        <v>127.7921398957557</v>
      </c>
    </row>
    <row r="86" spans="1:5" x14ac:dyDescent="0.2">
      <c r="A86" s="14">
        <v>2013</v>
      </c>
      <c r="B86" s="26">
        <v>2.3295175000000001</v>
      </c>
      <c r="C86" s="12">
        <v>98.121134243</v>
      </c>
      <c r="D86" s="12">
        <f t="shared" si="2"/>
        <v>122.25127549523903</v>
      </c>
    </row>
    <row r="87" spans="1:5" x14ac:dyDescent="0.2">
      <c r="A87" s="14">
        <v>2014</v>
      </c>
      <c r="B87" s="26">
        <v>2.3671500000000001</v>
      </c>
      <c r="C87" s="12">
        <v>89.634869330000001</v>
      </c>
      <c r="D87" s="12">
        <f t="shared" ref="D87:D96" si="3">C87*$B$97/B87</f>
        <v>109.90261531326024</v>
      </c>
    </row>
    <row r="88" spans="1:5" x14ac:dyDescent="0.2">
      <c r="A88" s="14">
        <v>2015</v>
      </c>
      <c r="B88" s="26">
        <v>2.3700174999999999</v>
      </c>
      <c r="C88" s="12">
        <v>46.342751346</v>
      </c>
      <c r="D88" s="12">
        <f t="shared" si="3"/>
        <v>56.752771858594457</v>
      </c>
    </row>
    <row r="89" spans="1:5" x14ac:dyDescent="0.2">
      <c r="A89" s="14">
        <v>2016</v>
      </c>
      <c r="B89" s="26">
        <v>2.4000541666999999</v>
      </c>
      <c r="C89" s="12">
        <v>38.702707109999999</v>
      </c>
      <c r="D89" s="12">
        <f t="shared" si="3"/>
        <v>46.8033690932875</v>
      </c>
    </row>
    <row r="90" spans="1:5" x14ac:dyDescent="0.2">
      <c r="A90" s="14">
        <v>2017</v>
      </c>
      <c r="B90" s="26">
        <v>2.4512100000000001</v>
      </c>
      <c r="C90" s="12">
        <v>48.982184339</v>
      </c>
      <c r="D90" s="12">
        <f t="shared" si="3"/>
        <v>57.998190640116754</v>
      </c>
    </row>
    <row r="91" spans="1:5" x14ac:dyDescent="0.2">
      <c r="A91" s="14">
        <v>2018</v>
      </c>
      <c r="B91" s="26">
        <v>2.5109891666999999</v>
      </c>
      <c r="C91" s="12">
        <v>61.340983965</v>
      </c>
      <c r="D91" s="12">
        <f t="shared" si="3"/>
        <v>70.902690540494447</v>
      </c>
    </row>
    <row r="92" spans="1:5" x14ac:dyDescent="0.2">
      <c r="A92" s="14">
        <v>2019</v>
      </c>
      <c r="B92" s="26">
        <v>2.5564650000000002</v>
      </c>
      <c r="C92" s="12">
        <v>57.952591071999997</v>
      </c>
      <c r="D92" s="12">
        <f t="shared" ref="D92:D94" si="4">C92*$B$97/B92</f>
        <v>65.794535215463384</v>
      </c>
    </row>
    <row r="93" spans="1:5" x14ac:dyDescent="0.2">
      <c r="A93" s="14">
        <v>2020</v>
      </c>
      <c r="B93" s="26">
        <v>2.5883824999999998</v>
      </c>
      <c r="C93" s="12">
        <v>37.219147436999997</v>
      </c>
      <c r="D93" s="12">
        <f t="shared" si="4"/>
        <v>41.73445843638121</v>
      </c>
      <c r="E93" s="36" t="s">
        <v>182</v>
      </c>
    </row>
    <row r="94" spans="1:5" x14ac:dyDescent="0.2">
      <c r="A94" s="14">
        <v>2021</v>
      </c>
      <c r="B94" s="26">
        <v>2.7096541667</v>
      </c>
      <c r="C94" s="12">
        <v>65.876671180000002</v>
      </c>
      <c r="D94" s="12">
        <f t="shared" si="4"/>
        <v>70.562603579657207</v>
      </c>
      <c r="E94" s="36" t="s">
        <v>183</v>
      </c>
    </row>
    <row r="95" spans="1:5" x14ac:dyDescent="0.2">
      <c r="A95" s="14">
        <v>2022</v>
      </c>
      <c r="B95" s="27">
        <v>2.9015505318999999</v>
      </c>
      <c r="C95" s="21">
        <v>98.693055868000002</v>
      </c>
      <c r="D95" s="21">
        <f t="shared" ref="D95" si="5">C95*$B$97/B95</f>
        <v>98.72184755112437</v>
      </c>
      <c r="E95">
        <v>1</v>
      </c>
    </row>
    <row r="96" spans="1:5" x14ac:dyDescent="0.2">
      <c r="A96" s="14">
        <v>2023</v>
      </c>
      <c r="B96" s="27">
        <v>2.9933307500000002</v>
      </c>
      <c r="C96" s="21">
        <v>90.483743531000002</v>
      </c>
      <c r="D96" s="21">
        <f t="shared" si="3"/>
        <v>87.734957379215061</v>
      </c>
      <c r="E96">
        <v>1</v>
      </c>
    </row>
    <row r="97" spans="1:5" x14ac:dyDescent="0.2">
      <c r="A97" s="15" t="str">
        <f>"Base CPI ("&amp;TEXT('Notes and Sources'!$G$7,"m/yyyy")&amp;")"</f>
        <v>Base CPI (6/2022)</v>
      </c>
      <c r="B97" s="28">
        <v>2.9023970000000001</v>
      </c>
      <c r="C97" s="16"/>
      <c r="D97" s="16"/>
      <c r="E97" s="20"/>
    </row>
    <row r="98" spans="1:5" x14ac:dyDescent="0.2">
      <c r="A98" s="43" t="str">
        <f>A1&amp;" "&amp;TEXT(C1,"Mmmm yyyy")</f>
        <v>EIA Short-Term Energy Outlook, June 2022</v>
      </c>
      <c r="B98" s="43"/>
      <c r="C98" s="43"/>
      <c r="D98" s="43"/>
      <c r="E98" s="43"/>
    </row>
    <row r="99" spans="1:5" x14ac:dyDescent="0.2">
      <c r="A99" s="38" t="s">
        <v>184</v>
      </c>
      <c r="B99" s="38"/>
      <c r="C99" s="38"/>
      <c r="D99" s="38"/>
      <c r="E99" s="38"/>
    </row>
    <row r="100" spans="1:5" x14ac:dyDescent="0.2">
      <c r="A100" s="38" t="str">
        <f>"Real Price ("&amp;TEXT($C$1,"mmm yyyy")&amp;" $)"</f>
        <v>Real Price (Jun 2022 $)</v>
      </c>
      <c r="B100" s="38"/>
      <c r="C100" s="38"/>
      <c r="D100" s="38"/>
      <c r="E100" s="38"/>
    </row>
    <row r="101" spans="1:5" x14ac:dyDescent="0.2">
      <c r="A101" s="39" t="s">
        <v>167</v>
      </c>
      <c r="B101" s="39"/>
      <c r="C101" s="39"/>
      <c r="D101" s="39"/>
      <c r="E101" s="39"/>
    </row>
  </sheetData>
  <mergeCells count="7">
    <mergeCell ref="A100:E100"/>
    <mergeCell ref="A101:E101"/>
    <mergeCell ref="C39:D39"/>
    <mergeCell ref="A1:B1"/>
    <mergeCell ref="C1:D1"/>
    <mergeCell ref="A98:E98"/>
    <mergeCell ref="A99:E99"/>
  </mergeCells>
  <phoneticPr fontId="3" type="noConversion"/>
  <hyperlinks>
    <hyperlink ref="A3" location="Contents!B4" display="Return to Contents"/>
    <hyperlink ref="A10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2.75" x14ac:dyDescent="0.2"/>
  <sheetData>
    <row r="1" spans="1:2" x14ac:dyDescent="0.2">
      <c r="A1" t="s">
        <v>283</v>
      </c>
      <c r="B1" s="37">
        <v>43844.587777777779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tabSelected="1" workbookViewId="0"/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42578125" customWidth="1"/>
  </cols>
  <sheetData>
    <row r="7" spans="1:7" ht="18" x14ac:dyDescent="0.25">
      <c r="C7" s="46" t="s">
        <v>199</v>
      </c>
      <c r="D7" s="46"/>
      <c r="E7" s="46"/>
      <c r="F7" s="46"/>
      <c r="G7" s="9">
        <v>44719</v>
      </c>
    </row>
    <row r="9" spans="1:7" ht="15.75" x14ac:dyDescent="0.25">
      <c r="A9" s="48" t="s">
        <v>206</v>
      </c>
      <c r="B9" s="48"/>
      <c r="C9" s="48"/>
      <c r="D9" s="48"/>
    </row>
    <row r="11" spans="1:7" ht="15.75" x14ac:dyDescent="0.25">
      <c r="A11" s="47" t="s">
        <v>13</v>
      </c>
      <c r="B11" s="47"/>
      <c r="C11" s="47"/>
      <c r="D11" s="47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June 2022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7" t="s">
        <v>8</v>
      </c>
      <c r="B21" s="47"/>
      <c r="C21" s="47"/>
      <c r="D21" s="4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5" t="s">
        <v>208</v>
      </c>
      <c r="C24" s="45"/>
      <c r="D24" s="45"/>
      <c r="E24" s="45"/>
      <c r="F24" s="45"/>
      <c r="G24" s="45"/>
    </row>
    <row r="25" spans="1:19" x14ac:dyDescent="0.2">
      <c r="A25" s="3" t="s">
        <v>7</v>
      </c>
    </row>
    <row r="26" spans="1:19" x14ac:dyDescent="0.2">
      <c r="B26" s="45" t="s">
        <v>209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5" t="s">
        <v>203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9" x14ac:dyDescent="0.2">
      <c r="B32" s="45" t="s">
        <v>200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5" t="s">
        <v>201</v>
      </c>
      <c r="C36" s="45"/>
      <c r="D36" s="45"/>
      <c r="E36" s="45"/>
      <c r="F36" s="45"/>
      <c r="G36" s="45"/>
      <c r="H36" s="45"/>
      <c r="I36" s="45"/>
    </row>
    <row r="37" spans="1:15" x14ac:dyDescent="0.2">
      <c r="B37" s="45" t="s">
        <v>202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5" x14ac:dyDescent="0.2">
      <c r="A38" s="3" t="s">
        <v>242</v>
      </c>
    </row>
    <row r="39" spans="1:15" x14ac:dyDescent="0.2">
      <c r="B39" s="45" t="s">
        <v>204</v>
      </c>
      <c r="C39" s="45"/>
      <c r="D39" s="45"/>
      <c r="E39" s="45"/>
      <c r="F39" s="45"/>
      <c r="G39" s="45"/>
      <c r="H39" s="45"/>
      <c r="I39" s="45"/>
    </row>
    <row r="40" spans="1:15" x14ac:dyDescent="0.2">
      <c r="B40" s="45" t="s">
        <v>205</v>
      </c>
      <c r="C40" s="45"/>
      <c r="D40" s="45"/>
      <c r="E40" s="45"/>
      <c r="F40" s="45"/>
      <c r="G40" s="45"/>
      <c r="H40" s="45"/>
      <c r="I40" s="45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4" t="s">
        <v>197</v>
      </c>
      <c r="C44" s="44"/>
      <c r="D44" s="44"/>
      <c r="E44" s="44"/>
      <c r="F44" s="44"/>
      <c r="G44" s="44"/>
      <c r="H44" s="44"/>
    </row>
    <row r="45" spans="1:15" x14ac:dyDescent="0.2">
      <c r="A45" s="3" t="s">
        <v>12</v>
      </c>
      <c r="B45" s="3"/>
    </row>
    <row r="46" spans="1:15" x14ac:dyDescent="0.2">
      <c r="B46" s="44" t="s">
        <v>198</v>
      </c>
      <c r="C46" s="44"/>
      <c r="D46" s="44"/>
      <c r="E46" s="44"/>
      <c r="F46" s="44"/>
      <c r="G46" s="44"/>
    </row>
    <row r="47" spans="1:15" x14ac:dyDescent="0.2">
      <c r="B47"/>
    </row>
  </sheetData>
  <mergeCells count="14">
    <mergeCell ref="C7:F7"/>
    <mergeCell ref="A21:D21"/>
    <mergeCell ref="A11:D11"/>
    <mergeCell ref="B26:N26"/>
    <mergeCell ref="B24:G24"/>
    <mergeCell ref="A9:D9"/>
    <mergeCell ref="B44:H44"/>
    <mergeCell ref="B46:G46"/>
    <mergeCell ref="B31:O31"/>
    <mergeCell ref="B40:I40"/>
    <mergeCell ref="B32:O32"/>
    <mergeCell ref="B36:I36"/>
    <mergeCell ref="B37:L37"/>
    <mergeCell ref="B39:I39"/>
  </mergeCells>
  <phoneticPr fontId="3" type="noConversion"/>
  <hyperlinks>
    <hyperlink ref="C7:F7" r:id="rId1" display="Short-Term Energy Outlook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  <hyperlink ref="A9:D9" location="Contents!A1" display="Return to Contents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C41*$B$241/B41</f>
        <v>70.768976570650878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77.376100051247079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73.578990668074525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71.047266231688681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71.913091347175936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74.101645983594295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75.461191961604769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77.922472654882441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69.328943492315503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69.109782569257447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68.479537194875277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67.874055691049676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70.524069604496376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70.054550501565899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69.092380315324903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68.584731689597305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66.787563234736822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65.218822264868635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63.770516312728624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63.524082296861664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66.745157017564892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78.229607338422753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94.617749108329249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102.79619596022334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117.98473247795448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121.15257373785597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120.19899583345972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119.15250042746322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127.80532566241206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122.12684973290811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113.03161679389655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110.95806611828866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C73*$B$241/B73</f>
        <v>107.6208770875167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100.36808270291456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98.561719965497204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98.05849586639674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89.740624915411459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83.725257044272283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84.889663728856135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84.291575275216161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81.773529168527233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81.858608176657853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80.2864908375346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78.671418182361762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74.443900985891105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74.405257325930734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71.496892125246973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71.114938119525902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51.596351999551523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34.165284056608392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31.432359642482211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35.388806081125168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43.787386791249979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46.997378656339563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48.422157118997532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45.262336180544132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37.935403179883671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38.72654302700041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34.933289357288025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32.046399599128236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40.022799301646948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44.523898736618456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41.015111137103474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43.430000265375298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C105*$B$241/B105</f>
        <v>44.762309860023066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35.774742023005913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50.940676570223921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64.428431525395709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41.889031910018765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38.85122553913962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39.5506529333232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39.609753269264687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33.815603155784345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38.76109185411611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40.045749862052475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37.339977012845345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35.188761003501227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35.594884434277986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31.278777200318199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28.020855304949496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25.739037429543874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31.077385655501534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32.561395403929836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31.325976747622175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32.699843473888713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34.73925417956368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31.490659704053236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31.672186659556129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34.457926093430139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37.534926778483396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38.158272203425412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42.147635713673751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38.185783462113399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32.502978747387715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32.075936953810192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31.579714136553633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C137*$B$241/B137</f>
        <v>23.889241823140186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22.051826960953363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21.057005809309899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19.182837926187418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19.200326365862164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26.988073606195503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34.159378604232607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39.649183430623324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45.785281248575579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44.935989264947807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48.824780758697472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47.057952593507942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39.752823711368926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39.086585688936246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37.608881330518166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27.704057870201556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31.345743969880512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38.752032865784457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41.669205143810508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40.661293695916505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48.264386810841906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40.606236845287007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43.077955968910487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43.595596198919459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48.228788452162796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52.228519855525498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59.06702895564203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60.385709176175453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61.974726572933818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68.818445617085516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83.630464816710813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76.041592432257758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C169*$B$241/B169</f>
        <v>79.593956356336946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91.655940771848677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91.300368392321801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76.66086262413512</v>
      </c>
    </row>
    <row r="173" spans="1:4" x14ac:dyDescent="0.2">
      <c r="A173" s="14" t="s">
        <v>147</v>
      </c>
      <c r="B173" s="26">
        <v>2.0431699999999999</v>
      </c>
      <c r="C173" s="12">
        <v>53.192000055999998</v>
      </c>
      <c r="D173" s="12">
        <f t="shared" si="4"/>
        <v>75.561162990125254</v>
      </c>
    </row>
    <row r="174" spans="1:4" x14ac:dyDescent="0.2">
      <c r="A174" s="14" t="s">
        <v>148</v>
      </c>
      <c r="B174" s="26">
        <v>2.0663100000000001</v>
      </c>
      <c r="C174" s="12">
        <v>62.383008576999998</v>
      </c>
      <c r="D174" s="12">
        <f t="shared" si="4"/>
        <v>87.624924113448159</v>
      </c>
    </row>
    <row r="175" spans="1:4" x14ac:dyDescent="0.2">
      <c r="A175" s="14" t="s">
        <v>149</v>
      </c>
      <c r="B175" s="26">
        <v>2.0793900000000001</v>
      </c>
      <c r="C175" s="12">
        <v>70.432358805000007</v>
      </c>
      <c r="D175" s="12">
        <f t="shared" si="4"/>
        <v>98.30895930948769</v>
      </c>
    </row>
    <row r="176" spans="1:4" x14ac:dyDescent="0.2">
      <c r="A176" s="14" t="s">
        <v>150</v>
      </c>
      <c r="B176" s="26">
        <v>2.1048966667000002</v>
      </c>
      <c r="C176" s="12">
        <v>82.439279330999994</v>
      </c>
      <c r="D176" s="12">
        <f t="shared" si="4"/>
        <v>113.67375928604599</v>
      </c>
    </row>
    <row r="177" spans="1:5" x14ac:dyDescent="0.2">
      <c r="A177" s="14" t="s">
        <v>151</v>
      </c>
      <c r="B177" s="26">
        <v>2.1276966666999999</v>
      </c>
      <c r="C177" s="12">
        <v>89.700056185999998</v>
      </c>
      <c r="D177" s="12">
        <f t="shared" si="4"/>
        <v>122.36009862151366</v>
      </c>
    </row>
    <row r="178" spans="1:5" x14ac:dyDescent="0.2">
      <c r="A178" s="14" t="s">
        <v>152</v>
      </c>
      <c r="B178" s="26">
        <v>2.1553766667000001</v>
      </c>
      <c r="C178" s="12">
        <v>115.84063838</v>
      </c>
      <c r="D178" s="12">
        <f t="shared" si="4"/>
        <v>155.98921826826736</v>
      </c>
    </row>
    <row r="179" spans="1:5" x14ac:dyDescent="0.2">
      <c r="A179" s="14" t="s">
        <v>153</v>
      </c>
      <c r="B179" s="26">
        <v>2.1886100000000002</v>
      </c>
      <c r="C179" s="12">
        <v>112.83819320000001</v>
      </c>
      <c r="D179" s="12">
        <f t="shared" si="4"/>
        <v>149.63891850494167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70.930289305510442</v>
      </c>
    </row>
    <row r="181" spans="1:5" x14ac:dyDescent="0.2">
      <c r="A181" s="14" t="s">
        <v>155</v>
      </c>
      <c r="B181" s="26">
        <v>2.1237766667</v>
      </c>
      <c r="C181" s="12">
        <v>40.482948493999999</v>
      </c>
      <c r="D181" s="12">
        <f t="shared" si="4"/>
        <v>55.324832456471079</v>
      </c>
    </row>
    <row r="182" spans="1:5" x14ac:dyDescent="0.2">
      <c r="A182" s="14" t="s">
        <v>156</v>
      </c>
      <c r="B182" s="26">
        <v>2.1350699999999998</v>
      </c>
      <c r="C182" s="12">
        <v>57.496338532000003</v>
      </c>
      <c r="D182" s="12">
        <f t="shared" si="4"/>
        <v>78.160060544273136</v>
      </c>
    </row>
    <row r="183" spans="1:5" x14ac:dyDescent="0.2">
      <c r="A183" s="14" t="s">
        <v>157</v>
      </c>
      <c r="B183" s="26">
        <v>2.1534399999999998</v>
      </c>
      <c r="C183" s="12">
        <v>66.375164515999998</v>
      </c>
      <c r="D183" s="12">
        <f t="shared" si="4"/>
        <v>89.460156013515515</v>
      </c>
    </row>
    <row r="184" spans="1:5" x14ac:dyDescent="0.2">
      <c r="A184" s="14" t="s">
        <v>158</v>
      </c>
      <c r="B184" s="26">
        <v>2.1703000000000001</v>
      </c>
      <c r="C184" s="12">
        <v>73.044835156999994</v>
      </c>
      <c r="D184" s="12">
        <f t="shared" si="4"/>
        <v>97.684702771585179</v>
      </c>
    </row>
    <row r="185" spans="1:5" x14ac:dyDescent="0.2">
      <c r="A185" s="14" t="s">
        <v>159</v>
      </c>
      <c r="B185" s="26">
        <v>2.17374</v>
      </c>
      <c r="C185" s="12">
        <v>75.275746893000004</v>
      </c>
      <c r="D185" s="12">
        <f t="shared" si="4"/>
        <v>100.50884740355448</v>
      </c>
    </row>
    <row r="186" spans="1:5" x14ac:dyDescent="0.2">
      <c r="A186" s="14" t="s">
        <v>160</v>
      </c>
      <c r="B186" s="26">
        <v>2.1729733332999999</v>
      </c>
      <c r="C186" s="12">
        <v>74.318890726999996</v>
      </c>
      <c r="D186" s="12">
        <f t="shared" si="4"/>
        <v>99.266255219889871</v>
      </c>
    </row>
    <row r="187" spans="1:5" x14ac:dyDescent="0.2">
      <c r="A187" s="14" t="s">
        <v>161</v>
      </c>
      <c r="B187" s="26">
        <v>2.1793433332999999</v>
      </c>
      <c r="C187" s="12">
        <v>73.316462611000006</v>
      </c>
      <c r="D187" s="12">
        <f t="shared" si="4"/>
        <v>97.64110036327456</v>
      </c>
    </row>
    <row r="188" spans="1:5" x14ac:dyDescent="0.2">
      <c r="A188" s="14" t="s">
        <v>162</v>
      </c>
      <c r="B188" s="26">
        <v>2.19699</v>
      </c>
      <c r="C188" s="12">
        <v>80.833789906999996</v>
      </c>
      <c r="D188" s="12">
        <f t="shared" si="4"/>
        <v>106.78780937769726</v>
      </c>
    </row>
    <row r="189" spans="1:5" x14ac:dyDescent="0.2">
      <c r="A189" s="14" t="s">
        <v>163</v>
      </c>
      <c r="B189" s="26">
        <v>2.2204366667</v>
      </c>
      <c r="C189" s="12">
        <v>93.995566655999994</v>
      </c>
      <c r="D189" s="12">
        <f t="shared" si="4"/>
        <v>122.86432428677496</v>
      </c>
      <c r="E189" s="22"/>
    </row>
    <row r="190" spans="1:5" x14ac:dyDescent="0.2">
      <c r="A190" s="14" t="s">
        <v>164</v>
      </c>
      <c r="B190" s="26">
        <v>2.2456833333000001</v>
      </c>
      <c r="C190" s="12">
        <v>108.72754415</v>
      </c>
      <c r="D190" s="12">
        <f t="shared" si="4"/>
        <v>140.52315091754329</v>
      </c>
      <c r="E190" s="22"/>
    </row>
    <row r="191" spans="1:5" x14ac:dyDescent="0.2">
      <c r="A191" s="14" t="s">
        <v>165</v>
      </c>
      <c r="B191" s="26">
        <v>2.2603266667000002</v>
      </c>
      <c r="C191" s="12">
        <v>102.05216806</v>
      </c>
      <c r="D191" s="12">
        <f t="shared" si="4"/>
        <v>131.04119452489394</v>
      </c>
    </row>
    <row r="192" spans="1:5" x14ac:dyDescent="0.2">
      <c r="A192" s="18" t="s">
        <v>166</v>
      </c>
      <c r="B192" s="26">
        <v>2.2704733333</v>
      </c>
      <c r="C192" s="12">
        <v>105.34282897999999</v>
      </c>
      <c r="D192" s="12">
        <f t="shared" si="4"/>
        <v>134.66210165026698</v>
      </c>
    </row>
    <row r="193" spans="1:5" x14ac:dyDescent="0.2">
      <c r="A193" s="14" t="s">
        <v>213</v>
      </c>
      <c r="B193" s="26">
        <v>2.2832599999999998</v>
      </c>
      <c r="C193" s="12">
        <v>108.1394748</v>
      </c>
      <c r="D193" s="12">
        <f t="shared" si="4"/>
        <v>137.46296402560182</v>
      </c>
      <c r="E193" s="22"/>
    </row>
    <row r="194" spans="1:5" x14ac:dyDescent="0.2">
      <c r="A194" s="14" t="s">
        <v>214</v>
      </c>
      <c r="B194" s="26">
        <v>2.2880799999999999</v>
      </c>
      <c r="C194" s="12">
        <v>101.18306376</v>
      </c>
      <c r="D194" s="12">
        <f t="shared" si="4"/>
        <v>128.3492800548201</v>
      </c>
      <c r="E194" s="22"/>
    </row>
    <row r="195" spans="1:5" x14ac:dyDescent="0.2">
      <c r="A195" s="14" t="s">
        <v>215</v>
      </c>
      <c r="B195" s="26">
        <v>2.2984100000000001</v>
      </c>
      <c r="C195" s="12">
        <v>97.177817390000001</v>
      </c>
      <c r="D195" s="12">
        <f t="shared" si="4"/>
        <v>122.7146617267084</v>
      </c>
    </row>
    <row r="196" spans="1:5" x14ac:dyDescent="0.2">
      <c r="A196" s="18" t="s">
        <v>216</v>
      </c>
      <c r="B196" s="26">
        <v>2.3136933332999998</v>
      </c>
      <c r="C196" s="12">
        <v>97.642869512000004</v>
      </c>
      <c r="D196" s="12">
        <f t="shared" si="4"/>
        <v>122.4874392229033</v>
      </c>
    </row>
    <row r="197" spans="1:5" x14ac:dyDescent="0.2">
      <c r="A197" s="14" t="s">
        <v>243</v>
      </c>
      <c r="B197" s="26">
        <v>2.3229933332999999</v>
      </c>
      <c r="C197" s="12">
        <v>98.711920653999996</v>
      </c>
      <c r="D197" s="12">
        <f t="shared" si="4"/>
        <v>123.33276134004636</v>
      </c>
      <c r="E197" s="22"/>
    </row>
    <row r="198" spans="1:5" x14ac:dyDescent="0.2">
      <c r="A198" s="14" t="s">
        <v>244</v>
      </c>
      <c r="B198" s="26">
        <v>2.3204500000000001</v>
      </c>
      <c r="C198" s="12">
        <v>97.385304552999997</v>
      </c>
      <c r="D198" s="12">
        <f t="shared" si="4"/>
        <v>121.80862150820467</v>
      </c>
      <c r="E198" s="22"/>
    </row>
    <row r="199" spans="1:5" x14ac:dyDescent="0.2">
      <c r="A199" s="14" t="s">
        <v>245</v>
      </c>
      <c r="B199" s="26">
        <v>2.3330000000000002</v>
      </c>
      <c r="C199" s="12">
        <v>103.06653350000001</v>
      </c>
      <c r="D199" s="12">
        <f t="shared" si="4"/>
        <v>128.22117343797666</v>
      </c>
    </row>
    <row r="200" spans="1:5" x14ac:dyDescent="0.2">
      <c r="A200" s="14" t="s">
        <v>246</v>
      </c>
      <c r="B200" s="26">
        <v>2.3416266666999999</v>
      </c>
      <c r="C200" s="12">
        <v>92.953698277000001</v>
      </c>
      <c r="D200" s="12">
        <f t="shared" si="4"/>
        <v>115.21415384215653</v>
      </c>
    </row>
    <row r="201" spans="1:5" x14ac:dyDescent="0.2">
      <c r="A201" s="14" t="s">
        <v>247</v>
      </c>
      <c r="B201" s="26">
        <v>2.3562099999999999</v>
      </c>
      <c r="C201" s="12">
        <v>94.177982764000006</v>
      </c>
      <c r="D201" s="12">
        <f t="shared" ref="D201:D224" si="5">C201*$B$241/B201</f>
        <v>116.0091395250361</v>
      </c>
      <c r="E201" s="22"/>
    </row>
    <row r="202" spans="1:5" x14ac:dyDescent="0.2">
      <c r="A202" s="14" t="s">
        <v>248</v>
      </c>
      <c r="B202" s="26">
        <v>2.3687233333000002</v>
      </c>
      <c r="C202" s="12">
        <v>98.640333173000002</v>
      </c>
      <c r="D202" s="12">
        <f t="shared" si="5"/>
        <v>120.86401271754454</v>
      </c>
      <c r="E202" s="22"/>
    </row>
    <row r="203" spans="1:5" x14ac:dyDescent="0.2">
      <c r="A203" s="14" t="s">
        <v>249</v>
      </c>
      <c r="B203" s="26">
        <v>2.3747833332999999</v>
      </c>
      <c r="C203" s="12">
        <v>93.851153397000004</v>
      </c>
      <c r="D203" s="12">
        <f t="shared" si="5"/>
        <v>114.70238242217862</v>
      </c>
    </row>
    <row r="204" spans="1:5" x14ac:dyDescent="0.2">
      <c r="A204" s="18" t="s">
        <v>250</v>
      </c>
      <c r="B204" s="26">
        <v>2.3688833332999999</v>
      </c>
      <c r="C204" s="12">
        <v>71.430436717000006</v>
      </c>
      <c r="D204" s="12">
        <f t="shared" si="5"/>
        <v>87.517811587327898</v>
      </c>
    </row>
    <row r="205" spans="1:5" x14ac:dyDescent="0.2">
      <c r="A205" s="14" t="s">
        <v>251</v>
      </c>
      <c r="B205" s="26">
        <v>2.3535499999999998</v>
      </c>
      <c r="C205" s="12">
        <v>46.373521259</v>
      </c>
      <c r="D205" s="12">
        <f t="shared" si="5"/>
        <v>57.187809471461343</v>
      </c>
      <c r="E205" s="22"/>
    </row>
    <row r="206" spans="1:5" x14ac:dyDescent="0.2">
      <c r="A206" s="14" t="s">
        <v>252</v>
      </c>
      <c r="B206" s="26">
        <v>2.3696000000000002</v>
      </c>
      <c r="C206" s="12">
        <v>56.068872196000001</v>
      </c>
      <c r="D206" s="12">
        <f t="shared" si="5"/>
        <v>68.675779226474432</v>
      </c>
      <c r="E206" s="22"/>
    </row>
    <row r="207" spans="1:5" x14ac:dyDescent="0.2">
      <c r="A207" s="14" t="s">
        <v>253</v>
      </c>
      <c r="B207" s="26">
        <v>2.3785500000000002</v>
      </c>
      <c r="C207" s="12">
        <v>45.586301094</v>
      </c>
      <c r="D207" s="12">
        <f t="shared" si="5"/>
        <v>55.62613505552639</v>
      </c>
    </row>
    <row r="208" spans="1:5" x14ac:dyDescent="0.2">
      <c r="A208" s="18" t="s">
        <v>254</v>
      </c>
      <c r="B208" s="26">
        <v>2.3783699999999999</v>
      </c>
      <c r="C208" s="12">
        <v>37.876982722999998</v>
      </c>
      <c r="D208" s="12">
        <f t="shared" si="5"/>
        <v>46.222430077863002</v>
      </c>
    </row>
    <row r="209" spans="1:5" x14ac:dyDescent="0.2">
      <c r="A209" s="14" t="s">
        <v>259</v>
      </c>
      <c r="B209" s="26">
        <v>2.3768933333</v>
      </c>
      <c r="C209" s="12">
        <v>28.854523986</v>
      </c>
      <c r="D209" s="12">
        <f t="shared" si="5"/>
        <v>35.233926015991003</v>
      </c>
    </row>
    <row r="210" spans="1:5" x14ac:dyDescent="0.2">
      <c r="A210" s="14" t="s">
        <v>260</v>
      </c>
      <c r="B210" s="26">
        <v>2.3959033333000002</v>
      </c>
      <c r="C210" s="12">
        <v>40.321342733999998</v>
      </c>
      <c r="D210" s="12">
        <f t="shared" si="5"/>
        <v>48.845269573519893</v>
      </c>
    </row>
    <row r="211" spans="1:5" x14ac:dyDescent="0.2">
      <c r="A211" s="14" t="s">
        <v>261</v>
      </c>
      <c r="B211" s="26">
        <v>2.4060733333000002</v>
      </c>
      <c r="C211" s="12">
        <v>41.190826319000003</v>
      </c>
      <c r="D211" s="12">
        <f t="shared" si="5"/>
        <v>49.687650447385742</v>
      </c>
    </row>
    <row r="212" spans="1:5" x14ac:dyDescent="0.2">
      <c r="A212" s="18" t="s">
        <v>262</v>
      </c>
      <c r="B212" s="26">
        <v>2.4213466666999999</v>
      </c>
      <c r="C212" s="12">
        <v>44.443114246999997</v>
      </c>
      <c r="D212" s="12">
        <f t="shared" si="5"/>
        <v>53.272653286342432</v>
      </c>
    </row>
    <row r="213" spans="1:5" x14ac:dyDescent="0.2">
      <c r="A213" s="14" t="s">
        <v>263</v>
      </c>
      <c r="B213" s="26">
        <v>2.4383866667</v>
      </c>
      <c r="C213" s="12">
        <v>47.937687216999997</v>
      </c>
      <c r="D213" s="12">
        <f t="shared" si="5"/>
        <v>57.059941093697397</v>
      </c>
      <c r="E213" s="22"/>
    </row>
    <row r="214" spans="1:5" x14ac:dyDescent="0.2">
      <c r="A214" s="14" t="s">
        <v>264</v>
      </c>
      <c r="B214" s="26">
        <v>2.4411999999999998</v>
      </c>
      <c r="C214" s="12">
        <v>46.246610787000002</v>
      </c>
      <c r="D214" s="12">
        <f t="shared" si="5"/>
        <v>54.983624614270212</v>
      </c>
      <c r="E214" s="22"/>
    </row>
    <row r="215" spans="1:5" x14ac:dyDescent="0.2">
      <c r="A215" s="14" t="s">
        <v>265</v>
      </c>
      <c r="B215" s="26">
        <v>2.4528699999999999</v>
      </c>
      <c r="C215" s="12">
        <v>47.427646611999997</v>
      </c>
      <c r="D215" s="12">
        <f t="shared" si="5"/>
        <v>56.119508675033316</v>
      </c>
    </row>
    <row r="216" spans="1:5" x14ac:dyDescent="0.2">
      <c r="A216" s="18" t="s">
        <v>266</v>
      </c>
      <c r="B216" s="26">
        <v>2.4723833332999998</v>
      </c>
      <c r="C216" s="12">
        <v>55.084180402999998</v>
      </c>
      <c r="D216" s="12">
        <f t="shared" si="5"/>
        <v>64.664794409422015</v>
      </c>
    </row>
    <row r="217" spans="1:5" x14ac:dyDescent="0.2">
      <c r="A217" s="14" t="s">
        <v>267</v>
      </c>
      <c r="B217" s="26">
        <v>2.4925433333</v>
      </c>
      <c r="C217" s="12">
        <v>58.278107853999998</v>
      </c>
      <c r="D217" s="12">
        <f t="shared" si="5"/>
        <v>67.860888571668326</v>
      </c>
    </row>
    <row r="218" spans="1:5" x14ac:dyDescent="0.2">
      <c r="A218" s="14" t="s">
        <v>268</v>
      </c>
      <c r="B218" s="26">
        <v>2.5068100000000002</v>
      </c>
      <c r="C218" s="12">
        <v>64.610132794999998</v>
      </c>
      <c r="D218" s="12">
        <f t="shared" si="5"/>
        <v>74.805930881801814</v>
      </c>
    </row>
    <row r="219" spans="1:5" x14ac:dyDescent="0.2">
      <c r="A219" s="14" t="s">
        <v>269</v>
      </c>
      <c r="B219" s="26">
        <v>2.5177033333000001</v>
      </c>
      <c r="C219" s="12">
        <v>66.237859911000001</v>
      </c>
      <c r="D219" s="12">
        <f t="shared" si="5"/>
        <v>76.358704915452833</v>
      </c>
    </row>
    <row r="220" spans="1:5" x14ac:dyDescent="0.2">
      <c r="A220" s="18" t="s">
        <v>270</v>
      </c>
      <c r="B220" s="26">
        <v>2.5268999999999999</v>
      </c>
      <c r="C220" s="12">
        <v>55.324543616</v>
      </c>
      <c r="D220" s="12">
        <f t="shared" si="5"/>
        <v>63.545763353297545</v>
      </c>
    </row>
    <row r="221" spans="1:5" x14ac:dyDescent="0.2">
      <c r="A221" s="14" t="s">
        <v>271</v>
      </c>
      <c r="B221" s="26">
        <v>2.5329266666999999</v>
      </c>
      <c r="C221" s="12">
        <v>55.391700964999998</v>
      </c>
      <c r="D221" s="12">
        <f t="shared" si="5"/>
        <v>63.471520442859536</v>
      </c>
      <c r="E221" s="22"/>
    </row>
    <row r="222" spans="1:5" x14ac:dyDescent="0.2">
      <c r="A222" s="14" t="s">
        <v>272</v>
      </c>
      <c r="B222" s="26">
        <v>2.5528300000000002</v>
      </c>
      <c r="C222" s="12">
        <v>62.926211160999998</v>
      </c>
      <c r="D222" s="12">
        <f t="shared" si="5"/>
        <v>71.542894158660346</v>
      </c>
      <c r="E222" s="22"/>
    </row>
    <row r="223" spans="1:5" x14ac:dyDescent="0.2">
      <c r="A223" s="14" t="s">
        <v>273</v>
      </c>
      <c r="B223" s="26">
        <v>2.5622500000000001</v>
      </c>
      <c r="C223" s="12">
        <v>57.306131593000003</v>
      </c>
      <c r="D223" s="12">
        <f t="shared" si="5"/>
        <v>64.913706475608706</v>
      </c>
    </row>
    <row r="224" spans="1:5" x14ac:dyDescent="0.2">
      <c r="A224" s="18" t="s">
        <v>274</v>
      </c>
      <c r="B224" s="26">
        <v>2.5778533333000002</v>
      </c>
      <c r="C224" s="12">
        <v>55.595875098999997</v>
      </c>
      <c r="D224" s="12">
        <f t="shared" si="5"/>
        <v>62.595221774369939</v>
      </c>
    </row>
    <row r="225" spans="1:5" x14ac:dyDescent="0.2">
      <c r="A225" s="14" t="s">
        <v>275</v>
      </c>
      <c r="B225" s="26">
        <v>2.5861800000000001</v>
      </c>
      <c r="C225" s="12">
        <v>43.752120582000003</v>
      </c>
      <c r="D225" s="12">
        <f t="shared" ref="D225:D228" si="6">C225*$B$241/B225</f>
        <v>49.101773086496323</v>
      </c>
      <c r="E225" s="22"/>
    </row>
    <row r="226" spans="1:5" x14ac:dyDescent="0.2">
      <c r="A226" s="14" t="s">
        <v>276</v>
      </c>
      <c r="B226" s="26">
        <v>2.5641833332999999</v>
      </c>
      <c r="C226" s="12">
        <v>26.237424243</v>
      </c>
      <c r="D226" s="12">
        <f t="shared" si="6"/>
        <v>29.698118859780077</v>
      </c>
      <c r="E226" s="22"/>
    </row>
    <row r="227" spans="1:5" x14ac:dyDescent="0.2">
      <c r="A227" s="14" t="s">
        <v>277</v>
      </c>
      <c r="B227" s="26">
        <v>2.5943766667000001</v>
      </c>
      <c r="C227" s="12">
        <v>39.866757456000002</v>
      </c>
      <c r="D227" s="12">
        <f t="shared" si="6"/>
        <v>44.59998377460046</v>
      </c>
    </row>
    <row r="228" spans="1:5" x14ac:dyDescent="0.2">
      <c r="A228" s="18" t="s">
        <v>278</v>
      </c>
      <c r="B228" s="26">
        <v>2.6087899999999999</v>
      </c>
      <c r="C228" s="12">
        <v>40.693649250999997</v>
      </c>
      <c r="D228" s="12">
        <f t="shared" si="6"/>
        <v>45.273527384402207</v>
      </c>
    </row>
    <row r="229" spans="1:5" x14ac:dyDescent="0.2">
      <c r="A229" s="14" t="s">
        <v>279</v>
      </c>
      <c r="B229" s="26">
        <v>2.6352466667000001</v>
      </c>
      <c r="C229" s="12">
        <v>55.267200207999998</v>
      </c>
      <c r="D229" s="12">
        <f t="shared" ref="D229:D240" si="7">C229*$B$241/B229</f>
        <v>60.869958819820624</v>
      </c>
      <c r="E229" s="22"/>
    </row>
    <row r="230" spans="1:5" x14ac:dyDescent="0.2">
      <c r="A230" s="14" t="s">
        <v>280</v>
      </c>
      <c r="B230" s="26">
        <v>2.6876033332999998</v>
      </c>
      <c r="C230" s="12">
        <v>64.802175281999993</v>
      </c>
      <c r="D230" s="12">
        <f t="shared" si="7"/>
        <v>69.981174975331299</v>
      </c>
      <c r="E230" s="22"/>
    </row>
    <row r="231" spans="1:5" x14ac:dyDescent="0.2">
      <c r="A231" s="14" t="s">
        <v>281</v>
      </c>
      <c r="B231" s="26">
        <v>2.7316333333</v>
      </c>
      <c r="C231" s="12">
        <v>68.381435257000007</v>
      </c>
      <c r="D231" s="12">
        <f t="shared" si="7"/>
        <v>72.656190758166517</v>
      </c>
      <c r="E231" s="10" t="s">
        <v>182</v>
      </c>
    </row>
    <row r="232" spans="1:5" x14ac:dyDescent="0.2">
      <c r="A232" s="18" t="s">
        <v>282</v>
      </c>
      <c r="B232" s="26">
        <v>2.7841333332999998</v>
      </c>
      <c r="C232" s="12">
        <v>73.624032271999994</v>
      </c>
      <c r="D232" s="12">
        <f t="shared" si="7"/>
        <v>76.751414107339571</v>
      </c>
      <c r="E232" s="10" t="s">
        <v>183</v>
      </c>
    </row>
    <row r="233" spans="1:5" x14ac:dyDescent="0.2">
      <c r="A233" s="14" t="s">
        <v>284</v>
      </c>
      <c r="B233" s="26">
        <v>2.8460766667000001</v>
      </c>
      <c r="C233" s="12">
        <v>88.211943261000002</v>
      </c>
      <c r="D233" s="12">
        <f t="shared" ref="D233:D236" si="8">C233*$B$241/B233</f>
        <v>89.957548396528793</v>
      </c>
      <c r="E233" s="22">
        <f>MAX('Crude Oil-M'!E617:E619)</f>
        <v>0</v>
      </c>
    </row>
    <row r="234" spans="1:5" x14ac:dyDescent="0.2">
      <c r="A234" s="14" t="s">
        <v>285</v>
      </c>
      <c r="B234" s="26">
        <v>2.8936661276</v>
      </c>
      <c r="C234" s="12">
        <v>105.62499515</v>
      </c>
      <c r="D234" s="12">
        <f t="shared" si="8"/>
        <v>105.94369064361942</v>
      </c>
      <c r="E234" s="22">
        <f>MAX('Crude Oil-M'!E620:E622)</f>
        <v>1</v>
      </c>
    </row>
    <row r="235" spans="1:5" x14ac:dyDescent="0.2">
      <c r="A235" s="14" t="s">
        <v>286</v>
      </c>
      <c r="B235" s="26">
        <v>2.9155540000000002</v>
      </c>
      <c r="C235" s="12">
        <v>103.70739381999999</v>
      </c>
      <c r="D235" s="12">
        <f t="shared" si="8"/>
        <v>103.23939419437491</v>
      </c>
      <c r="E235" s="22">
        <f>MAX('Crude Oil-M'!E623:E625)</f>
        <v>1</v>
      </c>
    </row>
    <row r="236" spans="1:5" x14ac:dyDescent="0.2">
      <c r="A236" s="18" t="s">
        <v>287</v>
      </c>
      <c r="B236" s="26">
        <v>2.9509053333000002</v>
      </c>
      <c r="C236" s="12">
        <v>97.439278889999997</v>
      </c>
      <c r="D236" s="12">
        <f t="shared" si="8"/>
        <v>95.83752739917125</v>
      </c>
      <c r="E236" s="22">
        <f>MAX('Crude Oil-M'!E626:E628)</f>
        <v>1</v>
      </c>
    </row>
    <row r="237" spans="1:5" x14ac:dyDescent="0.2">
      <c r="A237" s="14" t="s">
        <v>288</v>
      </c>
      <c r="B237" s="26">
        <v>2.9687109999999999</v>
      </c>
      <c r="C237" s="12">
        <v>92.650400012999995</v>
      </c>
      <c r="D237" s="12">
        <f t="shared" si="7"/>
        <v>90.580808656191579</v>
      </c>
      <c r="E237" s="22">
        <f>MAX('Crude Oil-M'!E629:E631)</f>
        <v>1</v>
      </c>
    </row>
    <row r="238" spans="1:5" x14ac:dyDescent="0.2">
      <c r="A238" s="14" t="s">
        <v>289</v>
      </c>
      <c r="B238" s="26">
        <v>2.9818210000000001</v>
      </c>
      <c r="C238" s="12">
        <v>89.926266704</v>
      </c>
      <c r="D238" s="12">
        <f t="shared" si="7"/>
        <v>87.530984154612057</v>
      </c>
      <c r="E238" s="22">
        <f>MAX('Crude Oil-M'!E632:E634)</f>
        <v>1</v>
      </c>
    </row>
    <row r="239" spans="1:5" x14ac:dyDescent="0.2">
      <c r="A239" s="14" t="s">
        <v>290</v>
      </c>
      <c r="B239" s="26">
        <v>3.0019830000000001</v>
      </c>
      <c r="C239" s="12">
        <v>89.25</v>
      </c>
      <c r="D239" s="12">
        <f t="shared" si="7"/>
        <v>86.289273540189939</v>
      </c>
      <c r="E239" s="22">
        <f>MAX('Crude Oil-M'!E635:E637)</f>
        <v>1</v>
      </c>
    </row>
    <row r="240" spans="1:5" x14ac:dyDescent="0.2">
      <c r="A240" s="18" t="s">
        <v>291</v>
      </c>
      <c r="B240" s="26">
        <v>3.0208080000000002</v>
      </c>
      <c r="C240" s="12">
        <v>90.25</v>
      </c>
      <c r="D240" s="12">
        <f t="shared" si="7"/>
        <v>86.712339628999928</v>
      </c>
      <c r="E240" s="22">
        <f>MAX('Crude Oil-M'!E638:E640)</f>
        <v>1</v>
      </c>
    </row>
    <row r="241" spans="1:5" x14ac:dyDescent="0.2">
      <c r="A241" s="15" t="str">
        <f>"Base CPI ("&amp;TEXT('Notes and Sources'!$G$7,"m/yyyy")&amp;")"</f>
        <v>Base CPI (6/2022)</v>
      </c>
      <c r="B241" s="28">
        <v>2.9023970000000001</v>
      </c>
      <c r="C241" s="16"/>
      <c r="D241" s="16"/>
      <c r="E241" s="20"/>
    </row>
    <row r="242" spans="1:5" x14ac:dyDescent="0.2">
      <c r="A242" s="43" t="str">
        <f>A1&amp;" "&amp;TEXT(C1,"Mmmm yyyy")</f>
        <v>EIA Short-Term Energy Outlook, June 2022</v>
      </c>
      <c r="B242" s="43"/>
      <c r="C242" s="43"/>
      <c r="D242" s="43"/>
      <c r="E242" s="43"/>
    </row>
    <row r="243" spans="1:5" x14ac:dyDescent="0.2">
      <c r="A243" s="38" t="s">
        <v>184</v>
      </c>
      <c r="B243" s="38"/>
      <c r="C243" s="38"/>
      <c r="D243" s="38"/>
      <c r="E243" s="38"/>
    </row>
    <row r="244" spans="1:5" x14ac:dyDescent="0.2">
      <c r="A244" s="38" t="str">
        <f>"Real Price ("&amp;TEXT($C$1,"mmm yyyy")&amp;" $)"</f>
        <v>Real Price (Jun 2022 $)</v>
      </c>
      <c r="B244" s="38"/>
      <c r="C244" s="38"/>
      <c r="D244" s="38"/>
      <c r="E244" s="38"/>
    </row>
    <row r="245" spans="1:5" x14ac:dyDescent="0.2">
      <c r="A245" s="39" t="s">
        <v>167</v>
      </c>
      <c r="B245" s="39"/>
      <c r="C245" s="39"/>
      <c r="D245" s="39"/>
      <c r="E245" s="39"/>
    </row>
  </sheetData>
  <mergeCells count="7">
    <mergeCell ref="A244:E244"/>
    <mergeCell ref="A245:E245"/>
    <mergeCell ref="C39:D39"/>
    <mergeCell ref="A1:B1"/>
    <mergeCell ref="C1:D1"/>
    <mergeCell ref="A242:E242"/>
    <mergeCell ref="A243:E243"/>
  </mergeCells>
  <phoneticPr fontId="3" type="noConversion"/>
  <conditionalFormatting sqref="B189:D190 B193:D194 B197:D198 B201:D202 B205:D206 B225:D226 B237:D240 B229:D230">
    <cfRule type="expression" dxfId="153" priority="9" stopIfTrue="1">
      <formula>$E189=1</formula>
    </cfRule>
  </conditionalFormatting>
  <conditionalFormatting sqref="B191:D192 B195:D196 B199:D200">
    <cfRule type="expression" dxfId="152" priority="10" stopIfTrue="1">
      <formula>#REF!=1</formula>
    </cfRule>
  </conditionalFormatting>
  <conditionalFormatting sqref="B199:D200">
    <cfRule type="expression" dxfId="151" priority="20" stopIfTrue="1">
      <formula>#REF!=1</formula>
    </cfRule>
  </conditionalFormatting>
  <conditionalFormatting sqref="B203:D204">
    <cfRule type="expression" dxfId="150" priority="42" stopIfTrue="1">
      <formula>#REF!=1</formula>
    </cfRule>
  </conditionalFormatting>
  <conditionalFormatting sqref="B207:D208">
    <cfRule type="expression" dxfId="149" priority="65" stopIfTrue="1">
      <formula>#REF!=1</formula>
    </cfRule>
  </conditionalFormatting>
  <conditionalFormatting sqref="B211:D212">
    <cfRule type="expression" dxfId="148" priority="89" stopIfTrue="1">
      <formula>#REF!=1</formula>
    </cfRule>
  </conditionalFormatting>
  <conditionalFormatting sqref="B209:D210 B217:D218">
    <cfRule type="expression" dxfId="147" priority="104" stopIfTrue="1">
      <formula>$E213=1</formula>
    </cfRule>
  </conditionalFormatting>
  <conditionalFormatting sqref="B213:D216">
    <cfRule type="expression" dxfId="146" priority="106" stopIfTrue="1">
      <formula>#REF!=1</formula>
    </cfRule>
  </conditionalFormatting>
  <conditionalFormatting sqref="B219:D220">
    <cfRule type="expression" dxfId="145" priority="136" stopIfTrue="1">
      <formula>#REF!=1</formula>
    </cfRule>
  </conditionalFormatting>
  <conditionalFormatting sqref="B221:D224">
    <cfRule type="expression" dxfId="144" priority="160" stopIfTrue="1">
      <formula>#REF!=1</formula>
    </cfRule>
  </conditionalFormatting>
  <conditionalFormatting sqref="B227:D228">
    <cfRule type="expression" dxfId="143" priority="202" stopIfTrue="1">
      <formula>#REF!=1</formula>
    </cfRule>
  </conditionalFormatting>
  <conditionalFormatting sqref="B233:D233">
    <cfRule type="expression" dxfId="142" priority="4" stopIfTrue="1">
      <formula>$E233=1</formula>
    </cfRule>
  </conditionalFormatting>
  <conditionalFormatting sqref="B234:D234">
    <cfRule type="expression" dxfId="141" priority="3" stopIfTrue="1">
      <formula>$E234=1</formula>
    </cfRule>
  </conditionalFormatting>
  <conditionalFormatting sqref="B235:D235">
    <cfRule type="expression" dxfId="140" priority="2" stopIfTrue="1">
      <formula>$E235=1</formula>
    </cfRule>
  </conditionalFormatting>
  <conditionalFormatting sqref="B236:D236">
    <cfRule type="expression" dxfId="139" priority="1" stopIfTrue="1">
      <formula>$E236=1</formula>
    </cfRule>
  </conditionalFormatting>
  <conditionalFormatting sqref="B231:D232">
    <cfRule type="expression" dxfId="138" priority="226" stopIfTrue="1">
      <formula>#REF!=1</formula>
    </cfRule>
  </conditionalFormatting>
  <hyperlinks>
    <hyperlink ref="A3" location="Contents!B4" display="Return to Contents"/>
    <hyperlink ref="A24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104" si="0">C41*$B$641/B41</f>
        <v>59.474331688034191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76.395016173361512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77.29605399581591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76.753617130977148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77.75557395061729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77.357764938775517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75.061991379310342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73.752292505010033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71.871609505928859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70.795722901960787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70.61560079611651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71.693120500963389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si="0"/>
        <v>70.867322543021032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0"/>
        <v>72.008138498098859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0"/>
        <v>72.999682121212118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0"/>
        <v>72.614687207547163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0"/>
        <v>72.532595461393598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0"/>
        <v>76.76433186915888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0"/>
        <v>75.408573907407401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0"/>
        <v>76.308408210332104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0"/>
        <v>74.633065714285706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0"/>
        <v>77.502987285974498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0"/>
        <v>78.936800867992758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0"/>
        <v>77.310251025179852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69.022953745519715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68.847556744186036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70.020327624999993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69.274680623885928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69.009120159574479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69.002313156966494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68.791900824561409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68.786302373472964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67.873763177083347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67.62234115716754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67.839158795180737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68.136751489726038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si="0"/>
        <v>69.766306081771717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0"/>
        <v>70.96923524451941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0"/>
        <v>70.806799295302014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0"/>
        <v>69.464034866666665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0"/>
        <v>70.486784285714293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0"/>
        <v>70.185236545454558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0"/>
        <v>68.931928749999997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0"/>
        <v>69.733531849427166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0"/>
        <v>68.653762642740631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0"/>
        <v>68.602110909090911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0"/>
        <v>68.393580919354847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0"/>
        <v>68.763049309791342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0"/>
        <v>67.213404210526321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0"/>
        <v>66.386572650793653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0"/>
        <v>66.700196041009463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0"/>
        <v>65.406129577464796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0"/>
        <v>65.292682899224801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0"/>
        <v>64.924388276923082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0"/>
        <v>64.207225236641221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0"/>
        <v>63.685372716236721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0"/>
        <v>63.416283323308271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0"/>
        <v>63.281770655737709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0"/>
        <v>63.379750785185188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0"/>
        <v>63.861283033873342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0"/>
        <v>65.674676642335768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0"/>
        <v>66.60413924855493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0"/>
        <v>68.13781798283263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0"/>
        <v>72.272151926345614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ref="D105:D168" si="1">C105*$B$641/B105</f>
        <v>77.234654061624653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1"/>
        <v>84.539347520775635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1"/>
        <v>91.803214698630157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1"/>
        <v>94.43620089552239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1"/>
        <v>97.760845188172055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1"/>
        <v>96.682240492021279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1"/>
        <v>103.18785123684211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1"/>
        <v>109.11352050715215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1"/>
        <v>114.42142019230769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1"/>
        <v>119.03501620253164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1"/>
        <v>121.09626434456929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1"/>
        <v>120.32928971569839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1"/>
        <v>121.9575140881273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1"/>
        <v>121.30260431515153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1"/>
        <v>121.26116279661017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1"/>
        <v>120.14249120192308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1"/>
        <v>119.20929752085817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1"/>
        <v>118.66588914994099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1"/>
        <v>118.97793309579441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1"/>
        <v>119.69028369212964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1"/>
        <v>129.30977459862387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1"/>
        <v>128.62895795454546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1"/>
        <v>125.49754974040633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1"/>
        <v>125.11904463524129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1"/>
        <v>122.43779540691193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1"/>
        <v>118.75774686187846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1"/>
        <v>116.0324396284153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1"/>
        <v>112.75906783080259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1"/>
        <v>110.48437129967776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1"/>
        <v>110.09842153104925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1"/>
        <v>112.04242576759063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1"/>
        <v>110.88328602550479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1"/>
        <v>109.27032773305086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1"/>
        <v>108.74028042238648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1"/>
        <v>104.41886567053855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1"/>
        <v>100.2701784631579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si="1"/>
        <v>99.208106006256529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1"/>
        <v>101.1051491030928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1"/>
        <v>99.544775056410259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1"/>
        <v>97.885344063459584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1"/>
        <v>98.123001954964181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1"/>
        <v>98.462560815494399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1"/>
        <v>98.000323193877563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1"/>
        <v>97.588271699078831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1"/>
        <v>93.090159141981616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1"/>
        <v>91.099726244897965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1"/>
        <v>84.113299398572877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1"/>
        <v>82.107283552631586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1"/>
        <v>83.4731717842742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1"/>
        <v>85.34915926559357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1"/>
        <v>83.640218156312628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1"/>
        <v>85.535176323676339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1"/>
        <v>85.39522647410358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1"/>
        <v>85.430673601190477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1"/>
        <v>83.512095677546995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1"/>
        <v>83.866106607495084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1"/>
        <v>81.869768462291887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1"/>
        <v>81.781966150097475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1"/>
        <v>81.656358746355693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1"/>
        <v>81.789716040658291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1"/>
        <v>82.052305526570066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1"/>
        <v>81.698137348119602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1"/>
        <v>80.854479346781957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1"/>
        <v>80.399732988505747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ref="D169:D232" si="2">C169*$B$641/B169</f>
        <v>79.55949751671443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2"/>
        <v>79.505242274024738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2"/>
        <v>79.21641954415955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2"/>
        <v>77.085463450236972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2"/>
        <v>75.484289053926204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2"/>
        <v>73.693033894637821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2"/>
        <v>73.918725093632943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2"/>
        <v>74.838442271028029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2"/>
        <v>74.725892910447769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2"/>
        <v>73.572389069767453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2"/>
        <v>71.603238895078931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2"/>
        <v>71.578113225208526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2"/>
        <v>71.311437853839038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2"/>
        <v>71.663793207373274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2"/>
        <v>72.213767559633027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2"/>
        <v>69.471986639269403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2"/>
        <v>65.838723575978165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2"/>
        <v>47.914685205104831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2"/>
        <v>37.829592428964254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2"/>
        <v>35.111794434222631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2"/>
        <v>35.068411458715595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2"/>
        <v>32.499417961608771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2"/>
        <v>28.917946365296807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2"/>
        <v>31.433806925182481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2"/>
        <v>33.90527404545454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2"/>
        <v>33.659377186932844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2"/>
        <v>35.386108351449273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2"/>
        <v>37.118199900722018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2"/>
        <v>42.858555341113103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2"/>
        <v>44.081127960644004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2"/>
        <v>44.648281836007136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2"/>
        <v>46.072655128660166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2"/>
        <v>46.874995796460183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2"/>
        <v>47.844799885462557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2"/>
        <v>49.121411441124792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2"/>
        <v>49.058888923884517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si="2"/>
        <v>46.989984559721009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2"/>
        <v>46.766449052173918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2"/>
        <v>45.623467573656853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2"/>
        <v>43.184453633217991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2"/>
        <v>38.656925560344831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2"/>
        <v>38.540435206540451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2"/>
        <v>36.697259922746781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2"/>
        <v>38.682117013651883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2"/>
        <v>39.349092944680848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2"/>
        <v>38.124706355932211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2"/>
        <v>36.273839299578064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2"/>
        <v>34.926323563025214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2"/>
        <v>33.614371949790794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2"/>
        <v>31.589892285237696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2"/>
        <v>30.543928528678304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2"/>
        <v>33.929429718309855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2"/>
        <v>38.411260627062703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2"/>
        <v>39.645406389802638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2"/>
        <v>42.205887635024553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2"/>
        <v>46.18842991876523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2"/>
        <v>44.697383063864187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2"/>
        <v>42.729083956486697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2"/>
        <v>41.939053839357427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2"/>
        <v>40.167309485943775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2"/>
        <v>40.977752516025639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2"/>
        <v>42.332409194577352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2"/>
        <v>42.233449594916607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2"/>
        <v>46.075265122723678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ref="D233:D296" si="3">C233*$B$641/B233</f>
        <v>46.688754878431382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3"/>
        <v>44.851103640625006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3"/>
        <v>42.746033576982896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3"/>
        <v>37.512749433669519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3"/>
        <v>36.128210526723478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3"/>
        <v>33.850126674364901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3"/>
        <v>36.785935923371653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3"/>
        <v>53.504674179331317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3"/>
        <v>65.451790460377367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3"/>
        <v>71.537341349325345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3"/>
        <v>65.537296507105467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3"/>
        <v>55.279632876304014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3"/>
        <v>48.050076540460282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3"/>
        <v>39.401977077151336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3"/>
        <v>37.851735356083083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3"/>
        <v>39.357448586232422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3"/>
        <v>39.297941681415928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3"/>
        <v>37.944572544117648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3"/>
        <v>38.656007033773861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3"/>
        <v>39.753914985358712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3"/>
        <v>40.252221167883214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3"/>
        <v>42.012831209912534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3"/>
        <v>40.755719847605235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3"/>
        <v>36.059447532561514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3"/>
        <v>33.787846493130878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3"/>
        <v>33.505304473304477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3"/>
        <v>34.136027979870597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3"/>
        <v>36.165448988522243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3"/>
        <v>39.037966807444519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3"/>
        <v>41.081036766595282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3"/>
        <v>40.778161409252668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3"/>
        <v>39.681208984375004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3"/>
        <v>39.617410503189234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3"/>
        <v>39.613520098800279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3"/>
        <v>37.582058268824767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3"/>
        <v>34.551373984539708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si="3"/>
        <v>34.145847058823534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3"/>
        <v>35.311482718378755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3"/>
        <v>36.092613077459873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3"/>
        <v>37.036846279554943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3"/>
        <v>36.008240173370325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3"/>
        <v>33.790900623700622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3"/>
        <v>31.755637764705885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3"/>
        <v>31.34909466850829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3"/>
        <v>30.665325544827592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3"/>
        <v>31.077176668956046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3"/>
        <v>27.93060126712329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3"/>
        <v>24.917365905673275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3"/>
        <v>25.651396589200271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3"/>
        <v>25.522100408997954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3"/>
        <v>26.005161427600271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3"/>
        <v>28.669057323369564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3"/>
        <v>30.972019511864406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3"/>
        <v>33.439381257606485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3"/>
        <v>34.265495579514827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3"/>
        <v>32.452304711409397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3"/>
        <v>30.929093281982588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3"/>
        <v>31.607763848728244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3"/>
        <v>31.891491735647531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3"/>
        <v>30.5128745236509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3"/>
        <v>31.936009514950165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3"/>
        <v>33.10155889330683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3"/>
        <v>33.03588119708995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3"/>
        <v>35.754165942028983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ref="D297:D360" si="4">C297*$B$641/B297</f>
        <v>35.416494621959238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4"/>
        <v>33.194737342519687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4"/>
        <v>31.382405307994755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4"/>
        <v>31.396760222367565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4"/>
        <v>31.67802342913129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4"/>
        <v>30.801333635179155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4"/>
        <v>31.195574782042943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4"/>
        <v>33.059791689408712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4"/>
        <v>32.795022340012935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4"/>
        <v>33.274577219354839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4"/>
        <v>37.143215627009646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4"/>
        <v>39.659274830237031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4"/>
        <v>37.337741457800512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4"/>
        <v>35.784499068283345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4"/>
        <v>36.233745987261152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4"/>
        <v>37.904714001272268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4"/>
        <v>40.563620722891571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4"/>
        <v>42.60028972187105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4"/>
        <v>41.441913056080658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4"/>
        <v>42.359307567567569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4"/>
        <v>41.915419661229606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4"/>
        <v>37.947432285535378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4"/>
        <v>34.799703704630787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4"/>
        <v>32.363813952470295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4"/>
        <v>33.670709412132588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4"/>
        <v>31.433575499375781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4"/>
        <v>31.647707936408974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4"/>
        <v>32.417319726368163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4"/>
        <v>32.138825341191072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4"/>
        <v>33.660616600619193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4"/>
        <v>32.093295213358068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4"/>
        <v>28.61139193448702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4"/>
        <v>25.673672228395063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4"/>
        <v>23.864153111111111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4"/>
        <v>22.108382086419752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4"/>
        <v>22.922136602959309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si="4"/>
        <v>22.508749182041822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4"/>
        <v>20.698298015970519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4"/>
        <v>20.540861121323534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4"/>
        <v>20.142706230110157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4"/>
        <v>22.668874428134558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4"/>
        <v>21.444800286760216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4"/>
        <v>19.437747123705059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4"/>
        <v>16.577559507299274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4"/>
        <v>17.904282647237402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4"/>
        <v>18.203862179720705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4"/>
        <v>21.310075060679612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4"/>
        <v>25.927380072332731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4"/>
        <v>27.223085114457831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4"/>
        <v>27.817551969879524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4"/>
        <v>31.426674175164969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4"/>
        <v>33.974198276481147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4"/>
        <v>37.430197306317048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4"/>
        <v>37.3288656395003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4"/>
        <v>39.882106045130648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4"/>
        <v>41.868108382701422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4"/>
        <v>43.355948098050796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4"/>
        <v>46.762737547058826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4"/>
        <v>47.015436783625731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4"/>
        <v>41.25173968987712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4"/>
        <v>44.671822984813083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4"/>
        <v>48.727234186991872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4"/>
        <v>47.056812970469018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4"/>
        <v>48.401293341053851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ref="D361:D424" si="5">C361*$B$641/B361</f>
        <v>51.092887281105995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5"/>
        <v>49.586092507188042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5"/>
        <v>49.9838748564868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5"/>
        <v>41.873642857961059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5"/>
        <v>40.478190506833705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5"/>
        <v>41.177757437499999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5"/>
        <v>37.923994872231688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5"/>
        <v>37.826591286848071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5"/>
        <v>40.319254433164126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5"/>
        <v>39.117843640967926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5"/>
        <v>37.237066358511839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5"/>
        <v>38.889502080045098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5"/>
        <v>36.683299533969688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5"/>
        <v>30.658202545045047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5"/>
        <v>26.260561025352114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5"/>
        <v>26.095395800450959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5"/>
        <v>27.831651592571749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5"/>
        <v>29.741416449438201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5"/>
        <v>36.243377663865552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5"/>
        <v>38.817334110429449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5"/>
        <v>39.517873359331482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5"/>
        <v>37.895996464365254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5"/>
        <v>40.294945016666667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5"/>
        <v>41.292828232686986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5"/>
        <v>43.568061161504424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5"/>
        <v>41.629855424944815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5"/>
        <v>37.867085928374657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5"/>
        <v>42.594032981298128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5"/>
        <v>48.161352190580502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5"/>
        <v>50.950030125272328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5"/>
        <v>46.132172001087547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5"/>
        <v>38.783121484716162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5"/>
        <v>39.90994234554401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5"/>
        <v>43.147594942654287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5"/>
        <v>44.160041453456728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5"/>
        <v>44.833774796747974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si="5"/>
        <v>40.235282020529446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5"/>
        <v>42.88452462952948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5"/>
        <v>43.096673291891896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5"/>
        <v>44.795485773584907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5"/>
        <v>46.908842549651098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5"/>
        <v>47.709996748794865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5"/>
        <v>49.888341806520572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5"/>
        <v>50.087256659551763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5"/>
        <v>55.025252369819349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5"/>
        <v>51.395013049232404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5"/>
        <v>55.085683939714443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5"/>
        <v>60.533079080338268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5"/>
        <v>61.809740115911495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5"/>
        <v>69.000381509433964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5"/>
        <v>60.394687704747007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5"/>
        <v>51.583028581116324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5"/>
        <v>56.896676054279759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5"/>
        <v>59.918507713097718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5"/>
        <v>68.734652931123762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5"/>
        <v>67.802511228704176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5"/>
        <v>64.749238858471074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5"/>
        <v>73.841055322663919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5"/>
        <v>78.613410790148791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5"/>
        <v>86.835100453850075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5"/>
        <v>85.830945487927565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5"/>
        <v>80.628617815168269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5"/>
        <v>73.21190211509338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5"/>
        <v>74.501205174154464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ref="D425:D488" si="6">C425*$B$641/B425</f>
        <v>81.334105594581033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6"/>
        <v>76.853842326980953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6"/>
        <v>80.386368587881833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6"/>
        <v>90.253411444942685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6"/>
        <v>92.839216507699959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6"/>
        <v>91.74623618929634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6"/>
        <v>97.256762952193199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6"/>
        <v>94.634092566241421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6"/>
        <v>81.991284087771206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6"/>
        <v>75.758455621594848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6"/>
        <v>75.72095143564357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6"/>
        <v>78.554782417528301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6"/>
        <v>70.720576537208089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6"/>
        <v>76.41626761039241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6"/>
        <v>79.612045063520512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6"/>
        <v>85.209563024516285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6"/>
        <v>86.403006142535844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6"/>
        <v>91.371290560429273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6"/>
        <v>98.912148547949712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6"/>
        <v>95.429542084202126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6"/>
        <v>100.67725691570728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6"/>
        <v>109.06708168172476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6"/>
        <v>117.74287610632062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6"/>
        <v>114.21809660668256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6"/>
        <v>116.02803055039732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6"/>
        <v>119.28257099399589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6"/>
        <v>131.8430779955774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6"/>
        <v>142.06608045171123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6"/>
        <v>157.18484923887587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6"/>
        <v>168.46109422752374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6"/>
        <v>169.32062711856668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6"/>
        <v>147.5684861813526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6"/>
        <v>127.80375409933434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6"/>
        <v>94.751401405562348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6"/>
        <v>66.856996007562643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6"/>
        <v>48.863427861190743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si="6"/>
        <v>50.451937867156133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6"/>
        <v>52.615795735878329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6"/>
        <v>62.775202296524618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6"/>
        <v>67.651506640527671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6"/>
        <v>77.348385467228752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6"/>
        <v>89.683918660086619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6"/>
        <v>85.777275979620541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6"/>
        <v>91.72838159623106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6"/>
        <v>90.959996039117783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6"/>
        <v>96.599553746033649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6"/>
        <v>99.403563346437494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6"/>
        <v>97.041684490699211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6"/>
        <v>100.18159291087323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6"/>
        <v>98.487088521315712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6"/>
        <v>102.51389108500918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6"/>
        <v>106.84251455131714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6"/>
        <v>95.036838579778191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6"/>
        <v>96.092232593151905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6"/>
        <v>97.726903421336829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6"/>
        <v>97.917258591337301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6"/>
        <v>97.267364815026937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6"/>
        <v>101.89893364074236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6"/>
        <v>105.63302893574389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6"/>
        <v>112.67469757157373</v>
      </c>
    </row>
    <row r="485" spans="1:4" x14ac:dyDescent="0.2">
      <c r="A485" s="13">
        <v>40544</v>
      </c>
      <c r="B485" s="26">
        <v>2.2118699999999998</v>
      </c>
      <c r="C485" s="12">
        <v>87.61</v>
      </c>
      <c r="D485" s="12">
        <f t="shared" si="6"/>
        <v>114.96109679592382</v>
      </c>
    </row>
    <row r="486" spans="1:4" x14ac:dyDescent="0.2">
      <c r="A486" s="13">
        <v>40575</v>
      </c>
      <c r="B486" s="26">
        <v>2.2189800000000002</v>
      </c>
      <c r="C486" s="12">
        <v>91.42</v>
      </c>
      <c r="D486" s="12">
        <f t="shared" si="6"/>
        <v>119.576171817682</v>
      </c>
    </row>
    <row r="487" spans="1:4" x14ac:dyDescent="0.2">
      <c r="A487" s="13">
        <v>40603</v>
      </c>
      <c r="B487" s="26">
        <v>2.2304599999999999</v>
      </c>
      <c r="C487" s="12">
        <v>102.43</v>
      </c>
      <c r="D487" s="12">
        <f t="shared" si="6"/>
        <v>133.28753921164244</v>
      </c>
    </row>
    <row r="488" spans="1:4" x14ac:dyDescent="0.2">
      <c r="A488" s="13">
        <v>40634</v>
      </c>
      <c r="B488" s="26">
        <v>2.2409300000000001</v>
      </c>
      <c r="C488" s="12">
        <v>113.02</v>
      </c>
      <c r="D488" s="12">
        <f t="shared" si="6"/>
        <v>146.3807030741701</v>
      </c>
    </row>
    <row r="489" spans="1:4" x14ac:dyDescent="0.2">
      <c r="A489" s="13">
        <v>40664</v>
      </c>
      <c r="B489" s="26">
        <v>2.2480600000000002</v>
      </c>
      <c r="C489" s="12">
        <v>107.98</v>
      </c>
      <c r="D489" s="12">
        <f t="shared" ref="D489:D552" si="7">C489*$B$641/B489</f>
        <v>139.40945884896311</v>
      </c>
    </row>
    <row r="490" spans="1:4" x14ac:dyDescent="0.2">
      <c r="A490" s="13">
        <v>40695</v>
      </c>
      <c r="B490" s="26">
        <v>2.2480600000000002</v>
      </c>
      <c r="C490" s="12">
        <v>105.38</v>
      </c>
      <c r="D490" s="12">
        <f t="shared" si="7"/>
        <v>136.05268358495769</v>
      </c>
    </row>
    <row r="491" spans="1:4" x14ac:dyDescent="0.2">
      <c r="A491" s="13">
        <v>40725</v>
      </c>
      <c r="B491" s="26">
        <v>2.2539500000000001</v>
      </c>
      <c r="C491" s="12">
        <v>105.94</v>
      </c>
      <c r="D491" s="12">
        <f t="shared" si="7"/>
        <v>136.41826046717983</v>
      </c>
    </row>
    <row r="492" spans="1:4" x14ac:dyDescent="0.2">
      <c r="A492" s="13">
        <v>40756</v>
      </c>
      <c r="B492" s="26">
        <v>2.2610600000000001</v>
      </c>
      <c r="C492" s="12">
        <v>99</v>
      </c>
      <c r="D492" s="12">
        <f t="shared" si="7"/>
        <v>127.08079529070436</v>
      </c>
    </row>
    <row r="493" spans="1:4" x14ac:dyDescent="0.2">
      <c r="A493" s="13">
        <v>40787</v>
      </c>
      <c r="B493" s="26">
        <v>2.2659699999999998</v>
      </c>
      <c r="C493" s="12">
        <v>101.05</v>
      </c>
      <c r="D493" s="12">
        <f t="shared" si="7"/>
        <v>129.4312002586089</v>
      </c>
    </row>
    <row r="494" spans="1:4" x14ac:dyDescent="0.2">
      <c r="A494" s="13">
        <v>40817</v>
      </c>
      <c r="B494" s="26">
        <v>2.2675000000000001</v>
      </c>
      <c r="C494" s="12">
        <v>101.99</v>
      </c>
      <c r="D494" s="12">
        <f t="shared" si="7"/>
        <v>130.54706506284455</v>
      </c>
    </row>
    <row r="495" spans="1:4" x14ac:dyDescent="0.2">
      <c r="A495" s="13">
        <v>40848</v>
      </c>
      <c r="B495" s="26">
        <v>2.27169</v>
      </c>
      <c r="C495" s="12">
        <v>107.67</v>
      </c>
      <c r="D495" s="12">
        <f t="shared" si="7"/>
        <v>137.56326126804277</v>
      </c>
    </row>
    <row r="496" spans="1:4" x14ac:dyDescent="0.2">
      <c r="A496" s="13">
        <v>40878</v>
      </c>
      <c r="B496" s="26">
        <v>2.27223</v>
      </c>
      <c r="C496" s="12">
        <v>106.52</v>
      </c>
      <c r="D496" s="12">
        <f t="shared" si="7"/>
        <v>136.06163479929407</v>
      </c>
    </row>
    <row r="497" spans="1:4" x14ac:dyDescent="0.2">
      <c r="A497" s="13">
        <v>40909</v>
      </c>
      <c r="B497" s="26">
        <v>2.2784200000000001</v>
      </c>
      <c r="C497" s="12">
        <v>105.25</v>
      </c>
      <c r="D497" s="12">
        <f t="shared" si="7"/>
        <v>134.07417607377042</v>
      </c>
    </row>
    <row r="498" spans="1:4" x14ac:dyDescent="0.2">
      <c r="A498" s="13">
        <v>40940</v>
      </c>
      <c r="B498" s="26">
        <v>2.28329</v>
      </c>
      <c r="C498" s="12">
        <v>108.08</v>
      </c>
      <c r="D498" s="12">
        <f t="shared" si="7"/>
        <v>137.38555670107607</v>
      </c>
    </row>
    <row r="499" spans="1:4" x14ac:dyDescent="0.2">
      <c r="A499" s="13">
        <v>40969</v>
      </c>
      <c r="B499" s="26">
        <v>2.2880699999999998</v>
      </c>
      <c r="C499" s="12">
        <v>111</v>
      </c>
      <c r="D499" s="12">
        <f t="shared" si="7"/>
        <v>140.80253969502681</v>
      </c>
    </row>
    <row r="500" spans="1:4" x14ac:dyDescent="0.2">
      <c r="A500" s="13">
        <v>41000</v>
      </c>
      <c r="B500" s="26">
        <v>2.2918699999999999</v>
      </c>
      <c r="C500" s="12">
        <v>108.54</v>
      </c>
      <c r="D500" s="12">
        <f t="shared" si="7"/>
        <v>137.45376935864604</v>
      </c>
    </row>
    <row r="501" spans="1:4" x14ac:dyDescent="0.2">
      <c r="A501" s="13">
        <v>41030</v>
      </c>
      <c r="B501" s="26">
        <v>2.2871299999999999</v>
      </c>
      <c r="C501" s="12">
        <v>103.26</v>
      </c>
      <c r="D501" s="12">
        <f t="shared" si="7"/>
        <v>131.03825065475073</v>
      </c>
    </row>
    <row r="502" spans="1:4" x14ac:dyDescent="0.2">
      <c r="A502" s="13">
        <v>41061</v>
      </c>
      <c r="B502" s="26">
        <v>2.2852399999999999</v>
      </c>
      <c r="C502" s="12">
        <v>92.18</v>
      </c>
      <c r="D502" s="12">
        <f t="shared" si="7"/>
        <v>117.07433593845725</v>
      </c>
    </row>
    <row r="503" spans="1:4" x14ac:dyDescent="0.2">
      <c r="A503" s="13">
        <v>41091</v>
      </c>
      <c r="B503" s="26">
        <v>2.2858999999999998</v>
      </c>
      <c r="C503" s="12">
        <v>92.99</v>
      </c>
      <c r="D503" s="12">
        <f t="shared" si="7"/>
        <v>118.06898684544382</v>
      </c>
    </row>
    <row r="504" spans="1:4" x14ac:dyDescent="0.2">
      <c r="A504" s="13">
        <v>41122</v>
      </c>
      <c r="B504" s="26">
        <v>2.2991799999999998</v>
      </c>
      <c r="C504" s="12">
        <v>97.04</v>
      </c>
      <c r="D504" s="12">
        <f t="shared" si="7"/>
        <v>122.49958893170611</v>
      </c>
    </row>
    <row r="505" spans="1:4" x14ac:dyDescent="0.2">
      <c r="A505" s="13">
        <v>41153</v>
      </c>
      <c r="B505" s="26">
        <v>2.3101500000000001</v>
      </c>
      <c r="C505" s="12">
        <v>101.82</v>
      </c>
      <c r="D505" s="12">
        <f t="shared" si="7"/>
        <v>127.92332209596778</v>
      </c>
    </row>
    <row r="506" spans="1:4" x14ac:dyDescent="0.2">
      <c r="A506" s="13">
        <v>41183</v>
      </c>
      <c r="B506" s="26">
        <v>2.3163800000000001</v>
      </c>
      <c r="C506" s="12">
        <v>100.92</v>
      </c>
      <c r="D506" s="12">
        <f t="shared" si="7"/>
        <v>126.45157756499364</v>
      </c>
    </row>
    <row r="507" spans="1:4" x14ac:dyDescent="0.2">
      <c r="A507" s="13">
        <v>41214</v>
      </c>
      <c r="B507" s="26">
        <v>2.3124899999999999</v>
      </c>
      <c r="C507" s="12">
        <v>98.07</v>
      </c>
      <c r="D507" s="12">
        <f t="shared" si="7"/>
        <v>123.08726688115406</v>
      </c>
    </row>
    <row r="508" spans="1:4" x14ac:dyDescent="0.2">
      <c r="A508" s="13">
        <v>41244</v>
      </c>
      <c r="B508" s="26">
        <v>2.3122099999999999</v>
      </c>
      <c r="C508" s="12">
        <v>93.7</v>
      </c>
      <c r="D508" s="12">
        <f t="shared" si="7"/>
        <v>117.6167384882861</v>
      </c>
    </row>
    <row r="509" spans="1:4" x14ac:dyDescent="0.2">
      <c r="A509" s="13">
        <v>41275</v>
      </c>
      <c r="B509" s="26">
        <v>2.3167900000000001</v>
      </c>
      <c r="C509" s="12">
        <v>97.91</v>
      </c>
      <c r="D509" s="12">
        <f t="shared" si="7"/>
        <v>122.65837226075733</v>
      </c>
    </row>
    <row r="510" spans="1:4" x14ac:dyDescent="0.2">
      <c r="A510" s="13">
        <v>41306</v>
      </c>
      <c r="B510" s="26">
        <v>2.3293699999999999</v>
      </c>
      <c r="C510" s="12">
        <v>99.23</v>
      </c>
      <c r="D510" s="12">
        <f t="shared" si="7"/>
        <v>123.6406643470123</v>
      </c>
    </row>
    <row r="511" spans="1:4" x14ac:dyDescent="0.2">
      <c r="A511" s="13">
        <v>41334</v>
      </c>
      <c r="B511" s="26">
        <v>2.3228200000000001</v>
      </c>
      <c r="C511" s="12">
        <v>99.11</v>
      </c>
      <c r="D511" s="12">
        <f t="shared" si="7"/>
        <v>123.83937053667525</v>
      </c>
    </row>
    <row r="512" spans="1:4" x14ac:dyDescent="0.2">
      <c r="A512" s="13">
        <v>41365</v>
      </c>
      <c r="B512" s="26">
        <v>2.3179699999999999</v>
      </c>
      <c r="C512" s="12">
        <v>96.45</v>
      </c>
      <c r="D512" s="12">
        <f t="shared" si="7"/>
        <v>120.76782298735533</v>
      </c>
    </row>
    <row r="513" spans="1:4" x14ac:dyDescent="0.2">
      <c r="A513" s="13">
        <v>41395</v>
      </c>
      <c r="B513" s="26">
        <v>2.3189299999999999</v>
      </c>
      <c r="C513" s="12">
        <v>98.5</v>
      </c>
      <c r="D513" s="12">
        <f t="shared" si="7"/>
        <v>123.28362844070325</v>
      </c>
    </row>
    <row r="514" spans="1:4" x14ac:dyDescent="0.2">
      <c r="A514" s="13">
        <v>41426</v>
      </c>
      <c r="B514" s="26">
        <v>2.3244500000000001</v>
      </c>
      <c r="C514" s="12">
        <v>97.17</v>
      </c>
      <c r="D514" s="12">
        <f t="shared" si="7"/>
        <v>121.33017121899806</v>
      </c>
    </row>
    <row r="515" spans="1:4" x14ac:dyDescent="0.2">
      <c r="A515" s="13">
        <v>41456</v>
      </c>
      <c r="B515" s="26">
        <v>2.3290000000000002</v>
      </c>
      <c r="C515" s="12">
        <v>101.56</v>
      </c>
      <c r="D515" s="12">
        <f t="shared" si="7"/>
        <v>126.56394990124515</v>
      </c>
    </row>
    <row r="516" spans="1:4" x14ac:dyDescent="0.2">
      <c r="A516" s="13">
        <v>41487</v>
      </c>
      <c r="B516" s="26">
        <v>2.3345600000000002</v>
      </c>
      <c r="C516" s="12">
        <v>104.16</v>
      </c>
      <c r="D516" s="12">
        <f t="shared" si="7"/>
        <v>129.49492474813241</v>
      </c>
    </row>
    <row r="517" spans="1:4" x14ac:dyDescent="0.2">
      <c r="A517" s="13">
        <v>41518</v>
      </c>
      <c r="B517" s="26">
        <v>2.3354400000000002</v>
      </c>
      <c r="C517" s="12">
        <v>103.49</v>
      </c>
      <c r="D517" s="12">
        <f t="shared" si="7"/>
        <v>128.6134799138492</v>
      </c>
    </row>
    <row r="518" spans="1:4" x14ac:dyDescent="0.2">
      <c r="A518" s="13">
        <v>41548</v>
      </c>
      <c r="B518" s="26">
        <v>2.3366899999999999</v>
      </c>
      <c r="C518" s="12">
        <v>97.84</v>
      </c>
      <c r="D518" s="12">
        <f t="shared" si="7"/>
        <v>121.52682746962584</v>
      </c>
    </row>
    <row r="519" spans="1:4" x14ac:dyDescent="0.2">
      <c r="A519" s="13">
        <v>41579</v>
      </c>
      <c r="B519" s="26">
        <v>2.3410000000000002</v>
      </c>
      <c r="C519" s="12">
        <v>90.36</v>
      </c>
      <c r="D519" s="12">
        <f t="shared" si="7"/>
        <v>112.02930069201196</v>
      </c>
    </row>
    <row r="520" spans="1:4" x14ac:dyDescent="0.2">
      <c r="A520" s="13">
        <v>41609</v>
      </c>
      <c r="B520" s="26">
        <v>2.3471899999999999</v>
      </c>
      <c r="C520" s="12">
        <v>90.57</v>
      </c>
      <c r="D520" s="12">
        <f t="shared" si="7"/>
        <v>111.9935311116697</v>
      </c>
    </row>
    <row r="521" spans="1:4" x14ac:dyDescent="0.2">
      <c r="A521" s="13">
        <v>41640</v>
      </c>
      <c r="B521" s="26">
        <v>2.3528799999999999</v>
      </c>
      <c r="C521" s="12">
        <v>89.71</v>
      </c>
      <c r="D521" s="12">
        <f t="shared" si="7"/>
        <v>110.66184202764272</v>
      </c>
    </row>
    <row r="522" spans="1:4" x14ac:dyDescent="0.2">
      <c r="A522" s="13">
        <v>41671</v>
      </c>
      <c r="B522" s="26">
        <v>2.35547</v>
      </c>
      <c r="C522" s="12">
        <v>96.1</v>
      </c>
      <c r="D522" s="12">
        <f t="shared" si="7"/>
        <v>118.41388415050923</v>
      </c>
    </row>
    <row r="523" spans="1:4" x14ac:dyDescent="0.2">
      <c r="A523" s="13">
        <v>41699</v>
      </c>
      <c r="B523" s="26">
        <v>2.3602799999999999</v>
      </c>
      <c r="C523" s="12">
        <v>97.13</v>
      </c>
      <c r="D523" s="12">
        <f t="shared" si="7"/>
        <v>119.43914307200841</v>
      </c>
    </row>
    <row r="524" spans="1:4" x14ac:dyDescent="0.2">
      <c r="A524" s="13">
        <v>41730</v>
      </c>
      <c r="B524" s="26">
        <v>2.3646799999999999</v>
      </c>
      <c r="C524" s="12">
        <v>97.33</v>
      </c>
      <c r="D524" s="12">
        <f t="shared" si="7"/>
        <v>119.46237969196679</v>
      </c>
    </row>
    <row r="525" spans="1:4" x14ac:dyDescent="0.2">
      <c r="A525" s="13">
        <v>41760</v>
      </c>
      <c r="B525" s="26">
        <v>2.3691800000000001</v>
      </c>
      <c r="C525" s="12">
        <v>98.46</v>
      </c>
      <c r="D525" s="12">
        <f t="shared" si="7"/>
        <v>120.61979614043678</v>
      </c>
    </row>
    <row r="526" spans="1:4" x14ac:dyDescent="0.2">
      <c r="A526" s="13">
        <v>41791</v>
      </c>
      <c r="B526" s="26">
        <v>2.3723100000000001</v>
      </c>
      <c r="C526" s="12">
        <v>100.26</v>
      </c>
      <c r="D526" s="12">
        <f t="shared" si="7"/>
        <v>122.66285739216207</v>
      </c>
    </row>
    <row r="527" spans="1:4" x14ac:dyDescent="0.2">
      <c r="A527" s="13">
        <v>41821</v>
      </c>
      <c r="B527" s="26">
        <v>2.3749799999999999</v>
      </c>
      <c r="C527" s="12">
        <v>98.75</v>
      </c>
      <c r="D527" s="12">
        <f t="shared" si="7"/>
        <v>120.6796283547651</v>
      </c>
    </row>
    <row r="528" spans="1:4" x14ac:dyDescent="0.2">
      <c r="A528" s="13">
        <v>41852</v>
      </c>
      <c r="B528" s="26">
        <v>2.3746</v>
      </c>
      <c r="C528" s="12">
        <v>93.23</v>
      </c>
      <c r="D528" s="12">
        <f t="shared" si="7"/>
        <v>113.95202236587214</v>
      </c>
    </row>
    <row r="529" spans="1:4" x14ac:dyDescent="0.2">
      <c r="A529" s="13">
        <v>41883</v>
      </c>
      <c r="B529" s="26">
        <v>2.3747699999999998</v>
      </c>
      <c r="C529" s="12">
        <v>89.38</v>
      </c>
      <c r="D529" s="12">
        <f t="shared" si="7"/>
        <v>109.23847103508973</v>
      </c>
    </row>
    <row r="530" spans="1:4" x14ac:dyDescent="0.2">
      <c r="A530" s="13">
        <v>41913</v>
      </c>
      <c r="B530" s="26">
        <v>2.3742999999999999</v>
      </c>
      <c r="C530" s="12">
        <v>82.75</v>
      </c>
      <c r="D530" s="12">
        <f t="shared" si="7"/>
        <v>101.15543602324897</v>
      </c>
    </row>
    <row r="531" spans="1:4" x14ac:dyDescent="0.2">
      <c r="A531" s="13">
        <v>41944</v>
      </c>
      <c r="B531" s="26">
        <v>2.3698299999999999</v>
      </c>
      <c r="C531" s="12">
        <v>74.34</v>
      </c>
      <c r="D531" s="12">
        <f t="shared" si="7"/>
        <v>91.046274618854525</v>
      </c>
    </row>
    <row r="532" spans="1:4" x14ac:dyDescent="0.2">
      <c r="A532" s="19">
        <v>41974</v>
      </c>
      <c r="B532" s="26">
        <v>2.36252</v>
      </c>
      <c r="C532" s="12">
        <v>57.36</v>
      </c>
      <c r="D532" s="12">
        <f t="shared" si="7"/>
        <v>70.467759815789918</v>
      </c>
    </row>
    <row r="533" spans="1:4" x14ac:dyDescent="0.2">
      <c r="A533" s="13">
        <v>42005</v>
      </c>
      <c r="B533" s="26">
        <v>2.3474699999999999</v>
      </c>
      <c r="C533" s="12">
        <v>44.74</v>
      </c>
      <c r="D533" s="12">
        <f t="shared" si="7"/>
        <v>55.316251871163431</v>
      </c>
    </row>
    <row r="534" spans="1:4" x14ac:dyDescent="0.2">
      <c r="A534" s="13">
        <v>42036</v>
      </c>
      <c r="B534" s="26">
        <v>2.3534199999999998</v>
      </c>
      <c r="C534" s="12">
        <v>47.18</v>
      </c>
      <c r="D534" s="12">
        <f t="shared" si="7"/>
        <v>58.185572681459327</v>
      </c>
    </row>
    <row r="535" spans="1:4" x14ac:dyDescent="0.2">
      <c r="A535" s="13">
        <v>42064</v>
      </c>
      <c r="B535" s="26">
        <v>2.3597600000000001</v>
      </c>
      <c r="C535" s="12">
        <v>47.22</v>
      </c>
      <c r="D535" s="12">
        <f t="shared" si="7"/>
        <v>58.078442867071232</v>
      </c>
    </row>
    <row r="536" spans="1:4" x14ac:dyDescent="0.2">
      <c r="A536" s="13">
        <v>42095</v>
      </c>
      <c r="B536" s="26">
        <v>2.3622200000000002</v>
      </c>
      <c r="C536" s="12">
        <v>51.62</v>
      </c>
      <c r="D536" s="12">
        <f t="shared" si="7"/>
        <v>63.424123553267677</v>
      </c>
    </row>
    <row r="537" spans="1:4" x14ac:dyDescent="0.2">
      <c r="A537" s="13">
        <v>42125</v>
      </c>
      <c r="B537" s="26">
        <v>2.3700100000000002</v>
      </c>
      <c r="C537" s="12">
        <v>57.51</v>
      </c>
      <c r="D537" s="12">
        <f t="shared" si="7"/>
        <v>70.428754085425794</v>
      </c>
    </row>
    <row r="538" spans="1:4" x14ac:dyDescent="0.2">
      <c r="A538" s="13">
        <v>42156</v>
      </c>
      <c r="B538" s="26">
        <v>2.3765700000000001</v>
      </c>
      <c r="C538" s="12">
        <v>58.89</v>
      </c>
      <c r="D538" s="12">
        <f t="shared" si="7"/>
        <v>71.91968228581527</v>
      </c>
    </row>
    <row r="539" spans="1:4" x14ac:dyDescent="0.2">
      <c r="A539" s="13">
        <v>42186</v>
      </c>
      <c r="B539" s="26">
        <v>2.3803399999999999</v>
      </c>
      <c r="C539" s="12">
        <v>52.42</v>
      </c>
      <c r="D539" s="12">
        <f t="shared" si="7"/>
        <v>63.916772704739664</v>
      </c>
    </row>
    <row r="540" spans="1:4" x14ac:dyDescent="0.2">
      <c r="A540" s="13">
        <v>42217</v>
      </c>
      <c r="B540" s="26">
        <v>2.3803299999999998</v>
      </c>
      <c r="C540" s="12">
        <v>43.23</v>
      </c>
      <c r="D540" s="12">
        <f t="shared" si="7"/>
        <v>52.711440140652769</v>
      </c>
    </row>
    <row r="541" spans="1:4" x14ac:dyDescent="0.2">
      <c r="A541" s="13">
        <v>42248</v>
      </c>
      <c r="B541" s="26">
        <v>2.3749799999999999</v>
      </c>
      <c r="C541" s="12">
        <v>41.12</v>
      </c>
      <c r="D541" s="12">
        <f t="shared" si="7"/>
        <v>50.25160828301712</v>
      </c>
    </row>
    <row r="542" spans="1:4" x14ac:dyDescent="0.2">
      <c r="A542" s="13">
        <v>42278</v>
      </c>
      <c r="B542" s="26">
        <v>2.3773300000000002</v>
      </c>
      <c r="C542" s="12">
        <v>42.03</v>
      </c>
      <c r="D542" s="12">
        <f t="shared" si="7"/>
        <v>51.312920759844026</v>
      </c>
    </row>
    <row r="543" spans="1:4" x14ac:dyDescent="0.2">
      <c r="A543" s="13">
        <v>42309</v>
      </c>
      <c r="B543" s="26">
        <v>2.3801700000000001</v>
      </c>
      <c r="C543" s="12">
        <v>39.049999999999997</v>
      </c>
      <c r="D543" s="12">
        <f t="shared" si="7"/>
        <v>47.617860425935959</v>
      </c>
    </row>
    <row r="544" spans="1:4" x14ac:dyDescent="0.2">
      <c r="A544" s="19">
        <v>42339</v>
      </c>
      <c r="B544" s="26">
        <v>2.3776099999999998</v>
      </c>
      <c r="C544" s="12">
        <v>33.159999999999997</v>
      </c>
      <c r="D544" s="12">
        <f t="shared" si="7"/>
        <v>40.479088042193631</v>
      </c>
    </row>
    <row r="545" spans="1:4" x14ac:dyDescent="0.2">
      <c r="A545" s="13">
        <v>42370</v>
      </c>
      <c r="B545" s="26">
        <v>2.3765200000000002</v>
      </c>
      <c r="C545" s="12">
        <v>27.48</v>
      </c>
      <c r="D545" s="12">
        <f t="shared" si="7"/>
        <v>33.560781966909595</v>
      </c>
    </row>
    <row r="546" spans="1:4" x14ac:dyDescent="0.2">
      <c r="A546" s="13">
        <v>42401</v>
      </c>
      <c r="B546" s="26">
        <v>2.3733599999999999</v>
      </c>
      <c r="C546" s="12">
        <v>26.66</v>
      </c>
      <c r="D546" s="12">
        <f t="shared" si="7"/>
        <v>32.602683124346918</v>
      </c>
    </row>
    <row r="547" spans="1:4" x14ac:dyDescent="0.2">
      <c r="A547" s="13">
        <v>42430</v>
      </c>
      <c r="B547" s="26">
        <v>2.3807999999999998</v>
      </c>
      <c r="C547" s="12">
        <v>32.24</v>
      </c>
      <c r="D547" s="12">
        <f t="shared" si="7"/>
        <v>39.303292708333338</v>
      </c>
    </row>
    <row r="548" spans="1:4" x14ac:dyDescent="0.2">
      <c r="A548" s="13">
        <v>42461</v>
      </c>
      <c r="B548" s="26">
        <v>2.38992</v>
      </c>
      <c r="C548" s="12">
        <v>35.9</v>
      </c>
      <c r="D548" s="12">
        <f t="shared" si="7"/>
        <v>43.598133954274623</v>
      </c>
    </row>
    <row r="549" spans="1:4" x14ac:dyDescent="0.2">
      <c r="A549" s="13">
        <v>42491</v>
      </c>
      <c r="B549" s="26">
        <v>2.3955700000000002</v>
      </c>
      <c r="C549" s="12">
        <v>40.880000000000003</v>
      </c>
      <c r="D549" s="12">
        <f t="shared" si="7"/>
        <v>49.52891769391001</v>
      </c>
    </row>
    <row r="550" spans="1:4" x14ac:dyDescent="0.2">
      <c r="A550" s="13">
        <v>42522</v>
      </c>
      <c r="B550" s="26">
        <v>2.4022199999999998</v>
      </c>
      <c r="C550" s="12">
        <v>44.13</v>
      </c>
      <c r="D550" s="12">
        <f t="shared" si="7"/>
        <v>53.318505220171353</v>
      </c>
    </row>
    <row r="551" spans="1:4" x14ac:dyDescent="0.2">
      <c r="A551" s="13">
        <v>42552</v>
      </c>
      <c r="B551" s="26">
        <v>2.4010099999999999</v>
      </c>
      <c r="C551" s="12">
        <v>41.48</v>
      </c>
      <c r="D551" s="12">
        <f t="shared" si="7"/>
        <v>50.141993394446509</v>
      </c>
    </row>
    <row r="552" spans="1:4" x14ac:dyDescent="0.2">
      <c r="A552" s="13">
        <v>42583</v>
      </c>
      <c r="B552" s="26">
        <v>2.4054500000000001</v>
      </c>
      <c r="C552" s="12">
        <v>41.21</v>
      </c>
      <c r="D552" s="12">
        <f t="shared" si="7"/>
        <v>49.723661007295931</v>
      </c>
    </row>
    <row r="553" spans="1:4" x14ac:dyDescent="0.2">
      <c r="A553" s="13">
        <v>42614</v>
      </c>
      <c r="B553" s="26">
        <v>2.4117600000000001</v>
      </c>
      <c r="C553" s="12">
        <v>40.86</v>
      </c>
      <c r="D553" s="12">
        <f t="shared" ref="D553:D616" si="8">C553*$B$641/B553</f>
        <v>49.172364339735296</v>
      </c>
    </row>
    <row r="554" spans="1:4" x14ac:dyDescent="0.2">
      <c r="A554" s="13">
        <v>42644</v>
      </c>
      <c r="B554" s="26">
        <v>2.4174099999999998</v>
      </c>
      <c r="C554" s="12">
        <v>44.76</v>
      </c>
      <c r="D554" s="12">
        <f t="shared" si="8"/>
        <v>53.739866104632654</v>
      </c>
    </row>
    <row r="555" spans="1:4" x14ac:dyDescent="0.2">
      <c r="A555" s="13">
        <v>42675</v>
      </c>
      <c r="B555" s="26">
        <v>2.4202599999999999</v>
      </c>
      <c r="C555" s="12">
        <v>41.8</v>
      </c>
      <c r="D555" s="12">
        <f t="shared" si="8"/>
        <v>50.126926280647531</v>
      </c>
    </row>
    <row r="556" spans="1:4" x14ac:dyDescent="0.2">
      <c r="A556" s="19">
        <v>42705</v>
      </c>
      <c r="B556" s="26">
        <v>2.4263699999999999</v>
      </c>
      <c r="C556" s="12">
        <v>46.72</v>
      </c>
      <c r="D556" s="12">
        <f t="shared" si="8"/>
        <v>55.885948078817336</v>
      </c>
    </row>
    <row r="557" spans="1:4" x14ac:dyDescent="0.2">
      <c r="A557" s="13">
        <v>42736</v>
      </c>
      <c r="B557" s="26">
        <v>2.4361799999999998</v>
      </c>
      <c r="C557" s="12">
        <v>48.12</v>
      </c>
      <c r="D557" s="12">
        <f t="shared" si="8"/>
        <v>57.328827771346944</v>
      </c>
    </row>
    <row r="558" spans="1:4" x14ac:dyDescent="0.2">
      <c r="A558" s="13">
        <v>42767</v>
      </c>
      <c r="B558" s="26">
        <v>2.4400599999999999</v>
      </c>
      <c r="C558" s="12">
        <v>49.38</v>
      </c>
      <c r="D558" s="12">
        <f t="shared" si="8"/>
        <v>58.736409703040096</v>
      </c>
    </row>
    <row r="559" spans="1:4" x14ac:dyDescent="0.2">
      <c r="A559" s="13">
        <v>42795</v>
      </c>
      <c r="B559" s="26">
        <v>2.43892</v>
      </c>
      <c r="C559" s="12">
        <v>46.53</v>
      </c>
      <c r="D559" s="12">
        <f t="shared" si="8"/>
        <v>55.372268221179873</v>
      </c>
    </row>
    <row r="560" spans="1:4" x14ac:dyDescent="0.2">
      <c r="A560" s="13">
        <v>42826</v>
      </c>
      <c r="B560" s="26">
        <v>2.4419300000000002</v>
      </c>
      <c r="C560" s="12">
        <v>47.47</v>
      </c>
      <c r="D560" s="12">
        <f t="shared" si="8"/>
        <v>56.42126743600349</v>
      </c>
    </row>
    <row r="561" spans="1:4" x14ac:dyDescent="0.2">
      <c r="A561" s="13">
        <v>42856</v>
      </c>
      <c r="B561" s="26">
        <v>2.4400400000000002</v>
      </c>
      <c r="C561" s="12">
        <v>47.21</v>
      </c>
      <c r="D561" s="12">
        <f t="shared" si="8"/>
        <v>56.155703336830548</v>
      </c>
    </row>
    <row r="562" spans="1:4" x14ac:dyDescent="0.2">
      <c r="A562" s="13">
        <v>42887</v>
      </c>
      <c r="B562" s="26">
        <v>2.44163</v>
      </c>
      <c r="C562" s="12">
        <v>44.03</v>
      </c>
      <c r="D562" s="12">
        <f t="shared" si="8"/>
        <v>52.339027579936356</v>
      </c>
    </row>
    <row r="563" spans="1:4" x14ac:dyDescent="0.2">
      <c r="A563" s="13">
        <v>42917</v>
      </c>
      <c r="B563" s="26">
        <v>2.4424299999999999</v>
      </c>
      <c r="C563" s="12">
        <v>44.76</v>
      </c>
      <c r="D563" s="12">
        <f t="shared" si="8"/>
        <v>53.189360481160165</v>
      </c>
    </row>
    <row r="564" spans="1:4" x14ac:dyDescent="0.2">
      <c r="A564" s="13">
        <v>42948</v>
      </c>
      <c r="B564" s="26">
        <v>2.4518300000000002</v>
      </c>
      <c r="C564" s="12">
        <v>47.62</v>
      </c>
      <c r="D564" s="12">
        <f t="shared" si="8"/>
        <v>56.37101476856062</v>
      </c>
    </row>
    <row r="565" spans="1:4" x14ac:dyDescent="0.2">
      <c r="A565" s="13">
        <v>42979</v>
      </c>
      <c r="B565" s="26">
        <v>2.46435</v>
      </c>
      <c r="C565" s="12">
        <v>50.46</v>
      </c>
      <c r="D565" s="12">
        <f t="shared" si="8"/>
        <v>59.429444932740886</v>
      </c>
    </row>
    <row r="566" spans="1:4" x14ac:dyDescent="0.2">
      <c r="A566" s="13">
        <v>43009</v>
      </c>
      <c r="B566" s="26">
        <v>2.4662600000000001</v>
      </c>
      <c r="C566" s="12">
        <v>51.4</v>
      </c>
      <c r="D566" s="12">
        <f t="shared" si="8"/>
        <v>60.489650645106352</v>
      </c>
    </row>
    <row r="567" spans="1:4" x14ac:dyDescent="0.2">
      <c r="A567" s="13">
        <v>43040</v>
      </c>
      <c r="B567" s="26">
        <v>2.4728400000000001</v>
      </c>
      <c r="C567" s="12">
        <v>56.3</v>
      </c>
      <c r="D567" s="12">
        <f t="shared" si="8"/>
        <v>66.079872171268661</v>
      </c>
    </row>
    <row r="568" spans="1:4" x14ac:dyDescent="0.2">
      <c r="A568" s="19">
        <v>43070</v>
      </c>
      <c r="B568" s="26">
        <v>2.4780500000000001</v>
      </c>
      <c r="C568" s="12">
        <v>57.44</v>
      </c>
      <c r="D568" s="12">
        <f t="shared" si="8"/>
        <v>67.276158140473356</v>
      </c>
    </row>
    <row r="569" spans="1:4" x14ac:dyDescent="0.2">
      <c r="A569" s="13">
        <v>43101</v>
      </c>
      <c r="B569" s="26">
        <v>2.4874299999999998</v>
      </c>
      <c r="C569" s="12">
        <v>59.71</v>
      </c>
      <c r="D569" s="12">
        <f t="shared" si="8"/>
        <v>69.671156522997634</v>
      </c>
    </row>
    <row r="570" spans="1:4" x14ac:dyDescent="0.2">
      <c r="A570" s="13">
        <v>43132</v>
      </c>
      <c r="B570" s="26">
        <v>2.4943900000000001</v>
      </c>
      <c r="C570" s="12">
        <v>58.03</v>
      </c>
      <c r="D570" s="12">
        <f t="shared" si="8"/>
        <v>67.521958438736519</v>
      </c>
    </row>
    <row r="571" spans="1:4" x14ac:dyDescent="0.2">
      <c r="A571" s="13">
        <v>43160</v>
      </c>
      <c r="B571" s="26">
        <v>2.4958100000000001</v>
      </c>
      <c r="C571" s="12">
        <v>56.82</v>
      </c>
      <c r="D571" s="12">
        <f t="shared" si="8"/>
        <v>66.07642310111747</v>
      </c>
    </row>
    <row r="572" spans="1:4" x14ac:dyDescent="0.2">
      <c r="A572" s="13">
        <v>43191</v>
      </c>
      <c r="B572" s="26">
        <v>2.5014599999999998</v>
      </c>
      <c r="C572" s="12">
        <v>61.24</v>
      </c>
      <c r="D572" s="12">
        <f t="shared" si="8"/>
        <v>71.055620429669077</v>
      </c>
    </row>
    <row r="573" spans="1:4" x14ac:dyDescent="0.2">
      <c r="A573" s="13">
        <v>43221</v>
      </c>
      <c r="B573" s="26">
        <v>2.50779</v>
      </c>
      <c r="C573" s="12">
        <v>65.89</v>
      </c>
      <c r="D573" s="12">
        <f t="shared" si="8"/>
        <v>76.257955542529473</v>
      </c>
    </row>
    <row r="574" spans="1:4" x14ac:dyDescent="0.2">
      <c r="A574" s="13">
        <v>43252</v>
      </c>
      <c r="B574" s="26">
        <v>2.51118</v>
      </c>
      <c r="C574" s="12">
        <v>66.819999999999993</v>
      </c>
      <c r="D574" s="12">
        <f t="shared" si="8"/>
        <v>77.229894925891415</v>
      </c>
    </row>
    <row r="575" spans="1:4" x14ac:dyDescent="0.2">
      <c r="A575" s="13">
        <v>43282</v>
      </c>
      <c r="B575" s="26">
        <v>2.5132300000000001</v>
      </c>
      <c r="C575" s="12">
        <v>66.62</v>
      </c>
      <c r="D575" s="12">
        <f t="shared" si="8"/>
        <v>76.935930312784748</v>
      </c>
    </row>
    <row r="576" spans="1:4" x14ac:dyDescent="0.2">
      <c r="A576" s="13">
        <v>43313</v>
      </c>
      <c r="B576" s="26">
        <v>2.51749</v>
      </c>
      <c r="C576" s="12">
        <v>65.48</v>
      </c>
      <c r="D576" s="12">
        <f t="shared" si="8"/>
        <v>75.491444081207874</v>
      </c>
    </row>
    <row r="577" spans="1:4" x14ac:dyDescent="0.2">
      <c r="A577" s="13">
        <v>43344</v>
      </c>
      <c r="B577" s="26">
        <v>2.5223900000000001</v>
      </c>
      <c r="C577" s="12">
        <v>66.7</v>
      </c>
      <c r="D577" s="12">
        <f t="shared" si="8"/>
        <v>76.748591573864474</v>
      </c>
    </row>
    <row r="578" spans="1:4" x14ac:dyDescent="0.2">
      <c r="A578" s="13">
        <v>43374</v>
      </c>
      <c r="B578" s="26">
        <v>2.5286200000000001</v>
      </c>
      <c r="C578" s="12">
        <v>67.790000000000006</v>
      </c>
      <c r="D578" s="12">
        <f t="shared" si="8"/>
        <v>77.81062106208131</v>
      </c>
    </row>
    <row r="579" spans="1:4" x14ac:dyDescent="0.2">
      <c r="A579" s="13">
        <v>43405</v>
      </c>
      <c r="B579" s="26">
        <v>2.52657</v>
      </c>
      <c r="C579" s="12">
        <v>54.4</v>
      </c>
      <c r="D579" s="12">
        <f t="shared" si="8"/>
        <v>62.491993809789555</v>
      </c>
    </row>
    <row r="580" spans="1:4" x14ac:dyDescent="0.2">
      <c r="A580" s="19">
        <v>43435</v>
      </c>
      <c r="B580" s="26">
        <v>2.5255100000000001</v>
      </c>
      <c r="C580" s="12">
        <v>42.8</v>
      </c>
      <c r="D580" s="12">
        <f t="shared" si="8"/>
        <v>49.187131153707568</v>
      </c>
    </row>
    <row r="581" spans="1:4" x14ac:dyDescent="0.2">
      <c r="A581" s="13">
        <v>43466</v>
      </c>
      <c r="B581" s="26">
        <v>2.5247000000000002</v>
      </c>
      <c r="C581" s="12">
        <v>49.71</v>
      </c>
      <c r="D581" s="12">
        <f t="shared" si="8"/>
        <v>57.146653016199942</v>
      </c>
    </row>
    <row r="582" spans="1:4" x14ac:dyDescent="0.2">
      <c r="A582" s="13">
        <v>43497</v>
      </c>
      <c r="B582" s="26">
        <v>2.5313500000000002</v>
      </c>
      <c r="C582" s="12">
        <v>56.66</v>
      </c>
      <c r="D582" s="12">
        <f t="shared" si="8"/>
        <v>64.965261232148848</v>
      </c>
    </row>
    <row r="583" spans="1:4" x14ac:dyDescent="0.2">
      <c r="A583" s="13">
        <v>43525</v>
      </c>
      <c r="B583" s="26">
        <v>2.5427300000000002</v>
      </c>
      <c r="C583" s="12">
        <v>61.14</v>
      </c>
      <c r="D583" s="12">
        <f t="shared" si="8"/>
        <v>69.788201098818988</v>
      </c>
    </row>
    <row r="584" spans="1:4" x14ac:dyDescent="0.2">
      <c r="A584" s="13">
        <v>43556</v>
      </c>
      <c r="B584" s="26">
        <v>2.5516299999999998</v>
      </c>
      <c r="C584" s="12">
        <v>65.42</v>
      </c>
      <c r="D584" s="12">
        <f t="shared" si="8"/>
        <v>74.413144437085322</v>
      </c>
    </row>
    <row r="585" spans="1:4" x14ac:dyDescent="0.2">
      <c r="A585" s="13">
        <v>43586</v>
      </c>
      <c r="B585" s="26">
        <v>2.5532499999999998</v>
      </c>
      <c r="C585" s="12">
        <v>65.03</v>
      </c>
      <c r="D585" s="12">
        <f t="shared" si="8"/>
        <v>73.922599396847161</v>
      </c>
    </row>
    <row r="586" spans="1:4" x14ac:dyDescent="0.2">
      <c r="A586" s="13">
        <v>43617</v>
      </c>
      <c r="B586" s="26">
        <v>2.5536099999999999</v>
      </c>
      <c r="C586" s="12">
        <v>58.16</v>
      </c>
      <c r="D586" s="12">
        <f t="shared" si="8"/>
        <v>66.103833208673208</v>
      </c>
    </row>
    <row r="587" spans="1:4" x14ac:dyDescent="0.2">
      <c r="A587" s="13">
        <v>43647</v>
      </c>
      <c r="B587" s="26">
        <v>2.5590000000000002</v>
      </c>
      <c r="C587" s="12">
        <v>59.18</v>
      </c>
      <c r="D587" s="12">
        <f t="shared" si="8"/>
        <v>67.121474974599451</v>
      </c>
    </row>
    <row r="588" spans="1:4" x14ac:dyDescent="0.2">
      <c r="A588" s="13">
        <v>43678</v>
      </c>
      <c r="B588" s="26">
        <v>2.5617899999999998</v>
      </c>
      <c r="C588" s="12">
        <v>55.41</v>
      </c>
      <c r="D588" s="12">
        <f t="shared" si="8"/>
        <v>62.777127621702014</v>
      </c>
    </row>
    <row r="589" spans="1:4" x14ac:dyDescent="0.2">
      <c r="A589" s="13">
        <v>43709</v>
      </c>
      <c r="B589" s="26">
        <v>2.56596</v>
      </c>
      <c r="C589" s="12">
        <v>57.31</v>
      </c>
      <c r="D589" s="12">
        <f t="shared" si="8"/>
        <v>64.824226437668557</v>
      </c>
    </row>
    <row r="590" spans="1:4" x14ac:dyDescent="0.2">
      <c r="A590" s="13">
        <v>43739</v>
      </c>
      <c r="B590" s="26">
        <v>2.5730499999999998</v>
      </c>
      <c r="C590" s="12">
        <v>54.44</v>
      </c>
      <c r="D590" s="12">
        <f t="shared" si="8"/>
        <v>61.408248063582136</v>
      </c>
    </row>
    <row r="591" spans="1:4" x14ac:dyDescent="0.2">
      <c r="A591" s="13">
        <v>43770</v>
      </c>
      <c r="B591" s="26">
        <v>2.5778799999999999</v>
      </c>
      <c r="C591" s="12">
        <v>55.27</v>
      </c>
      <c r="D591" s="12">
        <f t="shared" si="8"/>
        <v>62.227676303784506</v>
      </c>
    </row>
    <row r="592" spans="1:4" x14ac:dyDescent="0.2">
      <c r="A592" s="19">
        <v>43800</v>
      </c>
      <c r="B592" s="26">
        <v>2.58263</v>
      </c>
      <c r="C592" s="12">
        <v>56.85</v>
      </c>
      <c r="D592" s="12">
        <f t="shared" si="8"/>
        <v>63.888853397505656</v>
      </c>
    </row>
    <row r="593" spans="1:4" x14ac:dyDescent="0.2">
      <c r="A593" s="13">
        <v>43831</v>
      </c>
      <c r="B593" s="26">
        <v>2.5868199999999999</v>
      </c>
      <c r="C593" s="12">
        <v>53.87</v>
      </c>
      <c r="D593" s="12">
        <f t="shared" si="8"/>
        <v>60.441826795061118</v>
      </c>
    </row>
    <row r="594" spans="1:4" x14ac:dyDescent="0.2">
      <c r="A594" s="13">
        <v>43862</v>
      </c>
      <c r="B594" s="26">
        <v>2.5900699999999999</v>
      </c>
      <c r="C594" s="12">
        <v>47.39</v>
      </c>
      <c r="D594" s="12">
        <f t="shared" si="8"/>
        <v>53.104585524715553</v>
      </c>
    </row>
    <row r="595" spans="1:4" x14ac:dyDescent="0.2">
      <c r="A595" s="13">
        <v>43891</v>
      </c>
      <c r="B595" s="26">
        <v>2.5816499999999998</v>
      </c>
      <c r="C595" s="12">
        <v>28.5</v>
      </c>
      <c r="D595" s="12">
        <f t="shared" si="8"/>
        <v>32.040870954622051</v>
      </c>
    </row>
    <row r="596" spans="1:4" x14ac:dyDescent="0.2">
      <c r="A596" s="13">
        <v>43922</v>
      </c>
      <c r="B596" s="26">
        <v>2.56094</v>
      </c>
      <c r="C596" s="12">
        <v>16.739999999999998</v>
      </c>
      <c r="D596" s="12">
        <f t="shared" si="8"/>
        <v>18.971989105562798</v>
      </c>
    </row>
    <row r="597" spans="1:4" x14ac:dyDescent="0.2">
      <c r="A597" s="13">
        <v>43952</v>
      </c>
      <c r="B597" s="26">
        <v>2.5594399999999999</v>
      </c>
      <c r="C597" s="12">
        <v>22.56</v>
      </c>
      <c r="D597" s="12">
        <f t="shared" si="8"/>
        <v>25.582969837151879</v>
      </c>
    </row>
    <row r="598" spans="1:4" x14ac:dyDescent="0.2">
      <c r="A598" s="13">
        <v>43983</v>
      </c>
      <c r="B598" s="26">
        <v>2.5721699999999998</v>
      </c>
      <c r="C598" s="12">
        <v>36.14</v>
      </c>
      <c r="D598" s="12">
        <f t="shared" si="8"/>
        <v>40.779819211016388</v>
      </c>
    </row>
    <row r="599" spans="1:4" x14ac:dyDescent="0.2">
      <c r="A599" s="13">
        <v>44013</v>
      </c>
      <c r="B599" s="26">
        <v>2.5854300000000001</v>
      </c>
      <c r="C599" s="12">
        <v>39.33</v>
      </c>
      <c r="D599" s="12">
        <f t="shared" si="8"/>
        <v>44.151755804643713</v>
      </c>
    </row>
    <row r="600" spans="1:4" x14ac:dyDescent="0.2">
      <c r="A600" s="13">
        <v>44044</v>
      </c>
      <c r="B600" s="26">
        <v>2.5958000000000001</v>
      </c>
      <c r="C600" s="12">
        <v>41.72</v>
      </c>
      <c r="D600" s="12">
        <f t="shared" si="8"/>
        <v>46.647662701286691</v>
      </c>
    </row>
    <row r="601" spans="1:4" x14ac:dyDescent="0.2">
      <c r="A601" s="13">
        <v>44075</v>
      </c>
      <c r="B601" s="26">
        <v>2.6019000000000001</v>
      </c>
      <c r="C601" s="12">
        <v>38.729999999999997</v>
      </c>
      <c r="D601" s="12">
        <f t="shared" si="8"/>
        <v>43.202980825550554</v>
      </c>
    </row>
    <row r="602" spans="1:4" x14ac:dyDescent="0.2">
      <c r="A602" s="13">
        <v>44105</v>
      </c>
      <c r="B602" s="26">
        <v>2.6035200000000001</v>
      </c>
      <c r="C602" s="12">
        <v>37.81</v>
      </c>
      <c r="D602" s="12">
        <f t="shared" si="8"/>
        <v>42.150484947302118</v>
      </c>
    </row>
    <row r="603" spans="1:4" x14ac:dyDescent="0.2">
      <c r="A603" s="13">
        <v>44136</v>
      </c>
      <c r="B603" s="26">
        <v>2.6072099999999998</v>
      </c>
      <c r="C603" s="12">
        <v>39.15</v>
      </c>
      <c r="D603" s="12">
        <f t="shared" si="8"/>
        <v>43.582543235872834</v>
      </c>
    </row>
    <row r="604" spans="1:4" x14ac:dyDescent="0.2">
      <c r="A604" s="19">
        <v>44166</v>
      </c>
      <c r="B604" s="26">
        <v>2.61564</v>
      </c>
      <c r="C604" s="12">
        <v>45.34</v>
      </c>
      <c r="D604" s="12">
        <f t="shared" si="8"/>
        <v>50.310700241623472</v>
      </c>
    </row>
    <row r="605" spans="1:4" x14ac:dyDescent="0.2">
      <c r="A605" s="13">
        <v>44197</v>
      </c>
      <c r="B605" s="26">
        <v>2.6219999999999999</v>
      </c>
      <c r="C605" s="12">
        <v>49.52</v>
      </c>
      <c r="D605" s="12">
        <f t="shared" si="8"/>
        <v>54.815674843630823</v>
      </c>
    </row>
    <row r="606" spans="1:4" x14ac:dyDescent="0.2">
      <c r="A606" s="13">
        <v>44228</v>
      </c>
      <c r="B606" s="26">
        <v>2.6334599999999999</v>
      </c>
      <c r="C606" s="12">
        <v>55.67</v>
      </c>
      <c r="D606" s="12">
        <f t="shared" si="8"/>
        <v>61.355190885754865</v>
      </c>
    </row>
    <row r="607" spans="1:4" x14ac:dyDescent="0.2">
      <c r="A607" s="19">
        <v>44256</v>
      </c>
      <c r="B607" s="26">
        <v>2.65028</v>
      </c>
      <c r="C607" s="12">
        <v>59.78</v>
      </c>
      <c r="D607" s="12">
        <f t="shared" si="8"/>
        <v>65.466778098917857</v>
      </c>
    </row>
    <row r="608" spans="1:4" x14ac:dyDescent="0.2">
      <c r="A608" s="13">
        <v>44287</v>
      </c>
      <c r="B608" s="26">
        <v>2.6672699999999998</v>
      </c>
      <c r="C608" s="12">
        <v>60.86</v>
      </c>
      <c r="D608" s="12">
        <f t="shared" si="8"/>
        <v>66.22497213255501</v>
      </c>
    </row>
    <row r="609" spans="1:5" x14ac:dyDescent="0.2">
      <c r="A609" s="13">
        <v>44317</v>
      </c>
      <c r="B609" s="26">
        <v>2.6859899999999999</v>
      </c>
      <c r="C609" s="12">
        <v>63.81</v>
      </c>
      <c r="D609" s="12">
        <f t="shared" si="8"/>
        <v>68.951095339148694</v>
      </c>
    </row>
    <row r="610" spans="1:5" x14ac:dyDescent="0.2">
      <c r="A610" s="19">
        <v>44348</v>
      </c>
      <c r="B610" s="26">
        <v>2.7095500000000001</v>
      </c>
      <c r="C610" s="12">
        <v>68.849999999999994</v>
      </c>
      <c r="D610" s="12">
        <f t="shared" si="8"/>
        <v>73.750266077392922</v>
      </c>
    </row>
    <row r="611" spans="1:5" x14ac:dyDescent="0.2">
      <c r="A611" s="13">
        <v>44378</v>
      </c>
      <c r="B611" s="26">
        <v>2.7218399999999998</v>
      </c>
      <c r="C611" s="12">
        <v>69.88</v>
      </c>
      <c r="D611" s="12">
        <f t="shared" si="8"/>
        <v>74.515585912470982</v>
      </c>
    </row>
    <row r="612" spans="1:5" x14ac:dyDescent="0.2">
      <c r="A612" s="13">
        <v>44409</v>
      </c>
      <c r="B612" s="26">
        <v>2.7309199999999998</v>
      </c>
      <c r="C612" s="12">
        <v>65.66</v>
      </c>
      <c r="D612" s="12">
        <f t="shared" si="8"/>
        <v>69.782852306182534</v>
      </c>
    </row>
    <row r="613" spans="1:5" x14ac:dyDescent="0.2">
      <c r="A613" s="19">
        <v>44440</v>
      </c>
      <c r="B613" s="26">
        <v>2.74214</v>
      </c>
      <c r="C613" s="12">
        <v>69.260000000000005</v>
      </c>
      <c r="D613" s="12">
        <f t="shared" si="8"/>
        <v>73.307714493060175</v>
      </c>
    </row>
    <row r="614" spans="1:5" x14ac:dyDescent="0.2">
      <c r="A614" s="13">
        <v>44470</v>
      </c>
      <c r="B614" s="26">
        <v>2.7658999999999998</v>
      </c>
      <c r="C614" s="12">
        <v>76.08</v>
      </c>
      <c r="D614" s="12">
        <f t="shared" si="8"/>
        <v>79.834543461441129</v>
      </c>
    </row>
    <row r="615" spans="1:5" x14ac:dyDescent="0.2">
      <c r="A615" s="13">
        <v>44501</v>
      </c>
      <c r="B615" s="26">
        <v>2.7852399999999999</v>
      </c>
      <c r="C615" s="12">
        <v>76.349999999999994</v>
      </c>
      <c r="D615" s="12">
        <f t="shared" si="8"/>
        <v>79.561549794631702</v>
      </c>
      <c r="E615" s="10" t="s">
        <v>182</v>
      </c>
    </row>
    <row r="616" spans="1:5" x14ac:dyDescent="0.2">
      <c r="A616" s="19">
        <v>44531</v>
      </c>
      <c r="B616" s="26">
        <v>2.8012600000000001</v>
      </c>
      <c r="C616" s="12">
        <v>68.22</v>
      </c>
      <c r="D616" s="12">
        <f t="shared" si="8"/>
        <v>70.683022404203825</v>
      </c>
      <c r="E616" s="10" t="s">
        <v>183</v>
      </c>
    </row>
    <row r="617" spans="1:5" x14ac:dyDescent="0.2">
      <c r="A617" s="19">
        <v>44562</v>
      </c>
      <c r="B617" s="26">
        <v>2.8193299999999999</v>
      </c>
      <c r="C617" s="12">
        <v>76.930000000000007</v>
      </c>
      <c r="D617" s="12">
        <f t="shared" ref="D617:D640" si="9">C617*$B$641/B617</f>
        <v>79.196618065285037</v>
      </c>
      <c r="E617">
        <f t="shared" ref="E617:E640" si="10">IF($A617&gt;DATE(YEAR($C$1),MONTH($C$1)-2,1),1,0)</f>
        <v>0</v>
      </c>
    </row>
    <row r="618" spans="1:5" x14ac:dyDescent="0.2">
      <c r="A618" s="13">
        <v>44593</v>
      </c>
      <c r="B618" s="26">
        <v>2.8418199999999998</v>
      </c>
      <c r="C618" s="12">
        <v>87.6</v>
      </c>
      <c r="D618" s="12">
        <f t="shared" si="9"/>
        <v>89.467305177667839</v>
      </c>
      <c r="E618">
        <f t="shared" si="10"/>
        <v>0</v>
      </c>
    </row>
    <row r="619" spans="1:5" x14ac:dyDescent="0.2">
      <c r="A619" s="13">
        <v>44621</v>
      </c>
      <c r="B619" s="26">
        <v>2.8770799999999999</v>
      </c>
      <c r="C619" s="12">
        <v>99.78</v>
      </c>
      <c r="D619" s="12">
        <f t="shared" si="9"/>
        <v>100.65801877598122</v>
      </c>
      <c r="E619">
        <f t="shared" si="10"/>
        <v>0</v>
      </c>
    </row>
    <row r="620" spans="1:5" x14ac:dyDescent="0.2">
      <c r="A620" s="19">
        <v>44652</v>
      </c>
      <c r="B620" s="26">
        <v>2.8866299999999998</v>
      </c>
      <c r="C620" s="12">
        <v>99.28</v>
      </c>
      <c r="D620" s="12">
        <f t="shared" si="9"/>
        <v>99.82227516515799</v>
      </c>
      <c r="E620">
        <f t="shared" si="10"/>
        <v>0</v>
      </c>
    </row>
    <row r="621" spans="1:5" x14ac:dyDescent="0.2">
      <c r="A621" s="13">
        <v>44682</v>
      </c>
      <c r="B621" s="26">
        <v>2.8919713827</v>
      </c>
      <c r="C621" s="12">
        <v>107.05</v>
      </c>
      <c r="D621" s="12">
        <f t="shared" si="9"/>
        <v>107.43591748820246</v>
      </c>
      <c r="E621">
        <f t="shared" si="10"/>
        <v>1</v>
      </c>
    </row>
    <row r="622" spans="1:5" x14ac:dyDescent="0.2">
      <c r="A622" s="13">
        <v>44713</v>
      </c>
      <c r="B622" s="26">
        <v>2.9023970000000001</v>
      </c>
      <c r="C622" s="12">
        <v>110</v>
      </c>
      <c r="D622" s="12">
        <f t="shared" si="9"/>
        <v>109.99999999999999</v>
      </c>
      <c r="E622">
        <f t="shared" si="10"/>
        <v>1</v>
      </c>
    </row>
    <row r="623" spans="1:5" x14ac:dyDescent="0.2">
      <c r="A623" s="19">
        <v>44743</v>
      </c>
      <c r="B623" s="26">
        <v>2.9058069999999998</v>
      </c>
      <c r="C623" s="12">
        <v>106</v>
      </c>
      <c r="D623" s="12">
        <f t="shared" si="9"/>
        <v>105.87560770553586</v>
      </c>
      <c r="E623">
        <f t="shared" si="10"/>
        <v>1</v>
      </c>
    </row>
    <row r="624" spans="1:5" x14ac:dyDescent="0.2">
      <c r="A624" s="19">
        <v>44774</v>
      </c>
      <c r="B624" s="26">
        <v>2.9151470000000002</v>
      </c>
      <c r="C624" s="12">
        <v>103.5</v>
      </c>
      <c r="D624" s="12">
        <f t="shared" si="9"/>
        <v>103.0473212843126</v>
      </c>
      <c r="E624">
        <f t="shared" si="10"/>
        <v>1</v>
      </c>
    </row>
    <row r="625" spans="1:5" x14ac:dyDescent="0.2">
      <c r="A625" s="13">
        <v>44805</v>
      </c>
      <c r="B625" s="26">
        <v>2.9257080000000002</v>
      </c>
      <c r="C625" s="12">
        <v>101.25</v>
      </c>
      <c r="D625" s="12">
        <f t="shared" si="9"/>
        <v>100.44327603780008</v>
      </c>
      <c r="E625">
        <f t="shared" si="10"/>
        <v>1</v>
      </c>
    </row>
    <row r="626" spans="1:5" x14ac:dyDescent="0.2">
      <c r="A626" s="13">
        <v>44835</v>
      </c>
      <c r="B626" s="26">
        <v>2.9417209999999998</v>
      </c>
      <c r="C626" s="12">
        <v>99.25</v>
      </c>
      <c r="D626" s="12">
        <f t="shared" si="9"/>
        <v>97.923257253152173</v>
      </c>
      <c r="E626">
        <f t="shared" si="10"/>
        <v>1</v>
      </c>
    </row>
    <row r="627" spans="1:5" x14ac:dyDescent="0.2">
      <c r="A627" s="19">
        <v>44866</v>
      </c>
      <c r="B627" s="26">
        <v>2.9515549999999999</v>
      </c>
      <c r="C627" s="12">
        <v>97.75</v>
      </c>
      <c r="D627" s="12">
        <f t="shared" si="9"/>
        <v>96.121978668871151</v>
      </c>
      <c r="E627">
        <f t="shared" si="10"/>
        <v>1</v>
      </c>
    </row>
    <row r="628" spans="1:5" x14ac:dyDescent="0.2">
      <c r="A628" s="13">
        <v>44896</v>
      </c>
      <c r="B628" s="26">
        <v>2.9594399999999998</v>
      </c>
      <c r="C628" s="12">
        <v>95.75</v>
      </c>
      <c r="D628" s="12">
        <f t="shared" si="9"/>
        <v>93.90442541494339</v>
      </c>
      <c r="E628">
        <f t="shared" si="10"/>
        <v>1</v>
      </c>
    </row>
    <row r="629" spans="1:5" x14ac:dyDescent="0.2">
      <c r="A629" s="13">
        <v>44927</v>
      </c>
      <c r="B629" s="26">
        <v>2.9634710000000002</v>
      </c>
      <c r="C629" s="12">
        <v>94.25</v>
      </c>
      <c r="D629" s="12">
        <f t="shared" si="9"/>
        <v>92.307607278761964</v>
      </c>
      <c r="E629">
        <f t="shared" si="10"/>
        <v>1</v>
      </c>
    </row>
    <row r="630" spans="1:5" x14ac:dyDescent="0.2">
      <c r="A630" s="19">
        <v>44958</v>
      </c>
      <c r="B630" s="26">
        <v>2.9688850000000002</v>
      </c>
      <c r="C630" s="12">
        <v>92.25</v>
      </c>
      <c r="D630" s="12">
        <f t="shared" si="9"/>
        <v>90.184066829803101</v>
      </c>
      <c r="E630">
        <f t="shared" si="10"/>
        <v>1</v>
      </c>
    </row>
    <row r="631" spans="1:5" x14ac:dyDescent="0.2">
      <c r="A631" s="19">
        <v>44986</v>
      </c>
      <c r="B631" s="26">
        <v>2.9737770000000001</v>
      </c>
      <c r="C631" s="12">
        <v>91.25</v>
      </c>
      <c r="D631" s="12">
        <f t="shared" si="9"/>
        <v>89.059713034972035</v>
      </c>
      <c r="E631">
        <f t="shared" si="10"/>
        <v>1</v>
      </c>
    </row>
    <row r="632" spans="1:5" x14ac:dyDescent="0.2">
      <c r="A632" s="13">
        <v>45017</v>
      </c>
      <c r="B632" s="26">
        <v>2.9764059999999999</v>
      </c>
      <c r="C632" s="12">
        <v>90.25</v>
      </c>
      <c r="D632" s="12">
        <f t="shared" si="9"/>
        <v>88.005913591761356</v>
      </c>
      <c r="E632">
        <f t="shared" si="10"/>
        <v>1</v>
      </c>
    </row>
    <row r="633" spans="1:5" x14ac:dyDescent="0.2">
      <c r="A633" s="13">
        <v>45047</v>
      </c>
      <c r="B633" s="26">
        <v>2.98156</v>
      </c>
      <c r="C633" s="12">
        <v>90.25</v>
      </c>
      <c r="D633" s="12">
        <f t="shared" si="9"/>
        <v>87.853784344437145</v>
      </c>
      <c r="E633">
        <f t="shared" si="10"/>
        <v>1</v>
      </c>
    </row>
    <row r="634" spans="1:5" x14ac:dyDescent="0.2">
      <c r="A634" s="19">
        <v>45078</v>
      </c>
      <c r="B634" s="26">
        <v>2.9874969999999998</v>
      </c>
      <c r="C634" s="12">
        <v>89.25</v>
      </c>
      <c r="D634" s="12">
        <f t="shared" si="9"/>
        <v>86.707679455410343</v>
      </c>
      <c r="E634">
        <f t="shared" si="10"/>
        <v>1</v>
      </c>
    </row>
    <row r="635" spans="1:5" x14ac:dyDescent="0.2">
      <c r="A635" s="13">
        <v>45108</v>
      </c>
      <c r="B635" s="26">
        <v>2.99546</v>
      </c>
      <c r="C635" s="12">
        <v>89.25</v>
      </c>
      <c r="D635" s="12">
        <f t="shared" si="9"/>
        <v>86.477179548383219</v>
      </c>
      <c r="E635">
        <f t="shared" si="10"/>
        <v>1</v>
      </c>
    </row>
    <row r="636" spans="1:5" x14ac:dyDescent="0.2">
      <c r="A636" s="13">
        <v>45139</v>
      </c>
      <c r="B636" s="26">
        <v>3.002033</v>
      </c>
      <c r="C636" s="12">
        <v>89.25</v>
      </c>
      <c r="D636" s="12">
        <f t="shared" si="9"/>
        <v>86.287836359560345</v>
      </c>
      <c r="E636">
        <f t="shared" si="10"/>
        <v>1</v>
      </c>
    </row>
    <row r="637" spans="1:5" x14ac:dyDescent="0.2">
      <c r="A637" s="19">
        <v>45170</v>
      </c>
      <c r="B637" s="26">
        <v>3.0084559999999998</v>
      </c>
      <c r="C637" s="12">
        <v>89.25</v>
      </c>
      <c r="D637" s="12">
        <f t="shared" si="9"/>
        <v>86.103613365128169</v>
      </c>
      <c r="E637">
        <f t="shared" si="10"/>
        <v>1</v>
      </c>
    </row>
    <row r="638" spans="1:5" x14ac:dyDescent="0.2">
      <c r="A638" s="19">
        <v>45200</v>
      </c>
      <c r="B638" s="26">
        <v>3.0157430000000001</v>
      </c>
      <c r="C638" s="12">
        <v>90.25</v>
      </c>
      <c r="D638" s="12">
        <f t="shared" si="9"/>
        <v>86.857974718004826</v>
      </c>
      <c r="E638">
        <f t="shared" si="10"/>
        <v>1</v>
      </c>
    </row>
    <row r="639" spans="1:5" x14ac:dyDescent="0.2">
      <c r="A639" s="13">
        <v>45231</v>
      </c>
      <c r="B639" s="26">
        <v>3.0211109999999999</v>
      </c>
      <c r="C639" s="12">
        <v>90.25</v>
      </c>
      <c r="D639" s="12">
        <f t="shared" si="9"/>
        <v>86.703642881708092</v>
      </c>
      <c r="E639">
        <f t="shared" si="10"/>
        <v>1</v>
      </c>
    </row>
    <row r="640" spans="1:5" x14ac:dyDescent="0.2">
      <c r="A640" s="13">
        <v>45261</v>
      </c>
      <c r="B640" s="26">
        <v>3.0255700000000001</v>
      </c>
      <c r="C640" s="12">
        <v>90.25</v>
      </c>
      <c r="D640" s="12">
        <f t="shared" si="9"/>
        <v>86.575861490562119</v>
      </c>
      <c r="E640">
        <f t="shared" si="10"/>
        <v>1</v>
      </c>
    </row>
    <row r="641" spans="1:5" x14ac:dyDescent="0.2">
      <c r="A641" s="15" t="str">
        <f>"Base CPI ("&amp;TEXT('Notes and Sources'!$G$7,"m/yyyy")&amp;")"</f>
        <v>Base CPI (6/2022)</v>
      </c>
      <c r="B641" s="28">
        <v>2.9023970000000001</v>
      </c>
      <c r="C641" s="16"/>
      <c r="D641" s="16"/>
      <c r="E641" s="20"/>
    </row>
    <row r="642" spans="1:5" x14ac:dyDescent="0.2">
      <c r="A642" s="43" t="str">
        <f>A1&amp;" "&amp;TEXT(C1,"Mmmm yyyy")</f>
        <v>EIA Short-Term Energy Outlook, June 2022</v>
      </c>
      <c r="B642" s="43"/>
      <c r="C642" s="43"/>
      <c r="D642" s="43"/>
      <c r="E642" s="43"/>
    </row>
    <row r="643" spans="1:5" x14ac:dyDescent="0.2">
      <c r="A643" s="38" t="s">
        <v>184</v>
      </c>
      <c r="B643" s="38"/>
      <c r="C643" s="38"/>
      <c r="D643" s="38"/>
      <c r="E643" s="38"/>
    </row>
    <row r="644" spans="1:5" x14ac:dyDescent="0.2">
      <c r="A644" s="38" t="str">
        <f>"Real Price ("&amp;TEXT($C$1,"mmm yyyy")&amp;" $)"</f>
        <v>Real Price (Jun 2022 $)</v>
      </c>
      <c r="B644" s="38"/>
      <c r="C644" s="38"/>
      <c r="D644" s="38"/>
      <c r="E644" s="38"/>
    </row>
    <row r="645" spans="1:5" x14ac:dyDescent="0.2">
      <c r="A645" s="39" t="s">
        <v>167</v>
      </c>
      <c r="B645" s="39"/>
      <c r="C645" s="39"/>
      <c r="D645" s="39"/>
      <c r="E645" s="39"/>
    </row>
  </sheetData>
  <mergeCells count="7">
    <mergeCell ref="A644:E644"/>
    <mergeCell ref="A645:E645"/>
    <mergeCell ref="C39:D39"/>
    <mergeCell ref="A1:B1"/>
    <mergeCell ref="C1:D1"/>
    <mergeCell ref="A642:E642"/>
    <mergeCell ref="A643:E643"/>
  </mergeCells>
  <phoneticPr fontId="3" type="noConversion"/>
  <conditionalFormatting sqref="B485:D494 B497:D506 B509:D515 B518:D518 B521:D530 B533:D542 B545:D554 B557:D566 B569:D578 B581:D590 B593:D602 B605:D614 B617:D640">
    <cfRule type="expression" dxfId="137" priority="6" stopIfTrue="1">
      <formula>$E485=1</formula>
    </cfRule>
  </conditionalFormatting>
  <conditionalFormatting sqref="B495:D496 B507:D508 B519:D520">
    <cfRule type="expression" dxfId="136" priority="7" stopIfTrue="1">
      <formula>#REF!=1</formula>
    </cfRule>
  </conditionalFormatting>
  <conditionalFormatting sqref="B516:D517">
    <cfRule type="expression" dxfId="135" priority="13" stopIfTrue="1">
      <formula>#REF!=1</formula>
    </cfRule>
  </conditionalFormatting>
  <conditionalFormatting sqref="B520:D520">
    <cfRule type="expression" dxfId="134" priority="14" stopIfTrue="1">
      <formula>#REF!=1</formula>
    </cfRule>
  </conditionalFormatting>
  <conditionalFormatting sqref="B531:D532">
    <cfRule type="expression" dxfId="133" priority="36" stopIfTrue="1">
      <formula>#REF!=1</formula>
    </cfRule>
  </conditionalFormatting>
  <conditionalFormatting sqref="B543:D544">
    <cfRule type="expression" dxfId="132" priority="63" stopIfTrue="1">
      <formula>#REF!=1</formula>
    </cfRule>
  </conditionalFormatting>
  <conditionalFormatting sqref="B555:D556">
    <cfRule type="expression" dxfId="131" priority="87" stopIfTrue="1">
      <formula>#REF!=1</formula>
    </cfRule>
  </conditionalFormatting>
  <conditionalFormatting sqref="B567:D568">
    <cfRule type="expression" dxfId="130" priority="99" stopIfTrue="1">
      <formula>#REF!=1</formula>
    </cfRule>
  </conditionalFormatting>
  <conditionalFormatting sqref="B579:D580">
    <cfRule type="expression" dxfId="129" priority="130" stopIfTrue="1">
      <formula>#REF!=1</formula>
    </cfRule>
  </conditionalFormatting>
  <conditionalFormatting sqref="B591:D592">
    <cfRule type="expression" dxfId="128" priority="154" stopIfTrue="1">
      <formula>#REF!=1</formula>
    </cfRule>
  </conditionalFormatting>
  <conditionalFormatting sqref="B603:D604">
    <cfRule type="expression" dxfId="127" priority="200" stopIfTrue="1">
      <formula>#REF!=1</formula>
    </cfRule>
  </conditionalFormatting>
  <conditionalFormatting sqref="B615:D616">
    <cfRule type="expression" dxfId="126" priority="224" stopIfTrue="1">
      <formula>#REF!=1</formula>
    </cfRule>
  </conditionalFormatting>
  <hyperlinks>
    <hyperlink ref="A3" location="Contents!B4" display="Return to Contents"/>
    <hyperlink ref="A64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C41*$B$89/B41</f>
        <v>3.1301026194562653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C42*$B$89/B42</f>
        <v>3.1410048369362613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2.9806197317512808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3.610835119649189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4.3887855597748242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4.3990169139215727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3.7814858295343536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3.5133607216275209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3.2834982961182382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8" si="2">C50*$B$89/B50</f>
        <v>3.1467230673904236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2.3422359374518482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2.3306037936029007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2.2310882070654396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2.3107023257282058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2.5049887314143597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2.3492119765063566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2.2482623936172019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2.1438998615779732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2.1069443446161462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2.1155296979985585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2.2219773980779407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2.1677570653128009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1.8330227179590319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1.9850384252562874</v>
      </c>
    </row>
    <row r="65" spans="1:4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2.507370229557075</v>
      </c>
    </row>
    <row r="66" spans="1:4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2.3364956526103229</v>
      </c>
    </row>
    <row r="67" spans="1:4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2.1687694308552303</v>
      </c>
    </row>
    <row r="68" spans="1:4" x14ac:dyDescent="0.2">
      <c r="A68" s="14">
        <v>2003</v>
      </c>
      <c r="B68" s="26">
        <v>1.84</v>
      </c>
      <c r="C68" s="12">
        <v>1.5582411694</v>
      </c>
      <c r="D68" s="12">
        <f t="shared" si="2"/>
        <v>2.4579535300777455</v>
      </c>
    </row>
    <row r="69" spans="1:4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2.8442333440719203</v>
      </c>
    </row>
    <row r="70" spans="1:4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3.3752868919733885</v>
      </c>
    </row>
    <row r="71" spans="1:4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3.7092153188691781</v>
      </c>
    </row>
    <row r="72" spans="1:4" x14ac:dyDescent="0.2">
      <c r="A72" s="14">
        <v>2007</v>
      </c>
      <c r="B72" s="26">
        <v>2.0734416667</v>
      </c>
      <c r="C72" s="12">
        <v>2.8058691349</v>
      </c>
      <c r="D72" s="12">
        <f t="shared" si="2"/>
        <v>3.9276466226742657</v>
      </c>
    </row>
    <row r="73" spans="1:4" x14ac:dyDescent="0.2">
      <c r="A73" s="14">
        <v>2008</v>
      </c>
      <c r="B73" s="26">
        <v>2.1525425</v>
      </c>
      <c r="C73" s="12">
        <v>3.2565255576999999</v>
      </c>
      <c r="D73" s="12">
        <f t="shared" si="2"/>
        <v>4.3909609260173994</v>
      </c>
    </row>
    <row r="74" spans="1:4" x14ac:dyDescent="0.2">
      <c r="A74" s="14">
        <v>2009</v>
      </c>
      <c r="B74" s="26">
        <v>2.1456466666999998</v>
      </c>
      <c r="C74" s="12">
        <v>2.3493384908000001</v>
      </c>
      <c r="D74" s="12">
        <f t="shared" si="2"/>
        <v>3.1779291033829047</v>
      </c>
    </row>
    <row r="75" spans="1:4" x14ac:dyDescent="0.2">
      <c r="A75" s="14">
        <v>2010</v>
      </c>
      <c r="B75" s="26">
        <v>2.1807616667</v>
      </c>
      <c r="C75" s="12">
        <v>2.7814366533000001</v>
      </c>
      <c r="D75" s="12">
        <f t="shared" si="2"/>
        <v>3.7018412059874639</v>
      </c>
    </row>
    <row r="76" spans="1:4" x14ac:dyDescent="0.2">
      <c r="A76" s="14">
        <v>2011</v>
      </c>
      <c r="B76" s="26">
        <v>2.2492299999999998</v>
      </c>
      <c r="C76" s="12">
        <v>3.5262977824999999</v>
      </c>
      <c r="D76" s="12">
        <f t="shared" si="2"/>
        <v>4.5503199339483533</v>
      </c>
    </row>
    <row r="77" spans="1:4" x14ac:dyDescent="0.2">
      <c r="A77" s="14">
        <v>2012</v>
      </c>
      <c r="B77" s="26">
        <v>2.2958608332999999</v>
      </c>
      <c r="C77" s="12">
        <v>3.6269416259999998</v>
      </c>
      <c r="D77" s="12">
        <f t="shared" si="2"/>
        <v>4.5851317910008449</v>
      </c>
    </row>
    <row r="78" spans="1:4" x14ac:dyDescent="0.2">
      <c r="A78" s="14">
        <v>2013</v>
      </c>
      <c r="B78" s="26">
        <v>2.3295175000000001</v>
      </c>
      <c r="C78" s="12">
        <v>3.5055298632</v>
      </c>
      <c r="D78" s="12">
        <f t="shared" si="2"/>
        <v>4.3676166237695533</v>
      </c>
    </row>
    <row r="79" spans="1:4" x14ac:dyDescent="0.2">
      <c r="A79" s="14">
        <v>2014</v>
      </c>
      <c r="B79" s="26">
        <v>2.3671500000000001</v>
      </c>
      <c r="C79" s="12">
        <v>3.3638242436999999</v>
      </c>
      <c r="D79" s="12">
        <f t="shared" si="2"/>
        <v>4.1244337677976253</v>
      </c>
    </row>
    <row r="80" spans="1:4" x14ac:dyDescent="0.2">
      <c r="A80" s="14">
        <v>2015</v>
      </c>
      <c r="B80" s="26">
        <v>2.3700174999999999</v>
      </c>
      <c r="C80" s="12">
        <v>2.4282992426000001</v>
      </c>
      <c r="D80" s="12">
        <f t="shared" ref="D80" si="3">C80*$B$89/B80</f>
        <v>2.9737706311554719</v>
      </c>
    </row>
    <row r="81" spans="1:5" x14ac:dyDescent="0.2">
      <c r="A81" s="14">
        <v>2016</v>
      </c>
      <c r="B81" s="26">
        <v>2.4000541666999999</v>
      </c>
      <c r="C81" s="12">
        <v>2.149198626</v>
      </c>
      <c r="D81" s="12">
        <f t="shared" si="2"/>
        <v>2.5990361930386521</v>
      </c>
    </row>
    <row r="82" spans="1:5" x14ac:dyDescent="0.2">
      <c r="A82" s="14">
        <v>2017</v>
      </c>
      <c r="B82" s="26">
        <v>2.4512100000000001</v>
      </c>
      <c r="C82" s="12">
        <v>2.4169206741</v>
      </c>
      <c r="D82" s="12">
        <f t="shared" ref="D82" si="4">C82*$B$89/B82</f>
        <v>2.8617961389459969</v>
      </c>
    </row>
    <row r="83" spans="1:5" x14ac:dyDescent="0.2">
      <c r="A83" s="14">
        <v>2018</v>
      </c>
      <c r="B83" s="26">
        <v>2.5109891666999999</v>
      </c>
      <c r="C83" s="12">
        <v>2.7266501527</v>
      </c>
      <c r="D83" s="12">
        <f t="shared" si="2"/>
        <v>3.1516747774927873</v>
      </c>
    </row>
    <row r="84" spans="1:5" x14ac:dyDescent="0.2">
      <c r="A84" s="14">
        <v>2019</v>
      </c>
      <c r="B84" s="26">
        <v>2.5564650000000002</v>
      </c>
      <c r="C84" s="12">
        <v>2.6037332284999999</v>
      </c>
      <c r="D84" s="12">
        <f t="shared" ref="D84:D85" si="5">C84*$B$89/B84</f>
        <v>2.9560614016615574</v>
      </c>
    </row>
    <row r="85" spans="1:5" x14ac:dyDescent="0.2">
      <c r="A85" s="14">
        <v>2020</v>
      </c>
      <c r="B85" s="26">
        <v>2.5883824999999998</v>
      </c>
      <c r="C85" s="12">
        <v>2.1837100107</v>
      </c>
      <c r="D85" s="12">
        <f t="shared" si="5"/>
        <v>2.4486309051794506</v>
      </c>
      <c r="E85" s="10" t="s">
        <v>182</v>
      </c>
    </row>
    <row r="86" spans="1:5" x14ac:dyDescent="0.2">
      <c r="A86" s="14">
        <v>2021</v>
      </c>
      <c r="B86" s="26">
        <v>2.7096541667</v>
      </c>
      <c r="C86" s="12">
        <v>3.0194145937000001</v>
      </c>
      <c r="D86" s="12">
        <f t="shared" ref="D86:D87" si="6">C86*$B$89/B86</f>
        <v>3.2341912728973568</v>
      </c>
      <c r="E86" s="10" t="s">
        <v>183</v>
      </c>
    </row>
    <row r="87" spans="1:5" x14ac:dyDescent="0.2">
      <c r="A87" s="14">
        <v>2022</v>
      </c>
      <c r="B87" s="27">
        <v>2.9015505318999999</v>
      </c>
      <c r="C87" s="21">
        <v>4.0651823600999997</v>
      </c>
      <c r="D87" s="21">
        <f t="shared" si="6"/>
        <v>4.0663682940172885</v>
      </c>
      <c r="E87" s="14">
        <v>1</v>
      </c>
    </row>
    <row r="88" spans="1:5" x14ac:dyDescent="0.2">
      <c r="A88" s="14">
        <v>2023</v>
      </c>
      <c r="B88" s="27">
        <v>2.9933307500000002</v>
      </c>
      <c r="C88" s="21">
        <v>3.6553027413999999</v>
      </c>
      <c r="D88" s="21">
        <f t="shared" si="2"/>
        <v>3.5442590868821076</v>
      </c>
      <c r="E88" s="14">
        <v>1</v>
      </c>
    </row>
    <row r="89" spans="1:5" x14ac:dyDescent="0.2">
      <c r="A89" s="15" t="str">
        <f>"Base CPI ("&amp;TEXT('Notes and Sources'!$G$7,"m/yyyy")&amp;")"</f>
        <v>Base CPI (6/2022)</v>
      </c>
      <c r="B89" s="28">
        <v>2.9023970000000001</v>
      </c>
      <c r="C89" s="16"/>
      <c r="D89" s="16"/>
      <c r="E89" s="20"/>
    </row>
    <row r="90" spans="1:5" x14ac:dyDescent="0.2">
      <c r="A90" s="43" t="str">
        <f>A1&amp;" "&amp;TEXT(C1,"Mmmm yyyy")</f>
        <v>EIA Short-Term Energy Outlook, June 2022</v>
      </c>
      <c r="B90" s="43"/>
      <c r="C90" s="43"/>
      <c r="D90" s="43"/>
      <c r="E90" s="43"/>
    </row>
    <row r="91" spans="1:5" x14ac:dyDescent="0.2">
      <c r="A91" s="38" t="s">
        <v>184</v>
      </c>
      <c r="B91" s="38"/>
      <c r="C91" s="38"/>
      <c r="D91" s="38"/>
      <c r="E91" s="38"/>
    </row>
    <row r="92" spans="1:5" x14ac:dyDescent="0.2">
      <c r="A92" s="34" t="str">
        <f>"Real Price ("&amp;TEXT($C$1,"mmm yyyy")&amp;" $)"</f>
        <v>Real Price (Jun 2022 $)</v>
      </c>
      <c r="B92" s="34"/>
      <c r="C92" s="34"/>
      <c r="D92" s="34"/>
      <c r="E92" s="34"/>
    </row>
    <row r="93" spans="1:5" x14ac:dyDescent="0.2">
      <c r="A93" s="39" t="s">
        <v>167</v>
      </c>
      <c r="B93" s="39"/>
      <c r="C93" s="39"/>
      <c r="D93" s="39"/>
      <c r="E93" s="39"/>
    </row>
  </sheetData>
  <mergeCells count="6">
    <mergeCell ref="A93:E93"/>
    <mergeCell ref="C39:D39"/>
    <mergeCell ref="C1:D1"/>
    <mergeCell ref="A1:B1"/>
    <mergeCell ref="A90:E90"/>
    <mergeCell ref="A91:E91"/>
  </mergeCells>
  <phoneticPr fontId="3" type="noConversion"/>
  <hyperlinks>
    <hyperlink ref="A3" location="Contents!B4" display="Return to Contents"/>
    <hyperlink ref="A9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 t="shared" ref="D41:D72" si="0">C41*$B$233/B41</f>
        <v>3.1126872981986167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si="0"/>
        <v>3.1022883501888909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3.1753922738586748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3.1352050853523017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si="0"/>
        <v>3.1170155609933468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0"/>
        <v>3.1726155336053297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0"/>
        <v>3.1686400269592729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0"/>
        <v>3.11324426859098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2.9807133020915932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2.952790884186399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2.9969167936045524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2.9957037816174448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3.079643601928137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3.4518773785158672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3.8788737045021637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3.9871139801990783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4.3951897466514556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4.4985808745222542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4.4117259610807578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4.2492760553334197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4.504270838346879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4.5290972825630966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4.3348994367702778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4.2353588063861318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3.9353778981681078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3.7115014966582214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3.8214593821666925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3.6676617846206296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3.3975504159573209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3.57622969633716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3.6168784422920019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3.4467673757646193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ref="D73:D104" si="1">C73*$B$233/B73</f>
        <v>3.3139636458945159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1"/>
        <v>3.3681357588054093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1"/>
        <v>3.2494383796409672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1"/>
        <v>3.2026748467479331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1"/>
        <v>3.0189273653676749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1"/>
        <v>3.237506735160252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1"/>
        <v>3.2136712347843726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1"/>
        <v>3.102590436187771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1"/>
        <v>2.790709403567881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1"/>
        <v>2.3729574808034379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1"/>
        <v>2.1921159117755225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1"/>
        <v>2.0562840724266591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1"/>
        <v>2.2094971086027599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1"/>
        <v>2.3455966298547484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1"/>
        <v>2.4118446337405688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1"/>
        <v>2.3377528386685893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1"/>
        <v>2.1832394777144799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1"/>
        <v>2.2617908103328275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1"/>
        <v>2.2938066426339647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1"/>
        <v>2.179012703293072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1"/>
        <v>2.1148181241094233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1"/>
        <v>2.5119100473119089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1"/>
        <v>2.3862499371680888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1"/>
        <v>2.2137331055826697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1"/>
        <v>2.2489328746645949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1"/>
        <v>2.3219977824769975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1"/>
        <v>2.5391692999718165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1"/>
        <v>2.8841598068937961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1"/>
        <v>2.3771750978623567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1"/>
        <v>2.3779692615793491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1"/>
        <v>2.3508531520662079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1"/>
        <v>2.2916435441365106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ref="D105:D136" si="2">C105*$B$233/B105</f>
        <v>2.1216492169219352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2"/>
        <v>2.2885222179773597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2"/>
        <v>2.3226975157134024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2"/>
        <v>2.2490657501097839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2"/>
        <v>2.1421958092899898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si="2"/>
        <v>2.1996482446402883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2.1315720980756194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2.1013418195220042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1.988402090978086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2.0681065772770597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2.2116796268904872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2.1437925074019093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2.0688514688079107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2.2163912799276528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2.1444584593877245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2.0274342809865598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2.0708718616814283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2.330170811571139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2.2367211567603582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2.238108557526338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2.2240188430025221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2.1749039745956598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2.1820692090575387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2.0939095139961075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1.8814570707897518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1.8802152168136927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1.831181813362998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1.7437161772369316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1.6708331379961419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1.9676648289578469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2.0996713537822358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2.1649262379740399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ref="D137:D168" si="3">C137*$B$233/B137</f>
        <v>2.3842042937421608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3"/>
        <v>2.5888959807154195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3"/>
        <v>2.5515243349111234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3"/>
        <v>2.4930688186922789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3"/>
        <v>2.3670217773550273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3"/>
        <v>2.6616848077011594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3"/>
        <v>2.3732293384169245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3"/>
        <v>1.9476595773564016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3"/>
        <v>1.8893430120266677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3"/>
        <v>2.2483667929567086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3"/>
        <v>2.2477842321696726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3"/>
        <v>2.2652555708784914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3"/>
        <v>2.5133846573497673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3"/>
        <v>2.418427438431622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3"/>
        <v>2.5217614062689644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3"/>
        <v>2.3803551516706243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3"/>
        <v>2.5694828255542626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3"/>
        <v>2.9584774371558908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3"/>
        <v>2.8917581149217559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3"/>
        <v>2.9404360255588569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3"/>
        <v>2.9299579460548615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3"/>
        <v>3.2756388156179796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3"/>
        <v>3.7624446257622211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3"/>
        <v>3.4888547392622731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3"/>
        <v>3.4087402483683644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3"/>
        <v>4.1039990800967416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3"/>
        <v>4.0506720177561277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3"/>
        <v>3.2457801191575872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3"/>
        <v>3.3591693080693803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3"/>
        <v>4.2398707032340202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3"/>
        <v>3.9814948842728604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3"/>
        <v>4.0896258404726993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ref="D169:D200" si="4">C169*$B$233/B169</f>
        <v>4.239135367129645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4"/>
        <v>5.0623408757217145</v>
      </c>
    </row>
    <row r="171" spans="1:4" x14ac:dyDescent="0.2">
      <c r="A171" s="14" t="s">
        <v>153</v>
      </c>
      <c r="B171" s="26">
        <v>2.1886100000000002</v>
      </c>
      <c r="C171" s="12">
        <v>3.8526405985999999</v>
      </c>
      <c r="D171" s="12">
        <f t="shared" si="4"/>
        <v>5.1091297743567123</v>
      </c>
    </row>
    <row r="172" spans="1:4" x14ac:dyDescent="0.2">
      <c r="A172" s="14" t="s">
        <v>154</v>
      </c>
      <c r="B172" s="26">
        <v>2.1384866667</v>
      </c>
      <c r="C172" s="12">
        <v>2.2995724351</v>
      </c>
      <c r="D172" s="12">
        <f t="shared" si="4"/>
        <v>3.1210258360957286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4"/>
        <v>2.5826307225160656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si="4"/>
        <v>3.148508388864292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4"/>
        <v>3.4584035498001797</v>
      </c>
    </row>
    <row r="176" spans="1:4" x14ac:dyDescent="0.2">
      <c r="A176" s="14" t="s">
        <v>158</v>
      </c>
      <c r="B176" s="26">
        <v>2.1703000000000001</v>
      </c>
      <c r="C176" s="12">
        <v>2.6026247264000002</v>
      </c>
      <c r="D176" s="12">
        <f t="shared" si="4"/>
        <v>3.4805557747911267</v>
      </c>
    </row>
    <row r="177" spans="1:4" x14ac:dyDescent="0.2">
      <c r="A177" s="14" t="s">
        <v>159</v>
      </c>
      <c r="B177" s="26">
        <v>2.17374</v>
      </c>
      <c r="C177" s="12">
        <v>2.7129046636999998</v>
      </c>
      <c r="D177" s="12">
        <f t="shared" si="4"/>
        <v>3.6222944589550217</v>
      </c>
    </row>
    <row r="178" spans="1:4" x14ac:dyDescent="0.2">
      <c r="A178" s="14" t="s">
        <v>160</v>
      </c>
      <c r="B178" s="26">
        <v>2.1729733332999999</v>
      </c>
      <c r="C178" s="12">
        <v>2.8051776682999998</v>
      </c>
      <c r="D178" s="12">
        <f t="shared" si="4"/>
        <v>3.7468196798238709</v>
      </c>
    </row>
    <row r="179" spans="1:4" x14ac:dyDescent="0.2">
      <c r="A179" s="14" t="s">
        <v>161</v>
      </c>
      <c r="B179" s="26">
        <v>2.1793433332999999</v>
      </c>
      <c r="C179" s="12">
        <v>2.7214542931999999</v>
      </c>
      <c r="D179" s="12">
        <f t="shared" si="4"/>
        <v>3.6243673291534058</v>
      </c>
    </row>
    <row r="180" spans="1:4" x14ac:dyDescent="0.2">
      <c r="A180" s="14" t="s">
        <v>162</v>
      </c>
      <c r="B180" s="26">
        <v>2.19699</v>
      </c>
      <c r="C180" s="12">
        <v>2.8841960393999999</v>
      </c>
      <c r="D180" s="12">
        <f t="shared" si="4"/>
        <v>3.8102503571552178</v>
      </c>
    </row>
    <row r="181" spans="1:4" x14ac:dyDescent="0.2">
      <c r="A181" s="14" t="s">
        <v>163</v>
      </c>
      <c r="B181" s="26">
        <v>2.2204366667</v>
      </c>
      <c r="C181" s="12">
        <v>3.2955668220000001</v>
      </c>
      <c r="D181" s="12">
        <f t="shared" si="4"/>
        <v>4.3077307274374306</v>
      </c>
    </row>
    <row r="182" spans="1:4" x14ac:dyDescent="0.2">
      <c r="A182" s="14" t="s">
        <v>164</v>
      </c>
      <c r="B182" s="26">
        <v>2.2456833333000001</v>
      </c>
      <c r="C182" s="12">
        <v>3.7953720251999998</v>
      </c>
      <c r="D182" s="12">
        <f t="shared" si="4"/>
        <v>4.905267014489092</v>
      </c>
    </row>
    <row r="183" spans="1:4" x14ac:dyDescent="0.2">
      <c r="A183" s="14" t="s">
        <v>165</v>
      </c>
      <c r="B183" s="26">
        <v>2.2603266667000002</v>
      </c>
      <c r="C183" s="12">
        <v>3.6340926433999998</v>
      </c>
      <c r="D183" s="12">
        <f t="shared" si="4"/>
        <v>4.6663961193385095</v>
      </c>
    </row>
    <row r="184" spans="1:4" x14ac:dyDescent="0.2">
      <c r="A184" s="14" t="s">
        <v>166</v>
      </c>
      <c r="B184" s="26">
        <v>2.2704733333</v>
      </c>
      <c r="C184" s="12">
        <v>3.3654264476</v>
      </c>
      <c r="D184" s="12">
        <f t="shared" si="4"/>
        <v>4.3021001312699703</v>
      </c>
    </row>
    <row r="185" spans="1:4" x14ac:dyDescent="0.2">
      <c r="A185" s="14" t="s">
        <v>213</v>
      </c>
      <c r="B185" s="26">
        <v>2.2832599999999998</v>
      </c>
      <c r="C185" s="12">
        <v>3.6077270976000002</v>
      </c>
      <c r="D185" s="12">
        <f t="shared" si="4"/>
        <v>4.5860113630917851</v>
      </c>
    </row>
    <row r="186" spans="1:4" x14ac:dyDescent="0.2">
      <c r="A186" s="14" t="s">
        <v>214</v>
      </c>
      <c r="B186" s="26">
        <v>2.2880799999999999</v>
      </c>
      <c r="C186" s="12">
        <v>3.7222213968000002</v>
      </c>
      <c r="D186" s="12">
        <f t="shared" si="4"/>
        <v>4.7215850037621632</v>
      </c>
    </row>
    <row r="187" spans="1:4" x14ac:dyDescent="0.2">
      <c r="A187" s="14" t="s">
        <v>215</v>
      </c>
      <c r="B187" s="26">
        <v>2.2984100000000001</v>
      </c>
      <c r="C187" s="12">
        <v>3.6668312695999998</v>
      </c>
      <c r="D187" s="12">
        <f t="shared" si="4"/>
        <v>4.6304184529275592</v>
      </c>
    </row>
    <row r="188" spans="1:4" x14ac:dyDescent="0.2">
      <c r="A188" s="14" t="s">
        <v>216</v>
      </c>
      <c r="B188" s="26">
        <v>2.3136933332999998</v>
      </c>
      <c r="C188" s="12">
        <v>3.5059407189999998</v>
      </c>
      <c r="D188" s="12">
        <f t="shared" si="4"/>
        <v>4.3980036932941458</v>
      </c>
    </row>
    <row r="189" spans="1:4" x14ac:dyDescent="0.2">
      <c r="A189" s="14" t="s">
        <v>243</v>
      </c>
      <c r="B189" s="26">
        <v>2.3229933332999999</v>
      </c>
      <c r="C189" s="12">
        <v>3.5652553672999998</v>
      </c>
      <c r="D189" s="12">
        <f t="shared" si="4"/>
        <v>4.4545054580873682</v>
      </c>
    </row>
    <row r="190" spans="1:4" x14ac:dyDescent="0.2">
      <c r="A190" s="14" t="s">
        <v>244</v>
      </c>
      <c r="B190" s="26">
        <v>2.3204500000000001</v>
      </c>
      <c r="C190" s="12">
        <v>3.6040271455999999</v>
      </c>
      <c r="D190" s="12">
        <f t="shared" si="4"/>
        <v>4.5078832016669192</v>
      </c>
    </row>
    <row r="191" spans="1:4" x14ac:dyDescent="0.2">
      <c r="A191" s="14" t="s">
        <v>245</v>
      </c>
      <c r="B191" s="26">
        <v>2.3330000000000002</v>
      </c>
      <c r="C191" s="12">
        <v>3.5663142486999999</v>
      </c>
      <c r="D191" s="12">
        <f t="shared" si="4"/>
        <v>4.4367165780043436</v>
      </c>
    </row>
    <row r="192" spans="1:4" x14ac:dyDescent="0.2">
      <c r="A192" s="14" t="s">
        <v>246</v>
      </c>
      <c r="B192" s="26">
        <v>2.3416266666999999</v>
      </c>
      <c r="C192" s="12">
        <v>3.2882789841000002</v>
      </c>
      <c r="D192" s="12">
        <f t="shared" si="4"/>
        <v>4.0757526356944309</v>
      </c>
    </row>
    <row r="193" spans="1:4" x14ac:dyDescent="0.2">
      <c r="A193" s="14" t="s">
        <v>247</v>
      </c>
      <c r="B193" s="26">
        <v>2.3562099999999999</v>
      </c>
      <c r="C193" s="12">
        <v>3.4037443452999998</v>
      </c>
      <c r="D193" s="12">
        <f t="shared" si="4"/>
        <v>4.1927575965494102</v>
      </c>
    </row>
    <row r="194" spans="1:4" x14ac:dyDescent="0.2">
      <c r="A194" s="14" t="s">
        <v>248</v>
      </c>
      <c r="B194" s="26">
        <v>2.3687233333000002</v>
      </c>
      <c r="C194" s="12">
        <v>3.6750536235000002</v>
      </c>
      <c r="D194" s="12">
        <f t="shared" si="4"/>
        <v>4.5030436698681413</v>
      </c>
    </row>
    <row r="195" spans="1:4" x14ac:dyDescent="0.2">
      <c r="A195" s="14" t="s">
        <v>249</v>
      </c>
      <c r="B195" s="26">
        <v>2.3747833332999999</v>
      </c>
      <c r="C195" s="12">
        <v>3.5037805502000001</v>
      </c>
      <c r="D195" s="12">
        <f t="shared" si="4"/>
        <v>4.2822273573174696</v>
      </c>
    </row>
    <row r="196" spans="1:4" x14ac:dyDescent="0.2">
      <c r="A196" s="14" t="s">
        <v>250</v>
      </c>
      <c r="B196" s="26">
        <v>2.3688833332999999</v>
      </c>
      <c r="C196" s="12">
        <v>2.8769790241000002</v>
      </c>
      <c r="D196" s="12">
        <f t="shared" si="4"/>
        <v>3.5249246643896632</v>
      </c>
    </row>
    <row r="197" spans="1:4" x14ac:dyDescent="0.2">
      <c r="A197" s="14" t="s">
        <v>251</v>
      </c>
      <c r="B197" s="26">
        <v>2.3535499999999998</v>
      </c>
      <c r="C197" s="12">
        <v>2.2696942552000001</v>
      </c>
      <c r="D197" s="12">
        <f t="shared" si="4"/>
        <v>2.7989861261539866</v>
      </c>
    </row>
    <row r="198" spans="1:4" x14ac:dyDescent="0.2">
      <c r="A198" s="14" t="s">
        <v>252</v>
      </c>
      <c r="B198" s="26">
        <v>2.3696000000000002</v>
      </c>
      <c r="C198" s="12">
        <v>2.6648191183000001</v>
      </c>
      <c r="D198" s="12">
        <f t="shared" si="4"/>
        <v>3.2639951951791719</v>
      </c>
    </row>
    <row r="199" spans="1:4" x14ac:dyDescent="0.2">
      <c r="A199" s="14" t="s">
        <v>253</v>
      </c>
      <c r="B199" s="26">
        <v>2.3785500000000002</v>
      </c>
      <c r="C199" s="12">
        <v>2.6023207819</v>
      </c>
      <c r="D199" s="12">
        <f t="shared" si="4"/>
        <v>3.1754506024360278</v>
      </c>
    </row>
    <row r="200" spans="1:4" x14ac:dyDescent="0.2">
      <c r="A200" s="14" t="s">
        <v>254</v>
      </c>
      <c r="B200" s="26">
        <v>2.3783699999999999</v>
      </c>
      <c r="C200" s="12">
        <v>2.1623371404</v>
      </c>
      <c r="D200" s="12">
        <f t="shared" si="4"/>
        <v>2.638765553419165</v>
      </c>
    </row>
    <row r="201" spans="1:4" x14ac:dyDescent="0.2">
      <c r="A201" s="14" t="s">
        <v>259</v>
      </c>
      <c r="B201" s="26">
        <v>2.3768933333</v>
      </c>
      <c r="C201" s="12">
        <v>1.8957772669999999</v>
      </c>
      <c r="D201" s="12">
        <f t="shared" ref="D201:D204" si="5">C201*$B$233/B201</f>
        <v>2.3149117275573281</v>
      </c>
    </row>
    <row r="202" spans="1:4" x14ac:dyDescent="0.2">
      <c r="A202" s="14" t="s">
        <v>260</v>
      </c>
      <c r="B202" s="26">
        <v>2.3959033333000002</v>
      </c>
      <c r="C202" s="12">
        <v>2.2509634887000001</v>
      </c>
      <c r="D202" s="12">
        <f t="shared" si="5"/>
        <v>2.7268168902765866</v>
      </c>
    </row>
    <row r="203" spans="1:4" x14ac:dyDescent="0.2">
      <c r="A203" s="14" t="s">
        <v>261</v>
      </c>
      <c r="B203" s="26">
        <v>2.4060733333000002</v>
      </c>
      <c r="C203" s="12">
        <v>2.2114731271000001</v>
      </c>
      <c r="D203" s="12">
        <f t="shared" si="5"/>
        <v>2.6676547555067236</v>
      </c>
    </row>
    <row r="204" spans="1:4" x14ac:dyDescent="0.2">
      <c r="A204" s="14" t="s">
        <v>262</v>
      </c>
      <c r="B204" s="26">
        <v>2.4213466666999999</v>
      </c>
      <c r="C204" s="12">
        <v>2.2288342778999999</v>
      </c>
      <c r="D204" s="12">
        <f t="shared" si="5"/>
        <v>2.6716380643216744</v>
      </c>
    </row>
    <row r="205" spans="1:4" x14ac:dyDescent="0.2">
      <c r="A205" s="14" t="s">
        <v>263</v>
      </c>
      <c r="B205" s="26">
        <v>2.4383866667</v>
      </c>
      <c r="C205" s="12">
        <v>2.3262824967000002</v>
      </c>
      <c r="D205" s="12">
        <f t="shared" ref="D205:D228" si="6">C205*$B$233/B205</f>
        <v>2.7689600799499776</v>
      </c>
    </row>
    <row r="206" spans="1:4" x14ac:dyDescent="0.2">
      <c r="A206" s="14" t="s">
        <v>264</v>
      </c>
      <c r="B206" s="26">
        <v>2.4411999999999998</v>
      </c>
      <c r="C206" s="12">
        <v>2.3845401180999999</v>
      </c>
      <c r="D206" s="12">
        <f t="shared" si="6"/>
        <v>2.8350328056501253</v>
      </c>
    </row>
    <row r="207" spans="1:4" x14ac:dyDescent="0.2">
      <c r="A207" s="14" t="s">
        <v>265</v>
      </c>
      <c r="B207" s="26">
        <v>2.4528699999999999</v>
      </c>
      <c r="C207" s="12">
        <v>2.4377039076</v>
      </c>
      <c r="D207" s="12">
        <f t="shared" si="6"/>
        <v>2.8844514826739771</v>
      </c>
    </row>
    <row r="208" spans="1:4" x14ac:dyDescent="0.2">
      <c r="A208" s="14" t="s">
        <v>266</v>
      </c>
      <c r="B208" s="26">
        <v>2.4723833332999998</v>
      </c>
      <c r="C208" s="12">
        <v>2.5142834676999999</v>
      </c>
      <c r="D208" s="12">
        <f t="shared" si="6"/>
        <v>2.9515846897664724</v>
      </c>
    </row>
    <row r="209" spans="1:5" x14ac:dyDescent="0.2">
      <c r="A209" s="14" t="s">
        <v>267</v>
      </c>
      <c r="B209" s="26">
        <v>2.4925433333</v>
      </c>
      <c r="C209" s="12">
        <v>2.5777429482000001</v>
      </c>
      <c r="D209" s="12">
        <f t="shared" si="6"/>
        <v>3.0016061505023206</v>
      </c>
    </row>
    <row r="210" spans="1:5" x14ac:dyDescent="0.2">
      <c r="A210" s="14" t="s">
        <v>268</v>
      </c>
      <c r="B210" s="26">
        <v>2.5068100000000002</v>
      </c>
      <c r="C210" s="12">
        <v>2.85145895</v>
      </c>
      <c r="D210" s="12">
        <f t="shared" si="6"/>
        <v>3.301433256650145</v>
      </c>
    </row>
    <row r="211" spans="1:5" x14ac:dyDescent="0.2">
      <c r="A211" s="14" t="s">
        <v>269</v>
      </c>
      <c r="B211" s="26">
        <v>2.5177033333000001</v>
      </c>
      <c r="C211" s="12">
        <v>2.8400527775</v>
      </c>
      <c r="D211" s="12">
        <f t="shared" si="6"/>
        <v>3.2739999793595489</v>
      </c>
    </row>
    <row r="212" spans="1:5" x14ac:dyDescent="0.2">
      <c r="A212" s="14" t="s">
        <v>270</v>
      </c>
      <c r="B212" s="26">
        <v>2.5268999999999999</v>
      </c>
      <c r="C212" s="12">
        <v>2.6251157503</v>
      </c>
      <c r="D212" s="12">
        <f t="shared" si="6"/>
        <v>3.0152075975794332</v>
      </c>
    </row>
    <row r="213" spans="1:5" x14ac:dyDescent="0.2">
      <c r="A213" s="14" t="s">
        <v>271</v>
      </c>
      <c r="B213" s="26">
        <v>2.5329266666999999</v>
      </c>
      <c r="C213" s="12">
        <v>2.3612041784</v>
      </c>
      <c r="D213" s="12">
        <f t="shared" si="6"/>
        <v>2.7056258729764928</v>
      </c>
    </row>
    <row r="214" spans="1:5" x14ac:dyDescent="0.2">
      <c r="A214" s="14" t="s">
        <v>272</v>
      </c>
      <c r="B214" s="26">
        <v>2.5528300000000002</v>
      </c>
      <c r="C214" s="12">
        <v>2.7913205421999998</v>
      </c>
      <c r="D214" s="12">
        <f t="shared" si="6"/>
        <v>3.1735447984079053</v>
      </c>
    </row>
    <row r="215" spans="1:5" x14ac:dyDescent="0.2">
      <c r="A215" s="14" t="s">
        <v>273</v>
      </c>
      <c r="B215" s="26">
        <v>2.5622500000000001</v>
      </c>
      <c r="C215" s="12">
        <v>2.6520632483000002</v>
      </c>
      <c r="D215" s="12">
        <f t="shared" si="6"/>
        <v>3.0041332483856671</v>
      </c>
    </row>
    <row r="216" spans="1:5" x14ac:dyDescent="0.2">
      <c r="A216" s="14" t="s">
        <v>274</v>
      </c>
      <c r="B216" s="26">
        <v>2.5778533333000002</v>
      </c>
      <c r="C216" s="12">
        <v>2.5936584280999999</v>
      </c>
      <c r="D216" s="12">
        <f t="shared" si="6"/>
        <v>2.9201919067697779</v>
      </c>
    </row>
    <row r="217" spans="1:5" x14ac:dyDescent="0.2">
      <c r="A217" s="14" t="s">
        <v>275</v>
      </c>
      <c r="B217" s="26">
        <v>2.5861800000000001</v>
      </c>
      <c r="C217" s="12">
        <v>2.4142071159</v>
      </c>
      <c r="D217" s="12">
        <f t="shared" si="6"/>
        <v>2.7093966740779112</v>
      </c>
    </row>
    <row r="218" spans="1:5" x14ac:dyDescent="0.2">
      <c r="A218" s="14" t="s">
        <v>276</v>
      </c>
      <c r="B218" s="26">
        <v>2.5641833332999999</v>
      </c>
      <c r="C218" s="12">
        <v>1.9432896758</v>
      </c>
      <c r="D218" s="12">
        <f t="shared" si="6"/>
        <v>2.1996079811946156</v>
      </c>
    </row>
    <row r="219" spans="1:5" x14ac:dyDescent="0.2">
      <c r="A219" s="14" t="s">
        <v>277</v>
      </c>
      <c r="B219" s="26">
        <v>2.5943766667000001</v>
      </c>
      <c r="C219" s="12">
        <v>2.1827993749000001</v>
      </c>
      <c r="D219" s="12">
        <f t="shared" si="6"/>
        <v>2.441954724087958</v>
      </c>
    </row>
    <row r="220" spans="1:5" x14ac:dyDescent="0.2">
      <c r="A220" s="14" t="s">
        <v>278</v>
      </c>
      <c r="B220" s="26">
        <v>2.6087899999999999</v>
      </c>
      <c r="C220" s="12">
        <v>2.1541112574999999</v>
      </c>
      <c r="D220" s="12">
        <f t="shared" si="6"/>
        <v>2.3965463112915288</v>
      </c>
    </row>
    <row r="221" spans="1:5" x14ac:dyDescent="0.2">
      <c r="A221" s="14" t="s">
        <v>279</v>
      </c>
      <c r="B221" s="26">
        <v>2.6352466667000001</v>
      </c>
      <c r="C221" s="12">
        <v>2.5601920207000002</v>
      </c>
      <c r="D221" s="12">
        <f t="shared" si="6"/>
        <v>2.819733626533238</v>
      </c>
    </row>
    <row r="222" spans="1:5" x14ac:dyDescent="0.2">
      <c r="A222" s="14" t="s">
        <v>280</v>
      </c>
      <c r="B222" s="26">
        <v>2.6876033332999998</v>
      </c>
      <c r="C222" s="12">
        <v>2.9711060615</v>
      </c>
      <c r="D222" s="12">
        <f t="shared" si="6"/>
        <v>3.208557309307686</v>
      </c>
    </row>
    <row r="223" spans="1:5" x14ac:dyDescent="0.2">
      <c r="A223" s="14" t="s">
        <v>281</v>
      </c>
      <c r="B223" s="26">
        <v>2.7316333333</v>
      </c>
      <c r="C223" s="12">
        <v>3.1558157506</v>
      </c>
      <c r="D223" s="12">
        <f t="shared" si="6"/>
        <v>3.3530964992395114</v>
      </c>
      <c r="E223" s="10" t="s">
        <v>182</v>
      </c>
    </row>
    <row r="224" spans="1:5" x14ac:dyDescent="0.2">
      <c r="A224" s="14" t="s">
        <v>282</v>
      </c>
      <c r="B224" s="26">
        <v>2.7841333332999998</v>
      </c>
      <c r="C224" s="12">
        <v>3.3299970070999998</v>
      </c>
      <c r="D224" s="12">
        <f t="shared" si="6"/>
        <v>3.4714477240787325</v>
      </c>
      <c r="E224" s="10" t="s">
        <v>183</v>
      </c>
    </row>
    <row r="225" spans="1:5" x14ac:dyDescent="0.2">
      <c r="A225" s="14" t="s">
        <v>284</v>
      </c>
      <c r="B225" s="26">
        <v>2.8460766667000001</v>
      </c>
      <c r="C225" s="12">
        <v>3.7050834028000001</v>
      </c>
      <c r="D225" s="12">
        <f t="shared" si="6"/>
        <v>3.7784024158088614</v>
      </c>
      <c r="E225">
        <f>MAX('Gasoline-M'!E593:E595)</f>
        <v>0</v>
      </c>
    </row>
    <row r="226" spans="1:5" x14ac:dyDescent="0.2">
      <c r="A226" s="14" t="s">
        <v>285</v>
      </c>
      <c r="B226" s="26">
        <v>2.8936661276</v>
      </c>
      <c r="C226" s="12">
        <v>4.3855022210000003</v>
      </c>
      <c r="D226" s="12">
        <f t="shared" si="6"/>
        <v>4.3987343143421667</v>
      </c>
      <c r="E226">
        <f>MAX('Gasoline-M'!E596:E598)</f>
        <v>1</v>
      </c>
    </row>
    <row r="227" spans="1:5" x14ac:dyDescent="0.2">
      <c r="A227" s="14" t="s">
        <v>286</v>
      </c>
      <c r="B227" s="26">
        <v>2.9155540000000002</v>
      </c>
      <c r="C227" s="12">
        <v>4.2669315956</v>
      </c>
      <c r="D227" s="12">
        <f t="shared" si="6"/>
        <v>4.2476762434428084</v>
      </c>
      <c r="E227">
        <f>MAX('Gasoline-M'!E599:E601)</f>
        <v>1</v>
      </c>
    </row>
    <row r="228" spans="1:5" x14ac:dyDescent="0.2">
      <c r="A228" s="14" t="s">
        <v>287</v>
      </c>
      <c r="B228" s="26">
        <v>2.9509053333000002</v>
      </c>
      <c r="C228" s="12">
        <v>3.8740821745999998</v>
      </c>
      <c r="D228" s="12">
        <f t="shared" si="6"/>
        <v>3.8103982375938172</v>
      </c>
      <c r="E228">
        <f>MAX('Gasoline-M'!E602:E604)</f>
        <v>1</v>
      </c>
    </row>
    <row r="229" spans="1:5" x14ac:dyDescent="0.2">
      <c r="A229" s="14" t="s">
        <v>288</v>
      </c>
      <c r="B229" s="26">
        <v>2.9687109999999999</v>
      </c>
      <c r="C229" s="12">
        <v>3.6464112923999998</v>
      </c>
      <c r="D229" s="12">
        <f t="shared" ref="D229:D232" si="7">C229*$B$233/B229</f>
        <v>3.5649590666885</v>
      </c>
      <c r="E229">
        <f>MAX('Gasoline-M'!E605:E607)</f>
        <v>1</v>
      </c>
    </row>
    <row r="230" spans="1:5" x14ac:dyDescent="0.2">
      <c r="A230" s="14" t="s">
        <v>289</v>
      </c>
      <c r="B230" s="26">
        <v>2.9818210000000001</v>
      </c>
      <c r="C230" s="12">
        <v>3.7094735968000001</v>
      </c>
      <c r="D230" s="12">
        <f t="shared" si="7"/>
        <v>3.6106677895593098</v>
      </c>
      <c r="E230">
        <f>MAX('Gasoline-M'!E608:E610)</f>
        <v>1</v>
      </c>
    </row>
    <row r="231" spans="1:5" x14ac:dyDescent="0.2">
      <c r="A231" s="14" t="s">
        <v>290</v>
      </c>
      <c r="B231" s="26">
        <v>3.0019830000000001</v>
      </c>
      <c r="C231" s="12">
        <v>3.6726409538999998</v>
      </c>
      <c r="D231" s="12">
        <f t="shared" si="7"/>
        <v>3.5508069455011899</v>
      </c>
      <c r="E231">
        <f>MAX('Gasoline-M'!E611:E613)</f>
        <v>1</v>
      </c>
    </row>
    <row r="232" spans="1:5" x14ac:dyDescent="0.2">
      <c r="A232" s="14" t="s">
        <v>291</v>
      </c>
      <c r="B232" s="26">
        <v>3.0208080000000002</v>
      </c>
      <c r="C232" s="12">
        <v>3.5913506301</v>
      </c>
      <c r="D232" s="12">
        <f t="shared" si="7"/>
        <v>3.4505752417069702</v>
      </c>
      <c r="E232">
        <f>MAX('Gasoline-M'!E614:E616)</f>
        <v>1</v>
      </c>
    </row>
    <row r="233" spans="1:5" x14ac:dyDescent="0.2">
      <c r="A233" s="15" t="str">
        <f>"Base CPI ("&amp;TEXT('Notes and Sources'!$G$7,"m/yyyy")&amp;")"</f>
        <v>Base CPI (6/2022)</v>
      </c>
      <c r="B233" s="28">
        <v>2.9023970000000001</v>
      </c>
      <c r="C233" s="16"/>
      <c r="D233" s="16"/>
      <c r="E233" s="20"/>
    </row>
    <row r="234" spans="1:5" x14ac:dyDescent="0.2">
      <c r="A234" s="43" t="str">
        <f>A1&amp;" "&amp;TEXT(C1,"Mmmm yyyy")</f>
        <v>EIA Short-Term Energy Outlook, June 2022</v>
      </c>
      <c r="B234" s="43"/>
      <c r="C234" s="43"/>
      <c r="D234" s="43"/>
      <c r="E234" s="43"/>
    </row>
    <row r="235" spans="1:5" x14ac:dyDescent="0.2">
      <c r="A235" s="38" t="s">
        <v>184</v>
      </c>
      <c r="B235" s="38"/>
      <c r="C235" s="38"/>
      <c r="D235" s="38"/>
      <c r="E235" s="38"/>
    </row>
    <row r="236" spans="1:5" x14ac:dyDescent="0.2">
      <c r="A236" s="34" t="str">
        <f>"Real Price ("&amp;TEXT($C$1,"mmm yyyy")&amp;" $)"</f>
        <v>Real Price (Jun 2022 $)</v>
      </c>
      <c r="B236" s="34"/>
      <c r="C236" s="34"/>
      <c r="D236" s="34"/>
      <c r="E236" s="34"/>
    </row>
    <row r="237" spans="1:5" x14ac:dyDescent="0.2">
      <c r="A237" s="39" t="s">
        <v>167</v>
      </c>
      <c r="B237" s="39"/>
      <c r="C237" s="39"/>
      <c r="D237" s="39"/>
      <c r="E237" s="39"/>
    </row>
  </sheetData>
  <mergeCells count="6">
    <mergeCell ref="A237:E237"/>
    <mergeCell ref="C39:D39"/>
    <mergeCell ref="A1:B1"/>
    <mergeCell ref="C1:D1"/>
    <mergeCell ref="A234:E234"/>
    <mergeCell ref="A235:E235"/>
  </mergeCells>
  <phoneticPr fontId="3" type="noConversion"/>
  <conditionalFormatting sqref="B181:D182 B185:D186 B189:D190 B193:D194 B197:D198 B217:D218 B221:D222 B225:D232">
    <cfRule type="expression" dxfId="125" priority="5" stopIfTrue="1">
      <formula>$E181=1</formula>
    </cfRule>
  </conditionalFormatting>
  <conditionalFormatting sqref="B183:D184 B187:D188">
    <cfRule type="expression" dxfId="124" priority="6" stopIfTrue="1">
      <formula>#REF!=1</formula>
    </cfRule>
  </conditionalFormatting>
  <conditionalFormatting sqref="B191:D192">
    <cfRule type="expression" dxfId="123" priority="10" stopIfTrue="1">
      <formula>#REF!=1</formula>
    </cfRule>
  </conditionalFormatting>
  <conditionalFormatting sqref="B195:D196">
    <cfRule type="expression" dxfId="122" priority="31" stopIfTrue="1">
      <formula>#REF!=1</formula>
    </cfRule>
  </conditionalFormatting>
  <conditionalFormatting sqref="B199:D200">
    <cfRule type="expression" dxfId="121" priority="54" stopIfTrue="1">
      <formula>#REF!=1</formula>
    </cfRule>
  </conditionalFormatting>
  <conditionalFormatting sqref="B203:D204">
    <cfRule type="expression" dxfId="120" priority="80" stopIfTrue="1">
      <formula>#REF!=1</formula>
    </cfRule>
  </conditionalFormatting>
  <conditionalFormatting sqref="B201:D202 B209:D210">
    <cfRule type="expression" dxfId="119" priority="107" stopIfTrue="1">
      <formula>$E205=1</formula>
    </cfRule>
  </conditionalFormatting>
  <conditionalFormatting sqref="B205:D208">
    <cfRule type="expression" dxfId="118" priority="108" stopIfTrue="1">
      <formula>#REF!=1</formula>
    </cfRule>
  </conditionalFormatting>
  <conditionalFormatting sqref="B211:D212">
    <cfRule type="expression" dxfId="117" priority="135" stopIfTrue="1">
      <formula>#REF!=1</formula>
    </cfRule>
  </conditionalFormatting>
  <conditionalFormatting sqref="B213:D216">
    <cfRule type="expression" dxfId="116" priority="161" stopIfTrue="1">
      <formula>#REF!=1</formula>
    </cfRule>
  </conditionalFormatting>
  <conditionalFormatting sqref="B219:D220">
    <cfRule type="expression" dxfId="115" priority="194" stopIfTrue="1">
      <formula>#REF!=1</formula>
    </cfRule>
  </conditionalFormatting>
  <conditionalFormatting sqref="B223:D224">
    <cfRule type="expression" dxfId="114" priority="222" stopIfTrue="1">
      <formula>#REF!=1</formula>
    </cfRule>
  </conditionalFormatting>
  <hyperlinks>
    <hyperlink ref="A3" location="Contents!B4" display="Return to Contents"/>
    <hyperlink ref="A23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104" si="0">C41*$B$617/B41</f>
        <v>3.1468641308243726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3.1152740608228977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3.0786139607142853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3.0627790089126554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3.0876563829787238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3.1532214320987655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3.1722690017543864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3.1809865898778367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3.1744967187500004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3.1530357737478414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3.1421819500860591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3.1111310308219182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si="0"/>
        <v>3.1001753304940376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0"/>
        <v>3.1177519207419904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0"/>
        <v>3.1312773003355705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0"/>
        <v>3.1491007450000001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0"/>
        <v>3.1772086760797347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0"/>
        <v>3.1902380247933886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0"/>
        <v>3.1840440773026319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0"/>
        <v>3.1684104729950904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0"/>
        <v>3.1533383393148453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0"/>
        <v>3.1332694886363641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0"/>
        <v>3.1083735612903229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0"/>
        <v>3.0980642134831462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si="0"/>
        <v>2.9996064688995219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0"/>
        <v>2.9807156492063491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0"/>
        <v>2.9619098722397474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0"/>
        <v>2.9478179233176842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0"/>
        <v>2.9473954031007752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0"/>
        <v>2.9604449400000004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0"/>
        <v>2.9865886687022902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0"/>
        <v>3.0036946191198788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0"/>
        <v>3.0027806556390977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0"/>
        <v>2.9845811177347241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0"/>
        <v>2.9883939481481483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0"/>
        <v>3.0135344403534607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0"/>
        <v>3.0337463532846716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0"/>
        <v>3.0617771820809252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0"/>
        <v>3.1349209370529327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0"/>
        <v>3.2970572152974511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0"/>
        <v>3.4308446330532218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0"/>
        <v>3.62196633933518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0"/>
        <v>3.7731161000000002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0"/>
        <v>3.8908659918588873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0"/>
        <v>3.979092661290323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0"/>
        <v>3.9676384521276602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0"/>
        <v>3.9755201013157895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0"/>
        <v>4.0195745188556566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0"/>
        <v>4.2084756500000005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0"/>
        <v>4.4344217455696207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0"/>
        <v>4.5365805792759053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0"/>
        <v>4.5347710852904823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0"/>
        <v>4.4974719730722157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0"/>
        <v>4.4644142945454544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0"/>
        <v>4.4660370302663441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0"/>
        <v>4.4198762007211538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si="0"/>
        <v>4.3484064707985697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0"/>
        <v>4.2833485832349476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0"/>
        <v>4.2383133761682243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0"/>
        <v>4.2259437800925932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0"/>
        <v>4.3203111307339457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0"/>
        <v>4.5580825613636362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0"/>
        <v>4.6418696941309259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0"/>
        <v>4.5995337418630751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ref="D105:D168" si="1">C105*$B$617/B105</f>
        <v>4.5299395763656634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1"/>
        <v>4.461032295027624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1"/>
        <v>4.3837296765027318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1"/>
        <v>4.3315599479392626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1"/>
        <v>4.2896866509129969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1"/>
        <v>4.2603707569593148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1"/>
        <v>4.2360143848614076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1"/>
        <v>4.2101720563230609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1"/>
        <v>4.0355616592372883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1"/>
        <v>3.9566383094614577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1"/>
        <v>3.8248198353643086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1"/>
        <v>3.6579978695157895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1"/>
        <v>3.6562635993013561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si="1"/>
        <v>3.8196741384742268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1"/>
        <v>3.8577470197025647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1"/>
        <v>3.8309560893449341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1"/>
        <v>3.7728784421084955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1"/>
        <v>3.7207191062487261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1"/>
        <v>3.6787881975000003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1"/>
        <v>3.6050622634698057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1"/>
        <v>3.5125229474974469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1"/>
        <v>3.3888742767551028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1"/>
        <v>3.3024603255249745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1"/>
        <v>3.4879879088866401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1"/>
        <v>3.5988845058971779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1"/>
        <v>3.6341864729778677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1"/>
        <v>3.6440495881162329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1"/>
        <v>3.6291560490009993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1"/>
        <v>3.5761925107171315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1"/>
        <v>3.5061128521726195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1"/>
        <v>3.4456418905143424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1"/>
        <v>3.3906523059763312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1"/>
        <v>3.3297685621743396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1"/>
        <v>3.3004723468226125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1"/>
        <v>3.3105941757434412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1"/>
        <v>3.3695621008615686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1"/>
        <v>3.3850361764927537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1"/>
        <v>3.3495116776759888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1"/>
        <v>3.2823294103650338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1"/>
        <v>3.2329755701819929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1"/>
        <v>3.2333312443744036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1"/>
        <v>3.236600696422455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1"/>
        <v>3.2154314038841409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1"/>
        <v>3.1553594683886255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1"/>
        <v>3.0289821482497636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1"/>
        <v>2.9718579404327379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1"/>
        <v>3.0506149142134835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1"/>
        <v>3.1931520789065422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1"/>
        <v>3.2546104568376868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1"/>
        <v>3.2636171810511634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1"/>
        <v>3.2537568150974931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1"/>
        <v>3.2171685448934202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1"/>
        <v>3.1666466880111011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1"/>
        <v>3.1217486626728115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1"/>
        <v>3.1062837323761467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1"/>
        <v>3.0799865881278539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1"/>
        <v>3.0351308245859872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1"/>
        <v>2.850540134731085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1"/>
        <v>2.5110921652337308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1"/>
        <v>2.2937747624839009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1"/>
        <v>2.3778087128715595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1"/>
        <v>2.4454949786654478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1"/>
        <v>2.2639491777260274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1"/>
        <v>2.1414446478558395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ref="D169:D232" si="2">C169*$B$617/B169</f>
        <v>2.1693042886545455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2"/>
        <v>2.0876978493557168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2"/>
        <v>2.0485033898550724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2"/>
        <v>2.0317826796750902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2"/>
        <v>2.1262012062477558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2"/>
        <v>2.2368706181395348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2"/>
        <v>2.2625762567023169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2"/>
        <v>2.3312660481898848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2"/>
        <v>2.3400511600176994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2"/>
        <v>2.3648526181762115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2"/>
        <v>2.3857295270123027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2"/>
        <v>2.4407305095625547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2"/>
        <v>2.4105330689973843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si="2"/>
        <v>2.3678259490695654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2"/>
        <v>2.3509667207538998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2"/>
        <v>2.2951281744031147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2"/>
        <v>2.2201835810172419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2"/>
        <v>2.1722268493889847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2"/>
        <v>2.1590594953733904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2"/>
        <v>2.2317996590187716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2"/>
        <v>2.2851374371659574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2"/>
        <v>2.2672639886949155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2"/>
        <v>2.2812595491983121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2"/>
        <v>2.3247712172184873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2"/>
        <v>2.2747020370878661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2"/>
        <v>2.2248966894412012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2"/>
        <v>2.1898259659600994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2"/>
        <v>2.1233426668931235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2"/>
        <v>2.0888637418811884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2"/>
        <v>2.1068872169983552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2"/>
        <v>2.1441635971522097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2"/>
        <v>2.4442615320308692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2"/>
        <v>2.5567607008326596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2"/>
        <v>2.5289911136019336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2"/>
        <v>2.4637737104016066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2"/>
        <v>2.3858169588514055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2"/>
        <v>2.3064753595512819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2"/>
        <v>2.2899079105980862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2"/>
        <v>2.2081039861080227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2"/>
        <v>2.1444876139588285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2"/>
        <v>2.2689232453647064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2"/>
        <v>2.2541420950546875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2"/>
        <v>2.2254569096578538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2"/>
        <v>2.2868366494491856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2"/>
        <v>2.318950005855926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2"/>
        <v>2.3577786252886841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2"/>
        <v>2.332637564398468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2"/>
        <v>2.5514848520744682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2"/>
        <v>2.7549771372830194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2"/>
        <v>2.9189759094003001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2"/>
        <v>2.9027660407554228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2"/>
        <v>2.8299884667958266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2"/>
        <v>2.5425601039346697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2"/>
        <v>2.3560444489985159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2"/>
        <v>2.2392380415430266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2"/>
        <v>2.312035271206514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2"/>
        <v>2.4095674209070799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2"/>
        <v>2.4078157465073531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2"/>
        <v>2.3347034898678412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2"/>
        <v>2.3685556777086383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2"/>
        <v>2.3498823010218977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2"/>
        <v>2.3016092827988337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2"/>
        <v>2.3147563882438322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2"/>
        <v>2.2601734091172219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ref="D233:D296" si="3">C233*$B$617/B233</f>
        <v>2.144793733911786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3"/>
        <v>2.1066460187590192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3"/>
        <v>2.11284486139468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3"/>
        <v>2.1898106490315641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3"/>
        <v>2.3004145155690767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3"/>
        <v>2.3716374629550323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3"/>
        <v>2.3477396373665482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3"/>
        <v>2.3124353370738637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3"/>
        <v>2.3069016552090713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3"/>
        <v>2.2817715299929433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3"/>
        <v>2.2696295189303308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3"/>
        <v>2.1977039827828531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3"/>
        <v>2.1579972092086837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si="3"/>
        <v>2.1382613817260654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3"/>
        <v>2.1311249988834615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3"/>
        <v>2.1757885716272605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3"/>
        <v>2.2148388757281556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3"/>
        <v>2.2069681969854473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3"/>
        <v>2.1647462745674737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3"/>
        <v>2.127889955248619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3"/>
        <v>2.1007349320689657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3"/>
        <v>2.1762993988667585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3"/>
        <v>2.1199425758904109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3"/>
        <v>2.0116408462064252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3"/>
        <v>1.980692525495557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3"/>
        <v>1.9962635126107702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3"/>
        <v>1.9883688489123044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3"/>
        <v>2.0254669281589677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3"/>
        <v>2.0609970290169493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3"/>
        <v>2.1154725936443546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3"/>
        <v>2.1626182498315365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3"/>
        <v>2.2494550708724836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3"/>
        <v>2.2234538303750839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3"/>
        <v>2.1633931052208832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3"/>
        <v>2.1617820111815753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3"/>
        <v>2.1086368610926054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3"/>
        <v>2.0862545346179409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3"/>
        <v>2.0628368339960241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3"/>
        <v>2.0577841164021167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3"/>
        <v>2.1246960910737815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3"/>
        <v>2.2486420938856013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3"/>
        <v>2.2691640587270343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3"/>
        <v>2.1944860148099603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3"/>
        <v>2.13218929381949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3"/>
        <v>2.1057070331482692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3"/>
        <v>2.0556912171986972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3"/>
        <v>2.0059018954131425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3"/>
        <v>2.020268217186485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3"/>
        <v>2.0457489908209441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3"/>
        <v>2.0396360853225808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3"/>
        <v>2.1222028225080387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3"/>
        <v>2.2880779937219731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3"/>
        <v>2.3737858839833761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3"/>
        <v>2.3259924394384175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3"/>
        <v>2.2687131505350315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3"/>
        <v>2.227571234414758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3"/>
        <v>2.2125209749651238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3"/>
        <v>2.2089039115044247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3"/>
        <v>2.2536097689035919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3"/>
        <v>2.2533254395977376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3"/>
        <v>2.2509964186010039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3"/>
        <v>2.2354090857858484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3"/>
        <v>2.1886034949937421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3"/>
        <v>2.1763439668542839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ref="D297:D360" si="4">C297*$B$617/B297</f>
        <v>2.1786128825828643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4"/>
        <v>2.1697319895131084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4"/>
        <v>2.1247753598815464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4"/>
        <v>2.208384782027363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4"/>
        <v>2.2171288249379653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4"/>
        <v>2.150739077244582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4"/>
        <v>2.1014108149350648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4"/>
        <v>2.029525318788628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4"/>
        <v>1.9461288526234566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4"/>
        <v>1.8793916376543207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4"/>
        <v>1.8217020182716048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4"/>
        <v>1.8435231253082616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4"/>
        <v>1.8983389972324725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si="4"/>
        <v>1.8976114046683048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4"/>
        <v>1.8766877660845591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4"/>
        <v>1.8224353255813954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4"/>
        <v>1.7915866496941897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4"/>
        <v>1.8040371834960343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4"/>
        <v>1.7605398987202925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4"/>
        <v>1.6683486405109489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4"/>
        <v>1.6547363588342441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4"/>
        <v>1.6221350567698845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4"/>
        <v>1.7294622900485439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4"/>
        <v>1.9786684792043401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4"/>
        <v>1.9767771374698799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4"/>
        <v>1.9481902754518075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4"/>
        <v>2.015311654169166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4"/>
        <v>2.1204346245362062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4"/>
        <v>2.1716087207985701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4"/>
        <v>2.1483090227543133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4"/>
        <v>2.1568049915676961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4"/>
        <v>2.1879740417654032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4"/>
        <v>2.2094561450679269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4"/>
        <v>2.3509415700000003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4"/>
        <v>2.5735435387426904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4"/>
        <v>2.4875868962843768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4"/>
        <v>2.5206097310747664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4"/>
        <v>2.7528106273228805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4"/>
        <v>2.6066113184713373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4"/>
        <v>2.4612393784018529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4"/>
        <v>2.5918438647753459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4"/>
        <v>2.5572470864864862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4"/>
        <v>2.5279344708668199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4"/>
        <v>2.3983008429266897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4"/>
        <v>2.3919982564920277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4"/>
        <v>2.3907670742897729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4"/>
        <v>2.3226592687393528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4"/>
        <v>2.5529247081632658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4"/>
        <v>2.7857609107445009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4"/>
        <v>2.639841953432752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4"/>
        <v>2.3242081049605416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4"/>
        <v>2.3244535162063134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4"/>
        <v>2.479504231049972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4"/>
        <v>2.1496694897522524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4"/>
        <v>1.9139468667605637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4"/>
        <v>1.7767774193912065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4"/>
        <v>1.8084856940067531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4"/>
        <v>1.8160363251404494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4"/>
        <v>2.0312714018207285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4"/>
        <v>2.2613768036809816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4"/>
        <v>2.2503682589136496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4"/>
        <v>2.2337629472438754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4"/>
        <v>2.2525825605555556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4"/>
        <v>2.2443327494459835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ref="D361:D424" si="5">C361*$B$617/B361</f>
        <v>2.2467891820796462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5"/>
        <v>2.3149499250827814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5"/>
        <v>2.2691467454545458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5"/>
        <v>2.2123992093509348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5"/>
        <v>2.3166723042168673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5"/>
        <v>2.5498727456427015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5"/>
        <v>2.6719728771071241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5"/>
        <v>2.5174174852620088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5"/>
        <v>2.3759507426189175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5"/>
        <v>2.3663016065537961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5"/>
        <v>2.389698128742515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5"/>
        <v>2.5488394250677509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5"/>
        <v>2.6323847021069695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si="5"/>
        <v>2.4542442993510005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5"/>
        <v>2.3721212237837839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5"/>
        <v>2.3137815005929916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5"/>
        <v>2.4486540444176064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5"/>
        <v>2.5611671438136048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5"/>
        <v>2.692977654730091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5"/>
        <v>2.7843032053094983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5"/>
        <v>3.0587748192348569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5"/>
        <v>3.0256989371360508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5"/>
        <v>2.9334776659175037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5"/>
        <v>2.8809204894291756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5"/>
        <v>2.8591974661485779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5"/>
        <v>3.0415842775157236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5"/>
        <v>2.9968725205007827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5"/>
        <v>2.787330660928534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5"/>
        <v>2.7733342524008351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5"/>
        <v>2.8812776871101873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5"/>
        <v>3.1252247344640085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5"/>
        <v>3.3601576006711413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5"/>
        <v>3.2400105353305788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5"/>
        <v>3.2297969713474441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5"/>
        <v>3.4102047870702923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5"/>
        <v>3.6797243352371241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5"/>
        <v>4.2386237878521129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5"/>
        <v>3.9604380560522352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5"/>
        <v>3.3064030437910144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5"/>
        <v>3.2012808909641595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5"/>
        <v>3.3721979393878572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5"/>
        <v>3.3186886459378133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5"/>
        <v>3.5240796823985976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5"/>
        <v>3.9653077100149474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5"/>
        <v>4.1911016391455549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5"/>
        <v>4.1486442747770074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5"/>
        <v>4.2636197625431249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5"/>
        <v>4.2037047815260067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5"/>
        <v>3.6566194945759372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5"/>
        <v>3.226706441901932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5"/>
        <v>3.2030537189356436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5"/>
        <v>3.3050313450270798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5"/>
        <v>3.1954800752075578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5"/>
        <v>3.2370681337097138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5"/>
        <v>3.6232599624673627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5"/>
        <v>4.0102763739412541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5"/>
        <v>4.4163096234673889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5"/>
        <v>4.2800530955345168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5"/>
        <v>4.1446636831837695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5"/>
        <v>3.8934218931029005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5"/>
        <v>3.9013480847243067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5"/>
        <v>3.8890094129738513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5"/>
        <v>4.2400100363319009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5"/>
        <v>4.1432027736763697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ref="D425:D488" si="6">C425*$B$617/B425</f>
        <v>4.1622764673098498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6"/>
        <v>4.1314264235707876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6"/>
        <v>4.4110864791424618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6"/>
        <v>4.691219501547149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6"/>
        <v>5.0786687775315045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6"/>
        <v>5.4109884979973604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6"/>
        <v>5.3822941773660364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6"/>
        <v>5.0147272689652027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6"/>
        <v>4.909796430049755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6"/>
        <v>4.0811718455494361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6"/>
        <v>2.9234617195160282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6"/>
        <v>2.3161731610516658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6"/>
        <v>2.448986913434906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si="6"/>
        <v>2.623626069791495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6"/>
        <v>2.6751851875102943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6"/>
        <v>2.7958438303033724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6"/>
        <v>3.0867142377313139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6"/>
        <v>3.5546559654546304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6"/>
        <v>3.4150061103452769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6"/>
        <v>3.5247193069228802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6"/>
        <v>3.4340255710850967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6"/>
        <v>3.4200612197414424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6"/>
        <v>3.5424544066766717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6"/>
        <v>3.4816558674607885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 t="shared" si="6"/>
        <v>3.62319201749062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 t="shared" si="6"/>
        <v>3.5318033643070494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 t="shared" si="6"/>
        <v>3.7010225417638583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 t="shared" si="6"/>
        <v>3.8025014628362999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 t="shared" si="6"/>
        <v>3.7883834375258867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 t="shared" si="6"/>
        <v>3.6500616510665336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 t="shared" si="6"/>
        <v>3.6395835636819003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 t="shared" si="6"/>
        <v>3.6356710079248176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 t="shared" si="6"/>
        <v>3.5968314671858899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 t="shared" si="6"/>
        <v>3.7108967966306756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 t="shared" si="6"/>
        <v>3.7788392108019493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 t="shared" si="6"/>
        <v>3.9401258304909468</v>
      </c>
    </row>
    <row r="461" spans="1:4" x14ac:dyDescent="0.2">
      <c r="A461" s="13">
        <v>40544</v>
      </c>
      <c r="B461" s="26">
        <v>2.2118699999999998</v>
      </c>
      <c r="C461" s="12">
        <v>3.0948000000000002</v>
      </c>
      <c r="D461" s="12">
        <f t="shared" si="6"/>
        <v>4.0609702358637723</v>
      </c>
    </row>
    <row r="462" spans="1:4" x14ac:dyDescent="0.2">
      <c r="A462" s="13">
        <v>40575</v>
      </c>
      <c r="B462" s="26">
        <v>2.2189800000000002</v>
      </c>
      <c r="C462" s="12">
        <v>3.2109999999999999</v>
      </c>
      <c r="D462" s="12">
        <f t="shared" si="6"/>
        <v>4.1999462667531926</v>
      </c>
    </row>
    <row r="463" spans="1:4" x14ac:dyDescent="0.2">
      <c r="A463" s="13">
        <v>40603</v>
      </c>
      <c r="B463" s="26">
        <v>2.2304599999999999</v>
      </c>
      <c r="C463" s="12">
        <v>3.5612499999999998</v>
      </c>
      <c r="D463" s="12">
        <f t="shared" si="6"/>
        <v>4.6340940058328774</v>
      </c>
    </row>
    <row r="464" spans="1:4" x14ac:dyDescent="0.2">
      <c r="A464" s="13">
        <v>40634</v>
      </c>
      <c r="B464" s="26">
        <v>2.2409300000000001</v>
      </c>
      <c r="C464" s="12">
        <v>3.7995000000000001</v>
      </c>
      <c r="D464" s="12">
        <f t="shared" si="6"/>
        <v>4.9210182386330681</v>
      </c>
    </row>
    <row r="465" spans="1:4" x14ac:dyDescent="0.2">
      <c r="A465" s="13">
        <v>40664</v>
      </c>
      <c r="B465" s="26">
        <v>2.2480600000000002</v>
      </c>
      <c r="C465" s="12">
        <v>3.9062000000000001</v>
      </c>
      <c r="D465" s="12">
        <f t="shared" si="6"/>
        <v>5.0431675139453578</v>
      </c>
    </row>
    <row r="466" spans="1:4" x14ac:dyDescent="0.2">
      <c r="A466" s="13">
        <v>40695</v>
      </c>
      <c r="B466" s="26">
        <v>2.2480600000000002</v>
      </c>
      <c r="C466" s="12">
        <v>3.68</v>
      </c>
      <c r="D466" s="12">
        <f t="shared" si="6"/>
        <v>4.7511280659768866</v>
      </c>
    </row>
    <row r="467" spans="1:4" x14ac:dyDescent="0.2">
      <c r="A467" s="13">
        <v>40725</v>
      </c>
      <c r="B467" s="26">
        <v>2.2539500000000001</v>
      </c>
      <c r="C467" s="12">
        <v>3.6502500000000002</v>
      </c>
      <c r="D467" s="12">
        <f t="shared" si="6"/>
        <v>4.7004035800483601</v>
      </c>
    </row>
    <row r="468" spans="1:4" x14ac:dyDescent="0.2">
      <c r="A468" s="13">
        <v>40756</v>
      </c>
      <c r="B468" s="26">
        <v>2.2610600000000001</v>
      </c>
      <c r="C468" s="12">
        <v>3.6394000000000002</v>
      </c>
      <c r="D468" s="12">
        <f t="shared" si="6"/>
        <v>4.6716954179897927</v>
      </c>
    </row>
    <row r="469" spans="1:4" x14ac:dyDescent="0.2">
      <c r="A469" s="13">
        <v>40787</v>
      </c>
      <c r="B469" s="26">
        <v>2.2659699999999998</v>
      </c>
      <c r="C469" s="12">
        <v>3.6112500000000001</v>
      </c>
      <c r="D469" s="12">
        <f t="shared" si="6"/>
        <v>4.6255162982078328</v>
      </c>
    </row>
    <row r="470" spans="1:4" x14ac:dyDescent="0.2">
      <c r="A470" s="13">
        <v>40817</v>
      </c>
      <c r="B470" s="26">
        <v>2.2675000000000001</v>
      </c>
      <c r="C470" s="12">
        <v>3.448</v>
      </c>
      <c r="D470" s="12">
        <f t="shared" si="6"/>
        <v>4.4134354381477401</v>
      </c>
    </row>
    <row r="471" spans="1:4" x14ac:dyDescent="0.2">
      <c r="A471" s="13">
        <v>40848</v>
      </c>
      <c r="B471" s="26">
        <v>2.27169</v>
      </c>
      <c r="C471" s="12">
        <v>3.38375</v>
      </c>
      <c r="D471" s="12">
        <f t="shared" si="6"/>
        <v>4.3232068850723469</v>
      </c>
    </row>
    <row r="472" spans="1:4" x14ac:dyDescent="0.2">
      <c r="A472" s="13">
        <v>40878</v>
      </c>
      <c r="B472" s="26">
        <v>2.27223</v>
      </c>
      <c r="C472" s="12">
        <v>3.2657500000000002</v>
      </c>
      <c r="D472" s="12">
        <f t="shared" si="6"/>
        <v>4.1714540353529355</v>
      </c>
    </row>
    <row r="473" spans="1:4" x14ac:dyDescent="0.2">
      <c r="A473" s="13">
        <v>40909</v>
      </c>
      <c r="B473" s="26">
        <v>2.2784200000000001</v>
      </c>
      <c r="C473" s="12">
        <v>3.38</v>
      </c>
      <c r="D473" s="12">
        <f t="shared" si="6"/>
        <v>4.3056600012289215</v>
      </c>
    </row>
    <row r="474" spans="1:4" x14ac:dyDescent="0.2">
      <c r="A474" s="13">
        <v>40940</v>
      </c>
      <c r="B474" s="26">
        <v>2.28329</v>
      </c>
      <c r="C474" s="12">
        <v>3.57925</v>
      </c>
      <c r="D474" s="12">
        <f t="shared" si="6"/>
        <v>4.5497525335152353</v>
      </c>
    </row>
    <row r="475" spans="1:4" x14ac:dyDescent="0.2">
      <c r="A475" s="13">
        <v>40969</v>
      </c>
      <c r="B475" s="26">
        <v>2.2880699999999998</v>
      </c>
      <c r="C475" s="12">
        <v>3.85175</v>
      </c>
      <c r="D475" s="12">
        <f t="shared" si="6"/>
        <v>4.8859115519848615</v>
      </c>
    </row>
    <row r="476" spans="1:4" x14ac:dyDescent="0.2">
      <c r="A476" s="13">
        <v>41000</v>
      </c>
      <c r="B476" s="26">
        <v>2.2918699999999999</v>
      </c>
      <c r="C476" s="12">
        <v>3.9003999999999999</v>
      </c>
      <c r="D476" s="12">
        <f t="shared" si="6"/>
        <v>4.9394203243639474</v>
      </c>
    </row>
    <row r="477" spans="1:4" x14ac:dyDescent="0.2">
      <c r="A477" s="13">
        <v>41030</v>
      </c>
      <c r="B477" s="26">
        <v>2.2871299999999999</v>
      </c>
      <c r="C477" s="12">
        <v>3.7322500000000001</v>
      </c>
      <c r="D477" s="12">
        <f t="shared" si="6"/>
        <v>4.7362726225662728</v>
      </c>
    </row>
    <row r="478" spans="1:4" x14ac:dyDescent="0.2">
      <c r="A478" s="13">
        <v>41061</v>
      </c>
      <c r="B478" s="26">
        <v>2.2852399999999999</v>
      </c>
      <c r="C478" s="12">
        <v>3.5387499999999998</v>
      </c>
      <c r="D478" s="12">
        <f t="shared" si="6"/>
        <v>4.4944327001759117</v>
      </c>
    </row>
    <row r="479" spans="1:4" x14ac:dyDescent="0.2">
      <c r="A479" s="13">
        <v>41091</v>
      </c>
      <c r="B479" s="26">
        <v>2.2858999999999998</v>
      </c>
      <c r="C479" s="12">
        <v>3.4392</v>
      </c>
      <c r="D479" s="12">
        <f t="shared" si="6"/>
        <v>4.3667368486810458</v>
      </c>
    </row>
    <row r="480" spans="1:4" x14ac:dyDescent="0.2">
      <c r="A480" s="13">
        <v>41122</v>
      </c>
      <c r="B480" s="26">
        <v>2.2991799999999998</v>
      </c>
      <c r="C480" s="12">
        <v>3.7214999999999998</v>
      </c>
      <c r="D480" s="12">
        <f t="shared" si="6"/>
        <v>4.6978794333197058</v>
      </c>
    </row>
    <row r="481" spans="1:4" x14ac:dyDescent="0.2">
      <c r="A481" s="13">
        <v>41153</v>
      </c>
      <c r="B481" s="26">
        <v>2.3101500000000001</v>
      </c>
      <c r="C481" s="12">
        <v>3.8485</v>
      </c>
      <c r="D481" s="12">
        <f t="shared" si="6"/>
        <v>4.8351296904962879</v>
      </c>
    </row>
    <row r="482" spans="1:4" x14ac:dyDescent="0.2">
      <c r="A482" s="13">
        <v>41183</v>
      </c>
      <c r="B482" s="26">
        <v>2.3163800000000001</v>
      </c>
      <c r="C482" s="12">
        <v>3.7456</v>
      </c>
      <c r="D482" s="12">
        <f t="shared" si="6"/>
        <v>4.6931929144613571</v>
      </c>
    </row>
    <row r="483" spans="1:4" x14ac:dyDescent="0.2">
      <c r="A483" s="13">
        <v>41214</v>
      </c>
      <c r="B483" s="26">
        <v>2.3124899999999999</v>
      </c>
      <c r="C483" s="12">
        <v>3.4517500000000001</v>
      </c>
      <c r="D483" s="12">
        <f t="shared" si="6"/>
        <v>4.3322776940657048</v>
      </c>
    </row>
    <row r="484" spans="1:4" x14ac:dyDescent="0.2">
      <c r="A484" s="19">
        <v>41244</v>
      </c>
      <c r="B484" s="26">
        <v>2.3122099999999999</v>
      </c>
      <c r="C484" s="12">
        <v>3.3104</v>
      </c>
      <c r="D484" s="12">
        <f t="shared" si="6"/>
        <v>4.1553730105829496</v>
      </c>
    </row>
    <row r="485" spans="1:4" x14ac:dyDescent="0.2">
      <c r="A485" s="13">
        <v>41275</v>
      </c>
      <c r="B485" s="26">
        <v>2.3167900000000001</v>
      </c>
      <c r="C485" s="12">
        <v>3.3184999999999998</v>
      </c>
      <c r="D485" s="12">
        <f t="shared" si="6"/>
        <v>4.1573057741530306</v>
      </c>
    </row>
    <row r="486" spans="1:4" x14ac:dyDescent="0.2">
      <c r="A486" s="13">
        <v>41306</v>
      </c>
      <c r="B486" s="26">
        <v>2.3293699999999999</v>
      </c>
      <c r="C486" s="12">
        <v>3.67</v>
      </c>
      <c r="D486" s="12">
        <f t="shared" si="6"/>
        <v>4.572823119555931</v>
      </c>
    </row>
    <row r="487" spans="1:4" x14ac:dyDescent="0.2">
      <c r="A487" s="13">
        <v>41334</v>
      </c>
      <c r="B487" s="26">
        <v>2.3228200000000001</v>
      </c>
      <c r="C487" s="12">
        <v>3.7112500000000002</v>
      </c>
      <c r="D487" s="12">
        <f t="shared" si="6"/>
        <v>4.6372602553146605</v>
      </c>
    </row>
    <row r="488" spans="1:4" x14ac:dyDescent="0.2">
      <c r="A488" s="13">
        <v>41365</v>
      </c>
      <c r="B488" s="26">
        <v>2.3179699999999999</v>
      </c>
      <c r="C488" s="12">
        <v>3.5701999999999998</v>
      </c>
      <c r="D488" s="12">
        <f t="shared" si="6"/>
        <v>4.4703502501758008</v>
      </c>
    </row>
    <row r="489" spans="1:4" x14ac:dyDescent="0.2">
      <c r="A489" s="13">
        <v>41395</v>
      </c>
      <c r="B489" s="26">
        <v>2.3189299999999999</v>
      </c>
      <c r="C489" s="12">
        <v>3.6147499999999999</v>
      </c>
      <c r="D489" s="12">
        <f t="shared" ref="D489:D552" si="7">C489*$B$617/B489</f>
        <v>4.5242588416856053</v>
      </c>
    </row>
    <row r="490" spans="1:4" x14ac:dyDescent="0.2">
      <c r="A490" s="13">
        <v>41426</v>
      </c>
      <c r="B490" s="26">
        <v>2.3244500000000001</v>
      </c>
      <c r="C490" s="12">
        <v>3.6259999999999999</v>
      </c>
      <c r="D490" s="12">
        <f t="shared" si="7"/>
        <v>4.5275620133795096</v>
      </c>
    </row>
    <row r="491" spans="1:4" x14ac:dyDescent="0.2">
      <c r="A491" s="13">
        <v>41456</v>
      </c>
      <c r="B491" s="26">
        <v>2.3290000000000002</v>
      </c>
      <c r="C491" s="12">
        <v>3.5910000000000002</v>
      </c>
      <c r="D491" s="12">
        <f t="shared" si="7"/>
        <v>4.4750998827823105</v>
      </c>
    </row>
    <row r="492" spans="1:4" x14ac:dyDescent="0.2">
      <c r="A492" s="13">
        <v>41487</v>
      </c>
      <c r="B492" s="26">
        <v>2.3345600000000002</v>
      </c>
      <c r="C492" s="12">
        <v>3.57375</v>
      </c>
      <c r="D492" s="12">
        <f t="shared" si="7"/>
        <v>4.4429962300176475</v>
      </c>
    </row>
    <row r="493" spans="1:4" x14ac:dyDescent="0.2">
      <c r="A493" s="13">
        <v>41518</v>
      </c>
      <c r="B493" s="26">
        <v>2.3354400000000002</v>
      </c>
      <c r="C493" s="12">
        <v>3.5324</v>
      </c>
      <c r="D493" s="12">
        <f t="shared" si="7"/>
        <v>4.3899338723324082</v>
      </c>
    </row>
    <row r="494" spans="1:4" x14ac:dyDescent="0.2">
      <c r="A494" s="13">
        <v>41548</v>
      </c>
      <c r="B494" s="26">
        <v>2.3366899999999999</v>
      </c>
      <c r="C494" s="12">
        <v>3.34375</v>
      </c>
      <c r="D494" s="12">
        <f t="shared" si="7"/>
        <v>4.1532637914100716</v>
      </c>
    </row>
    <row r="495" spans="1:4" x14ac:dyDescent="0.2">
      <c r="A495" s="13">
        <v>41579</v>
      </c>
      <c r="B495" s="26">
        <v>2.3410000000000002</v>
      </c>
      <c r="C495" s="12">
        <v>3.24275</v>
      </c>
      <c r="D495" s="12">
        <f t="shared" si="7"/>
        <v>4.020396357005553</v>
      </c>
    </row>
    <row r="496" spans="1:4" x14ac:dyDescent="0.2">
      <c r="A496" s="19">
        <v>41609</v>
      </c>
      <c r="B496" s="26">
        <v>2.3471899999999999</v>
      </c>
      <c r="C496" s="12">
        <v>3.2764000000000002</v>
      </c>
      <c r="D496" s="12">
        <f t="shared" si="7"/>
        <v>4.0514033933341578</v>
      </c>
    </row>
    <row r="497" spans="1:4" x14ac:dyDescent="0.2">
      <c r="A497" s="13">
        <v>41640</v>
      </c>
      <c r="B497" s="26">
        <v>2.3528799999999999</v>
      </c>
      <c r="C497" s="12">
        <v>3.3125</v>
      </c>
      <c r="D497" s="12">
        <f t="shared" si="7"/>
        <v>4.08613701612492</v>
      </c>
    </row>
    <row r="498" spans="1:4" x14ac:dyDescent="0.2">
      <c r="A498" s="13">
        <v>41671</v>
      </c>
      <c r="B498" s="26">
        <v>2.35547</v>
      </c>
      <c r="C498" s="12">
        <v>3.3562500000000002</v>
      </c>
      <c r="D498" s="12">
        <f t="shared" si="7"/>
        <v>4.1355525356935141</v>
      </c>
    </row>
    <row r="499" spans="1:4" x14ac:dyDescent="0.2">
      <c r="A499" s="13">
        <v>41699</v>
      </c>
      <c r="B499" s="26">
        <v>2.3602799999999999</v>
      </c>
      <c r="C499" s="12">
        <v>3.5331999999999999</v>
      </c>
      <c r="D499" s="12">
        <f t="shared" si="7"/>
        <v>4.3447171862660365</v>
      </c>
    </row>
    <row r="500" spans="1:4" x14ac:dyDescent="0.2">
      <c r="A500" s="13">
        <v>41730</v>
      </c>
      <c r="B500" s="26">
        <v>2.3646799999999999</v>
      </c>
      <c r="C500" s="12">
        <v>3.6607500000000002</v>
      </c>
      <c r="D500" s="12">
        <f t="shared" si="7"/>
        <v>4.4931871617935624</v>
      </c>
    </row>
    <row r="501" spans="1:4" x14ac:dyDescent="0.2">
      <c r="A501" s="13">
        <v>41760</v>
      </c>
      <c r="B501" s="26">
        <v>2.3691800000000001</v>
      </c>
      <c r="C501" s="12">
        <v>3.6727500000000002</v>
      </c>
      <c r="D501" s="12">
        <f t="shared" si="7"/>
        <v>4.4993536083159578</v>
      </c>
    </row>
    <row r="502" spans="1:4" x14ac:dyDescent="0.2">
      <c r="A502" s="13">
        <v>41791</v>
      </c>
      <c r="B502" s="26">
        <v>2.3723100000000001</v>
      </c>
      <c r="C502" s="12">
        <v>3.6916000000000002</v>
      </c>
      <c r="D502" s="12">
        <f t="shared" si="7"/>
        <v>4.5164791975753591</v>
      </c>
    </row>
    <row r="503" spans="1:4" x14ac:dyDescent="0.2">
      <c r="A503" s="13">
        <v>41821</v>
      </c>
      <c r="B503" s="26">
        <v>2.3749799999999999</v>
      </c>
      <c r="C503" s="12">
        <v>3.6112500000000001</v>
      </c>
      <c r="D503" s="12">
        <f t="shared" si="7"/>
        <v>4.41320818122679</v>
      </c>
    </row>
    <row r="504" spans="1:4" x14ac:dyDescent="0.2">
      <c r="A504" s="13">
        <v>41852</v>
      </c>
      <c r="B504" s="26">
        <v>2.3746</v>
      </c>
      <c r="C504" s="12">
        <v>3.4864999999999999</v>
      </c>
      <c r="D504" s="12">
        <f t="shared" si="7"/>
        <v>4.2614365116230104</v>
      </c>
    </row>
    <row r="505" spans="1:4" x14ac:dyDescent="0.2">
      <c r="A505" s="13">
        <v>41883</v>
      </c>
      <c r="B505" s="26">
        <v>2.3747699999999998</v>
      </c>
      <c r="C505" s="12">
        <v>3.4062000000000001</v>
      </c>
      <c r="D505" s="12">
        <f t="shared" si="7"/>
        <v>4.1629903786050866</v>
      </c>
    </row>
    <row r="506" spans="1:4" x14ac:dyDescent="0.2">
      <c r="A506" s="13">
        <v>41913</v>
      </c>
      <c r="B506" s="26">
        <v>2.3742999999999999</v>
      </c>
      <c r="C506" s="12">
        <v>3.1705000000000001</v>
      </c>
      <c r="D506" s="12">
        <f t="shared" si="7"/>
        <v>3.8756895457608564</v>
      </c>
    </row>
    <row r="507" spans="1:4" x14ac:dyDescent="0.2">
      <c r="A507" s="13">
        <v>41944</v>
      </c>
      <c r="B507" s="26">
        <v>2.3698299999999999</v>
      </c>
      <c r="C507" s="12">
        <v>2.9122499999999998</v>
      </c>
      <c r="D507" s="12">
        <f t="shared" si="7"/>
        <v>3.5667139259989113</v>
      </c>
    </row>
    <row r="508" spans="1:4" x14ac:dyDescent="0.2">
      <c r="A508" s="19">
        <v>41974</v>
      </c>
      <c r="B508" s="26">
        <v>2.36252</v>
      </c>
      <c r="C508" s="12">
        <v>2.5426000000000002</v>
      </c>
      <c r="D508" s="12">
        <f t="shared" si="7"/>
        <v>3.1236284188916925</v>
      </c>
    </row>
    <row r="509" spans="1:4" x14ac:dyDescent="0.2">
      <c r="A509" s="13">
        <v>42005</v>
      </c>
      <c r="B509" s="26">
        <v>2.3474699999999999</v>
      </c>
      <c r="C509" s="12">
        <v>2.1157499999999998</v>
      </c>
      <c r="D509" s="12">
        <f t="shared" si="7"/>
        <v>2.6158998635765309</v>
      </c>
    </row>
    <row r="510" spans="1:4" x14ac:dyDescent="0.2">
      <c r="A510" s="13">
        <v>42036</v>
      </c>
      <c r="B510" s="26">
        <v>2.3534199999999998</v>
      </c>
      <c r="C510" s="12">
        <v>2.2162500000000001</v>
      </c>
      <c r="D510" s="12">
        <f t="shared" si="7"/>
        <v>2.7332296620450243</v>
      </c>
    </row>
    <row r="511" spans="1:4" x14ac:dyDescent="0.2">
      <c r="A511" s="13">
        <v>42064</v>
      </c>
      <c r="B511" s="26">
        <v>2.3597600000000001</v>
      </c>
      <c r="C511" s="12">
        <v>2.4636</v>
      </c>
      <c r="D511" s="12">
        <f t="shared" si="7"/>
        <v>3.0301154563175916</v>
      </c>
    </row>
    <row r="512" spans="1:4" x14ac:dyDescent="0.2">
      <c r="A512" s="13">
        <v>42095</v>
      </c>
      <c r="B512" s="26">
        <v>2.3622200000000002</v>
      </c>
      <c r="C512" s="12">
        <v>2.4689999999999999</v>
      </c>
      <c r="D512" s="12">
        <f t="shared" si="7"/>
        <v>3.0335947511239425</v>
      </c>
    </row>
    <row r="513" spans="1:4" x14ac:dyDescent="0.2">
      <c r="A513" s="13">
        <v>42125</v>
      </c>
      <c r="B513" s="26">
        <v>2.3700100000000002</v>
      </c>
      <c r="C513" s="12">
        <v>2.7182499999999998</v>
      </c>
      <c r="D513" s="12">
        <f t="shared" si="7"/>
        <v>3.3288638635490986</v>
      </c>
    </row>
    <row r="514" spans="1:4" x14ac:dyDescent="0.2">
      <c r="A514" s="13">
        <v>42156</v>
      </c>
      <c r="B514" s="26">
        <v>2.3765700000000001</v>
      </c>
      <c r="C514" s="12">
        <v>2.8016000000000001</v>
      </c>
      <c r="D514" s="12">
        <f t="shared" si="7"/>
        <v>3.4214668346398378</v>
      </c>
    </row>
    <row r="515" spans="1:4" x14ac:dyDescent="0.2">
      <c r="A515" s="13">
        <v>42186</v>
      </c>
      <c r="B515" s="26">
        <v>2.3803399999999999</v>
      </c>
      <c r="C515" s="12">
        <v>2.7934999999999999</v>
      </c>
      <c r="D515" s="12">
        <f t="shared" si="7"/>
        <v>3.4061713954729158</v>
      </c>
    </row>
    <row r="516" spans="1:4" x14ac:dyDescent="0.2">
      <c r="A516" s="13">
        <v>42217</v>
      </c>
      <c r="B516" s="26">
        <v>2.3803299999999998</v>
      </c>
      <c r="C516" s="12">
        <v>2.6362000000000001</v>
      </c>
      <c r="D516" s="12">
        <f t="shared" si="7"/>
        <v>3.2143858084383261</v>
      </c>
    </row>
    <row r="517" spans="1:4" x14ac:dyDescent="0.2">
      <c r="A517" s="13">
        <v>42248</v>
      </c>
      <c r="B517" s="26">
        <v>2.3749799999999999</v>
      </c>
      <c r="C517" s="12">
        <v>2.3652500000000001</v>
      </c>
      <c r="D517" s="12">
        <f t="shared" si="7"/>
        <v>2.8905062376314752</v>
      </c>
    </row>
    <row r="518" spans="1:4" x14ac:dyDescent="0.2">
      <c r="A518" s="13">
        <v>42278</v>
      </c>
      <c r="B518" s="26">
        <v>2.3773300000000002</v>
      </c>
      <c r="C518" s="12">
        <v>2.29</v>
      </c>
      <c r="D518" s="12">
        <f t="shared" si="7"/>
        <v>2.7957789326681612</v>
      </c>
    </row>
    <row r="519" spans="1:4" x14ac:dyDescent="0.2">
      <c r="A519" s="13">
        <v>42309</v>
      </c>
      <c r="B519" s="26">
        <v>2.3801700000000001</v>
      </c>
      <c r="C519" s="12">
        <v>2.1579999999999999</v>
      </c>
      <c r="D519" s="12">
        <f t="shared" si="7"/>
        <v>2.6314812496586377</v>
      </c>
    </row>
    <row r="520" spans="1:4" x14ac:dyDescent="0.2">
      <c r="A520" s="19">
        <v>42339</v>
      </c>
      <c r="B520" s="26">
        <v>2.3776099999999998</v>
      </c>
      <c r="C520" s="12">
        <v>2.0375000000000001</v>
      </c>
      <c r="D520" s="12">
        <f t="shared" si="7"/>
        <v>2.4872177890823144</v>
      </c>
    </row>
    <row r="521" spans="1:4" x14ac:dyDescent="0.2">
      <c r="A521" s="13">
        <v>42370</v>
      </c>
      <c r="B521" s="26">
        <v>2.3765200000000002</v>
      </c>
      <c r="C521" s="12">
        <v>1.9484999999999999</v>
      </c>
      <c r="D521" s="12">
        <f t="shared" si="7"/>
        <v>2.3796646165401509</v>
      </c>
    </row>
    <row r="522" spans="1:4" x14ac:dyDescent="0.2">
      <c r="A522" s="13">
        <v>42401</v>
      </c>
      <c r="B522" s="26">
        <v>2.3733599999999999</v>
      </c>
      <c r="C522" s="12">
        <v>1.7636000000000001</v>
      </c>
      <c r="D522" s="12">
        <f t="shared" si="7"/>
        <v>2.1567176278356426</v>
      </c>
    </row>
    <row r="523" spans="1:4" x14ac:dyDescent="0.2">
      <c r="A523" s="13">
        <v>42430</v>
      </c>
      <c r="B523" s="26">
        <v>2.3807999999999998</v>
      </c>
      <c r="C523" s="12">
        <v>1.96875</v>
      </c>
      <c r="D523" s="12">
        <f t="shared" si="7"/>
        <v>2.4000731240549396</v>
      </c>
    </row>
    <row r="524" spans="1:4" x14ac:dyDescent="0.2">
      <c r="A524" s="13">
        <v>42461</v>
      </c>
      <c r="B524" s="26">
        <v>2.38992</v>
      </c>
      <c r="C524" s="12">
        <v>2.1127500000000001</v>
      </c>
      <c r="D524" s="12">
        <f t="shared" si="7"/>
        <v>2.5657926883535853</v>
      </c>
    </row>
    <row r="525" spans="1:4" x14ac:dyDescent="0.2">
      <c r="A525" s="13">
        <v>42491</v>
      </c>
      <c r="B525" s="26">
        <v>2.3955700000000002</v>
      </c>
      <c r="C525" s="12">
        <v>2.2682000000000002</v>
      </c>
      <c r="D525" s="12">
        <f t="shared" si="7"/>
        <v>2.7480795282124921</v>
      </c>
    </row>
    <row r="526" spans="1:4" x14ac:dyDescent="0.2">
      <c r="A526" s="13">
        <v>42522</v>
      </c>
      <c r="B526" s="26">
        <v>2.4022199999999998</v>
      </c>
      <c r="C526" s="12">
        <v>2.3654999999999999</v>
      </c>
      <c r="D526" s="12">
        <f t="shared" si="7"/>
        <v>2.8580313641131956</v>
      </c>
    </row>
    <row r="527" spans="1:4" x14ac:dyDescent="0.2">
      <c r="A527" s="13">
        <v>42552</v>
      </c>
      <c r="B527" s="26">
        <v>2.4010099999999999</v>
      </c>
      <c r="C527" s="12">
        <v>2.2389999999999999</v>
      </c>
      <c r="D527" s="12">
        <f t="shared" si="7"/>
        <v>2.7065555257995593</v>
      </c>
    </row>
    <row r="528" spans="1:4" x14ac:dyDescent="0.2">
      <c r="A528" s="13">
        <v>42583</v>
      </c>
      <c r="B528" s="26">
        <v>2.4054500000000001</v>
      </c>
      <c r="C528" s="12">
        <v>2.1776</v>
      </c>
      <c r="D528" s="12">
        <f t="shared" si="7"/>
        <v>2.6274749868839509</v>
      </c>
    </row>
    <row r="529" spans="1:4" x14ac:dyDescent="0.2">
      <c r="A529" s="13">
        <v>42614</v>
      </c>
      <c r="B529" s="26">
        <v>2.4117600000000001</v>
      </c>
      <c r="C529" s="12">
        <v>2.2185000000000001</v>
      </c>
      <c r="D529" s="12">
        <f t="shared" si="7"/>
        <v>2.6698211034680073</v>
      </c>
    </row>
    <row r="530" spans="1:4" x14ac:dyDescent="0.2">
      <c r="A530" s="13">
        <v>42644</v>
      </c>
      <c r="B530" s="26">
        <v>2.4174099999999998</v>
      </c>
      <c r="C530" s="12">
        <v>2.2494000000000001</v>
      </c>
      <c r="D530" s="12">
        <f t="shared" si="7"/>
        <v>2.7006804024968876</v>
      </c>
    </row>
    <row r="531" spans="1:4" x14ac:dyDescent="0.2">
      <c r="A531" s="13">
        <v>42675</v>
      </c>
      <c r="B531" s="26">
        <v>2.4202599999999999</v>
      </c>
      <c r="C531" s="12">
        <v>2.1815000000000002</v>
      </c>
      <c r="D531" s="12">
        <f t="shared" si="7"/>
        <v>2.6160739158189621</v>
      </c>
    </row>
    <row r="532" spans="1:4" x14ac:dyDescent="0.2">
      <c r="A532" s="13">
        <v>42705</v>
      </c>
      <c r="B532" s="26">
        <v>2.4263699999999999</v>
      </c>
      <c r="C532" s="12">
        <v>2.2542499999999999</v>
      </c>
      <c r="D532" s="12">
        <f t="shared" si="7"/>
        <v>2.696508956692508</v>
      </c>
    </row>
    <row r="533" spans="1:4" x14ac:dyDescent="0.2">
      <c r="A533" s="13">
        <v>42736</v>
      </c>
      <c r="B533" s="26">
        <v>2.4361799999999998</v>
      </c>
      <c r="C533" s="12">
        <v>2.3490000000000002</v>
      </c>
      <c r="D533" s="12">
        <f t="shared" si="7"/>
        <v>2.7985331761199914</v>
      </c>
    </row>
    <row r="534" spans="1:4" x14ac:dyDescent="0.2">
      <c r="A534" s="13">
        <v>42767</v>
      </c>
      <c r="B534" s="26">
        <v>2.4400599999999999</v>
      </c>
      <c r="C534" s="12">
        <v>2.3039999999999998</v>
      </c>
      <c r="D534" s="12">
        <f t="shared" si="7"/>
        <v>2.740556661721433</v>
      </c>
    </row>
    <row r="535" spans="1:4" x14ac:dyDescent="0.2">
      <c r="A535" s="13">
        <v>42795</v>
      </c>
      <c r="B535" s="26">
        <v>2.43892</v>
      </c>
      <c r="C535" s="12">
        <v>2.3250000000000002</v>
      </c>
      <c r="D535" s="12">
        <f t="shared" si="7"/>
        <v>2.7668283605038302</v>
      </c>
    </row>
    <row r="536" spans="1:4" x14ac:dyDescent="0.2">
      <c r="A536" s="13">
        <v>42826</v>
      </c>
      <c r="B536" s="26">
        <v>2.4419300000000002</v>
      </c>
      <c r="C536" s="12">
        <v>2.4172500000000001</v>
      </c>
      <c r="D536" s="12">
        <f t="shared" si="7"/>
        <v>2.8730631706273315</v>
      </c>
    </row>
    <row r="537" spans="1:4" x14ac:dyDescent="0.2">
      <c r="A537" s="13">
        <v>42856</v>
      </c>
      <c r="B537" s="26">
        <v>2.4400400000000002</v>
      </c>
      <c r="C537" s="12">
        <v>2.3914</v>
      </c>
      <c r="D537" s="12">
        <f t="shared" si="7"/>
        <v>2.8445403295847607</v>
      </c>
    </row>
    <row r="538" spans="1:4" x14ac:dyDescent="0.2">
      <c r="A538" s="13">
        <v>42887</v>
      </c>
      <c r="B538" s="26">
        <v>2.44163</v>
      </c>
      <c r="C538" s="12">
        <v>2.3464999999999998</v>
      </c>
      <c r="D538" s="12">
        <f t="shared" si="7"/>
        <v>2.7893147448630624</v>
      </c>
    </row>
    <row r="539" spans="1:4" x14ac:dyDescent="0.2">
      <c r="A539" s="13">
        <v>42917</v>
      </c>
      <c r="B539" s="26">
        <v>2.4424299999999999</v>
      </c>
      <c r="C539" s="12">
        <v>2.2997999999999998</v>
      </c>
      <c r="D539" s="12">
        <f t="shared" si="7"/>
        <v>2.7329064172156419</v>
      </c>
    </row>
    <row r="540" spans="1:4" x14ac:dyDescent="0.2">
      <c r="A540" s="13">
        <v>42948</v>
      </c>
      <c r="B540" s="26">
        <v>2.4518300000000002</v>
      </c>
      <c r="C540" s="12">
        <v>2.3802500000000002</v>
      </c>
      <c r="D540" s="12">
        <f t="shared" si="7"/>
        <v>2.817662912701941</v>
      </c>
    </row>
    <row r="541" spans="1:4" x14ac:dyDescent="0.2">
      <c r="A541" s="13">
        <v>42979</v>
      </c>
      <c r="B541" s="26">
        <v>2.46435</v>
      </c>
      <c r="C541" s="12">
        <v>2.6452499999999999</v>
      </c>
      <c r="D541" s="12">
        <f t="shared" si="7"/>
        <v>3.1154526200620856</v>
      </c>
    </row>
    <row r="542" spans="1:4" x14ac:dyDescent="0.2">
      <c r="A542" s="13">
        <v>43009</v>
      </c>
      <c r="B542" s="26">
        <v>2.4662600000000001</v>
      </c>
      <c r="C542" s="12">
        <v>2.5049999999999999</v>
      </c>
      <c r="D542" s="12">
        <f t="shared" si="7"/>
        <v>2.9479878378597553</v>
      </c>
    </row>
    <row r="543" spans="1:4" x14ac:dyDescent="0.2">
      <c r="A543" s="13">
        <v>43040</v>
      </c>
      <c r="B543" s="26">
        <v>2.4728400000000001</v>
      </c>
      <c r="C543" s="12">
        <v>2.5634999999999999</v>
      </c>
      <c r="D543" s="12">
        <f t="shared" si="7"/>
        <v>3.0088055472654922</v>
      </c>
    </row>
    <row r="544" spans="1:4" x14ac:dyDescent="0.2">
      <c r="A544" s="13">
        <v>43070</v>
      </c>
      <c r="B544" s="26">
        <v>2.4780500000000001</v>
      </c>
      <c r="C544" s="12">
        <v>2.47675</v>
      </c>
      <c r="D544" s="12">
        <f t="shared" si="7"/>
        <v>2.9008743850003027</v>
      </c>
    </row>
    <row r="545" spans="1:4" x14ac:dyDescent="0.2">
      <c r="A545" s="13">
        <v>43101</v>
      </c>
      <c r="B545" s="26">
        <v>2.4874299999999998</v>
      </c>
      <c r="C545" s="12">
        <v>2.5546000000000002</v>
      </c>
      <c r="D545" s="12">
        <f t="shared" si="7"/>
        <v>2.9807726754923762</v>
      </c>
    </row>
    <row r="546" spans="1:4" x14ac:dyDescent="0.2">
      <c r="A546" s="13">
        <v>43132</v>
      </c>
      <c r="B546" s="26">
        <v>2.4943900000000001</v>
      </c>
      <c r="C546" s="12">
        <v>2.58725</v>
      </c>
      <c r="D546" s="12">
        <f t="shared" si="7"/>
        <v>3.0104460963401873</v>
      </c>
    </row>
    <row r="547" spans="1:4" x14ac:dyDescent="0.2">
      <c r="A547" s="13">
        <v>43160</v>
      </c>
      <c r="B547" s="26">
        <v>2.4958100000000001</v>
      </c>
      <c r="C547" s="12">
        <v>2.5912500000000001</v>
      </c>
      <c r="D547" s="12">
        <f t="shared" si="7"/>
        <v>3.0133849236320072</v>
      </c>
    </row>
    <row r="548" spans="1:4" x14ac:dyDescent="0.2">
      <c r="A548" s="13">
        <v>43191</v>
      </c>
      <c r="B548" s="26">
        <v>2.5014599999999998</v>
      </c>
      <c r="C548" s="12">
        <v>2.7570000000000001</v>
      </c>
      <c r="D548" s="12">
        <f t="shared" si="7"/>
        <v>3.1988952567700473</v>
      </c>
    </row>
    <row r="549" spans="1:4" x14ac:dyDescent="0.2">
      <c r="A549" s="13">
        <v>43221</v>
      </c>
      <c r="B549" s="26">
        <v>2.50779</v>
      </c>
      <c r="C549" s="12">
        <v>2.9007499999999999</v>
      </c>
      <c r="D549" s="12">
        <f t="shared" si="7"/>
        <v>3.3571902343298285</v>
      </c>
    </row>
    <row r="550" spans="1:4" x14ac:dyDescent="0.2">
      <c r="A550" s="13">
        <v>43252</v>
      </c>
      <c r="B550" s="26">
        <v>2.51118</v>
      </c>
      <c r="C550" s="12">
        <v>2.8907500000000002</v>
      </c>
      <c r="D550" s="12">
        <f t="shared" si="7"/>
        <v>3.3411002507785184</v>
      </c>
    </row>
    <row r="551" spans="1:4" x14ac:dyDescent="0.2">
      <c r="A551" s="13">
        <v>43282</v>
      </c>
      <c r="B551" s="26">
        <v>2.5132300000000001</v>
      </c>
      <c r="C551" s="12">
        <v>2.8485999999999998</v>
      </c>
      <c r="D551" s="12">
        <f t="shared" si="7"/>
        <v>3.2896981550435092</v>
      </c>
    </row>
    <row r="552" spans="1:4" x14ac:dyDescent="0.2">
      <c r="A552" s="13">
        <v>43313</v>
      </c>
      <c r="B552" s="26">
        <v>2.51749</v>
      </c>
      <c r="C552" s="12">
        <v>2.83575</v>
      </c>
      <c r="D552" s="12">
        <f t="shared" si="7"/>
        <v>3.269316776928608</v>
      </c>
    </row>
    <row r="553" spans="1:4" x14ac:dyDescent="0.2">
      <c r="A553" s="13">
        <v>43344</v>
      </c>
      <c r="B553" s="26">
        <v>2.5223900000000001</v>
      </c>
      <c r="C553" s="12">
        <v>2.8355000000000001</v>
      </c>
      <c r="D553" s="12">
        <f t="shared" ref="D553:D592" si="8">C553*$B$617/B553</f>
        <v>3.2626781320493663</v>
      </c>
    </row>
    <row r="554" spans="1:4" x14ac:dyDescent="0.2">
      <c r="A554" s="13">
        <v>43374</v>
      </c>
      <c r="B554" s="26">
        <v>2.5286200000000001</v>
      </c>
      <c r="C554" s="12">
        <v>2.86</v>
      </c>
      <c r="D554" s="12">
        <f t="shared" si="8"/>
        <v>3.2827611187129735</v>
      </c>
    </row>
    <row r="555" spans="1:4" x14ac:dyDescent="0.2">
      <c r="A555" s="13">
        <v>43405</v>
      </c>
      <c r="B555" s="26">
        <v>2.52657</v>
      </c>
      <c r="C555" s="12">
        <v>2.6472500000000001</v>
      </c>
      <c r="D555" s="12">
        <f t="shared" si="8"/>
        <v>3.0410281362677467</v>
      </c>
    </row>
    <row r="556" spans="1:4" x14ac:dyDescent="0.2">
      <c r="A556" s="13">
        <v>43435</v>
      </c>
      <c r="B556" s="26">
        <v>2.5255100000000001</v>
      </c>
      <c r="C556" s="12">
        <v>2.3656000000000001</v>
      </c>
      <c r="D556" s="12">
        <f t="shared" si="8"/>
        <v>2.7186233050750146</v>
      </c>
    </row>
    <row r="557" spans="1:4" x14ac:dyDescent="0.2">
      <c r="A557" s="13">
        <v>43466</v>
      </c>
      <c r="B557" s="26">
        <v>2.5247000000000002</v>
      </c>
      <c r="C557" s="12">
        <v>2.2477499999999999</v>
      </c>
      <c r="D557" s="12">
        <f t="shared" si="8"/>
        <v>2.5840150737711411</v>
      </c>
    </row>
    <row r="558" spans="1:4" x14ac:dyDescent="0.2">
      <c r="A558" s="13">
        <v>43497</v>
      </c>
      <c r="B558" s="26">
        <v>2.5313500000000002</v>
      </c>
      <c r="C558" s="12">
        <v>2.30925</v>
      </c>
      <c r="D558" s="12">
        <f t="shared" si="8"/>
        <v>2.6477414313508598</v>
      </c>
    </row>
    <row r="559" spans="1:4" x14ac:dyDescent="0.2">
      <c r="A559" s="13">
        <v>43525</v>
      </c>
      <c r="B559" s="26">
        <v>2.5427300000000002</v>
      </c>
      <c r="C559" s="12">
        <v>2.516</v>
      </c>
      <c r="D559" s="12">
        <f t="shared" si="8"/>
        <v>2.8718860641908499</v>
      </c>
    </row>
    <row r="560" spans="1:4" x14ac:dyDescent="0.2">
      <c r="A560" s="13">
        <v>43556</v>
      </c>
      <c r="B560" s="26">
        <v>2.5516299999999998</v>
      </c>
      <c r="C560" s="12">
        <v>2.7984</v>
      </c>
      <c r="D560" s="12">
        <f t="shared" si="8"/>
        <v>3.1830899326312987</v>
      </c>
    </row>
    <row r="561" spans="1:4" x14ac:dyDescent="0.2">
      <c r="A561" s="13">
        <v>43586</v>
      </c>
      <c r="B561" s="26">
        <v>2.5532499999999998</v>
      </c>
      <c r="C561" s="12">
        <v>2.8592499999999998</v>
      </c>
      <c r="D561" s="12">
        <f t="shared" si="8"/>
        <v>3.2502413090179183</v>
      </c>
    </row>
    <row r="562" spans="1:4" x14ac:dyDescent="0.2">
      <c r="A562" s="13">
        <v>43617</v>
      </c>
      <c r="B562" s="26">
        <v>2.5536099999999999</v>
      </c>
      <c r="C562" s="12">
        <v>2.7157499999999999</v>
      </c>
      <c r="D562" s="12">
        <f t="shared" si="8"/>
        <v>3.0866830302003834</v>
      </c>
    </row>
    <row r="563" spans="1:4" x14ac:dyDescent="0.2">
      <c r="A563" s="13">
        <v>43647</v>
      </c>
      <c r="B563" s="26">
        <v>2.5590000000000002</v>
      </c>
      <c r="C563" s="12">
        <v>2.74</v>
      </c>
      <c r="D563" s="12">
        <f t="shared" si="8"/>
        <v>3.1076857288003126</v>
      </c>
    </row>
    <row r="564" spans="1:4" x14ac:dyDescent="0.2">
      <c r="A564" s="13">
        <v>43678</v>
      </c>
      <c r="B564" s="26">
        <v>2.5617899999999998</v>
      </c>
      <c r="C564" s="12">
        <v>2.621</v>
      </c>
      <c r="D564" s="12">
        <f t="shared" si="8"/>
        <v>2.9694793628673701</v>
      </c>
    </row>
    <row r="565" spans="1:4" x14ac:dyDescent="0.2">
      <c r="A565" s="13">
        <v>43709</v>
      </c>
      <c r="B565" s="26">
        <v>2.56596</v>
      </c>
      <c r="C565" s="12">
        <v>2.5922000000000001</v>
      </c>
      <c r="D565" s="12">
        <f t="shared" si="8"/>
        <v>2.9320774694071616</v>
      </c>
    </row>
    <row r="566" spans="1:4" x14ac:dyDescent="0.2">
      <c r="A566" s="13">
        <v>43739</v>
      </c>
      <c r="B566" s="26">
        <v>2.5730499999999998</v>
      </c>
      <c r="C566" s="12">
        <v>2.6269999999999998</v>
      </c>
      <c r="D566" s="12">
        <f t="shared" si="8"/>
        <v>2.9632525287110631</v>
      </c>
    </row>
    <row r="567" spans="1:4" x14ac:dyDescent="0.2">
      <c r="A567" s="13">
        <v>43770</v>
      </c>
      <c r="B567" s="26">
        <v>2.5778799999999999</v>
      </c>
      <c r="C567" s="12">
        <v>2.59775</v>
      </c>
      <c r="D567" s="12">
        <f t="shared" si="8"/>
        <v>2.9247683393912829</v>
      </c>
    </row>
    <row r="568" spans="1:4" x14ac:dyDescent="0.2">
      <c r="A568" s="13">
        <v>43800</v>
      </c>
      <c r="B568" s="26">
        <v>2.58263</v>
      </c>
      <c r="C568" s="12">
        <v>2.5550000000000002</v>
      </c>
      <c r="D568" s="12">
        <f t="shared" si="8"/>
        <v>2.8713460058157771</v>
      </c>
    </row>
    <row r="569" spans="1:4" x14ac:dyDescent="0.2">
      <c r="A569" s="13">
        <v>43831</v>
      </c>
      <c r="B569" s="26">
        <v>2.5868199999999999</v>
      </c>
      <c r="C569" s="12">
        <v>2.5477500000000002</v>
      </c>
      <c r="D569" s="12">
        <f t="shared" si="8"/>
        <v>2.858560687156432</v>
      </c>
    </row>
    <row r="570" spans="1:4" x14ac:dyDescent="0.2">
      <c r="A570" s="13">
        <v>43862</v>
      </c>
      <c r="B570" s="26">
        <v>2.5900699999999999</v>
      </c>
      <c r="C570" s="12">
        <v>2.4420000000000002</v>
      </c>
      <c r="D570" s="12">
        <f t="shared" si="8"/>
        <v>2.7364717841602739</v>
      </c>
    </row>
    <row r="571" spans="1:4" x14ac:dyDescent="0.2">
      <c r="A571" s="13">
        <v>43891</v>
      </c>
      <c r="B571" s="26">
        <v>2.5816499999999998</v>
      </c>
      <c r="C571" s="12">
        <v>2.2342</v>
      </c>
      <c r="D571" s="12">
        <f t="shared" si="8"/>
        <v>2.5117794346251432</v>
      </c>
    </row>
    <row r="572" spans="1:4" x14ac:dyDescent="0.2">
      <c r="A572" s="13">
        <v>43922</v>
      </c>
      <c r="B572" s="26">
        <v>2.56094</v>
      </c>
      <c r="C572" s="12">
        <v>1.8405</v>
      </c>
      <c r="D572" s="12">
        <f t="shared" si="8"/>
        <v>2.0858988021976304</v>
      </c>
    </row>
    <row r="573" spans="1:4" x14ac:dyDescent="0.2">
      <c r="A573" s="13">
        <v>43952</v>
      </c>
      <c r="B573" s="26">
        <v>2.5594399999999999</v>
      </c>
      <c r="C573" s="12">
        <v>1.8694999999999999</v>
      </c>
      <c r="D573" s="12">
        <f t="shared" si="8"/>
        <v>2.1200071857515708</v>
      </c>
    </row>
    <row r="574" spans="1:4" x14ac:dyDescent="0.2">
      <c r="A574" s="13">
        <v>43983</v>
      </c>
      <c r="B574" s="26">
        <v>2.5721699999999998</v>
      </c>
      <c r="C574" s="12">
        <v>2.0821999999999998</v>
      </c>
      <c r="D574" s="12">
        <f t="shared" si="8"/>
        <v>2.3495224006966882</v>
      </c>
    </row>
    <row r="575" spans="1:4" x14ac:dyDescent="0.2">
      <c r="A575" s="13">
        <v>44013</v>
      </c>
      <c r="B575" s="26">
        <v>2.5854300000000001</v>
      </c>
      <c r="C575" s="12">
        <v>2.1832500000000001</v>
      </c>
      <c r="D575" s="12">
        <f t="shared" si="8"/>
        <v>2.4509107770274192</v>
      </c>
    </row>
    <row r="576" spans="1:4" x14ac:dyDescent="0.2">
      <c r="A576" s="13">
        <v>44044</v>
      </c>
      <c r="B576" s="26">
        <v>2.5958000000000001</v>
      </c>
      <c r="C576" s="12">
        <v>2.1823999999999999</v>
      </c>
      <c r="D576" s="12">
        <f t="shared" si="8"/>
        <v>2.4401692013252174</v>
      </c>
    </row>
    <row r="577" spans="1:5" x14ac:dyDescent="0.2">
      <c r="A577" s="13">
        <v>44075</v>
      </c>
      <c r="B577" s="26">
        <v>2.6019000000000001</v>
      </c>
      <c r="C577" s="12">
        <v>2.18275</v>
      </c>
      <c r="D577" s="12">
        <f t="shared" si="8"/>
        <v>2.4348387915561704</v>
      </c>
    </row>
    <row r="578" spans="1:5" x14ac:dyDescent="0.2">
      <c r="A578" s="13">
        <v>44105</v>
      </c>
      <c r="B578" s="26">
        <v>2.6035200000000001</v>
      </c>
      <c r="C578" s="12">
        <v>2.1579999999999999</v>
      </c>
      <c r="D578" s="12">
        <f t="shared" si="8"/>
        <v>2.4057325182829401</v>
      </c>
    </row>
    <row r="579" spans="1:5" x14ac:dyDescent="0.2">
      <c r="A579" s="13">
        <v>44136</v>
      </c>
      <c r="B579" s="26">
        <v>2.6072099999999998</v>
      </c>
      <c r="C579" s="12">
        <v>2.1082000000000001</v>
      </c>
      <c r="D579" s="12">
        <f t="shared" si="8"/>
        <v>2.3468893397156352</v>
      </c>
    </row>
    <row r="580" spans="1:5" x14ac:dyDescent="0.2">
      <c r="A580" s="13">
        <v>44166</v>
      </c>
      <c r="B580" s="26">
        <v>2.61564</v>
      </c>
      <c r="C580" s="12">
        <v>2.1952500000000001</v>
      </c>
      <c r="D580" s="12">
        <f t="shared" si="8"/>
        <v>2.4359189392462266</v>
      </c>
    </row>
    <row r="581" spans="1:5" x14ac:dyDescent="0.2">
      <c r="A581" s="13">
        <v>44197</v>
      </c>
      <c r="B581" s="26">
        <v>2.6219999999999999</v>
      </c>
      <c r="C581" s="12">
        <v>2.3342499999999999</v>
      </c>
      <c r="D581" s="12">
        <f t="shared" si="8"/>
        <v>2.5838749798817697</v>
      </c>
    </row>
    <row r="582" spans="1:5" x14ac:dyDescent="0.2">
      <c r="A582" s="13">
        <v>44228</v>
      </c>
      <c r="B582" s="26">
        <v>2.6334599999999999</v>
      </c>
      <c r="C582" s="12">
        <v>2.5009999999999999</v>
      </c>
      <c r="D582" s="12">
        <f t="shared" si="8"/>
        <v>2.7564097791498638</v>
      </c>
    </row>
    <row r="583" spans="1:5" x14ac:dyDescent="0.2">
      <c r="A583" s="13">
        <v>44256</v>
      </c>
      <c r="B583" s="26">
        <v>2.65028</v>
      </c>
      <c r="C583" s="12">
        <v>2.8104</v>
      </c>
      <c r="D583" s="12">
        <f t="shared" si="8"/>
        <v>3.077748965694191</v>
      </c>
    </row>
    <row r="584" spans="1:5" x14ac:dyDescent="0.2">
      <c r="A584" s="13">
        <v>44287</v>
      </c>
      <c r="B584" s="26">
        <v>2.6672699999999998</v>
      </c>
      <c r="C584" s="12">
        <v>2.85825</v>
      </c>
      <c r="D584" s="12">
        <f t="shared" si="8"/>
        <v>3.1102123989134962</v>
      </c>
    </row>
    <row r="585" spans="1:5" x14ac:dyDescent="0.2">
      <c r="A585" s="13">
        <v>44317</v>
      </c>
      <c r="B585" s="26">
        <v>2.6859899999999999</v>
      </c>
      <c r="C585" s="12">
        <v>2.9851999999999999</v>
      </c>
      <c r="D585" s="12">
        <f t="shared" si="8"/>
        <v>3.2257139916380928</v>
      </c>
    </row>
    <row r="586" spans="1:5" x14ac:dyDescent="0.2">
      <c r="A586" s="13">
        <v>44348</v>
      </c>
      <c r="B586" s="26">
        <v>2.7095500000000001</v>
      </c>
      <c r="C586" s="12">
        <v>3.0637500000000002</v>
      </c>
      <c r="D586" s="12">
        <f t="shared" si="8"/>
        <v>3.2818065024635086</v>
      </c>
    </row>
    <row r="587" spans="1:5" x14ac:dyDescent="0.2">
      <c r="A587" s="13">
        <v>44378</v>
      </c>
      <c r="B587" s="26">
        <v>2.7218399999999998</v>
      </c>
      <c r="C587" s="12">
        <v>3.1360000000000001</v>
      </c>
      <c r="D587" s="12">
        <f t="shared" si="8"/>
        <v>3.3440308732328137</v>
      </c>
    </row>
    <row r="588" spans="1:5" x14ac:dyDescent="0.2">
      <c r="A588" s="13">
        <v>44409</v>
      </c>
      <c r="B588" s="26">
        <v>2.7309199999999998</v>
      </c>
      <c r="C588" s="12">
        <v>3.1577999999999999</v>
      </c>
      <c r="D588" s="12">
        <f t="shared" si="8"/>
        <v>3.3560811911736708</v>
      </c>
    </row>
    <row r="589" spans="1:5" x14ac:dyDescent="0.2">
      <c r="A589" s="13">
        <v>44440</v>
      </c>
      <c r="B589" s="26">
        <v>2.74214</v>
      </c>
      <c r="C589" s="12">
        <v>3.1749999999999998</v>
      </c>
      <c r="D589" s="12">
        <f t="shared" si="8"/>
        <v>3.3605543389469537</v>
      </c>
    </row>
    <row r="590" spans="1:5" x14ac:dyDescent="0.2">
      <c r="A590" s="13">
        <v>44470</v>
      </c>
      <c r="B590" s="26">
        <v>2.7658999999999998</v>
      </c>
      <c r="C590" s="12">
        <v>3.2905000000000002</v>
      </c>
      <c r="D590" s="12">
        <f t="shared" si="8"/>
        <v>3.4528859787049431</v>
      </c>
    </row>
    <row r="591" spans="1:5" x14ac:dyDescent="0.2">
      <c r="A591" s="13">
        <v>44501</v>
      </c>
      <c r="B591" s="26">
        <v>2.7852399999999999</v>
      </c>
      <c r="C591" s="12">
        <v>3.3948</v>
      </c>
      <c r="D591" s="12">
        <f t="shared" si="8"/>
        <v>3.5375972395915616</v>
      </c>
      <c r="E591" s="10" t="s">
        <v>182</v>
      </c>
    </row>
    <row r="592" spans="1:5" x14ac:dyDescent="0.2">
      <c r="A592" s="13">
        <v>44531</v>
      </c>
      <c r="B592" s="26">
        <v>2.8012600000000001</v>
      </c>
      <c r="C592" s="12">
        <v>3.3065000000000002</v>
      </c>
      <c r="D592" s="12">
        <f t="shared" si="8"/>
        <v>3.4258782406845492</v>
      </c>
      <c r="E592" s="10" t="s">
        <v>183</v>
      </c>
    </row>
    <row r="593" spans="1:5" x14ac:dyDescent="0.2">
      <c r="A593" s="13">
        <v>44562</v>
      </c>
      <c r="B593" s="26">
        <v>2.8193299999999999</v>
      </c>
      <c r="C593" s="12">
        <v>3.3146</v>
      </c>
      <c r="D593" s="12">
        <f t="shared" ref="D593:D604" si="9">C593*$B$617/B593</f>
        <v>3.4122593297698391</v>
      </c>
      <c r="E593">
        <f t="shared" ref="E593:E616" si="10">IF(A594&gt;=$C$1,1,0)</f>
        <v>0</v>
      </c>
    </row>
    <row r="594" spans="1:5" x14ac:dyDescent="0.2">
      <c r="A594" s="13">
        <v>44593</v>
      </c>
      <c r="B594" s="26">
        <v>2.8418199999999998</v>
      </c>
      <c r="C594" s="12">
        <v>3.5172500000000002</v>
      </c>
      <c r="D594" s="12">
        <f t="shared" si="9"/>
        <v>3.5922246476729707</v>
      </c>
      <c r="E594">
        <f t="shared" si="10"/>
        <v>0</v>
      </c>
    </row>
    <row r="595" spans="1:5" x14ac:dyDescent="0.2">
      <c r="A595" s="13">
        <v>44621</v>
      </c>
      <c r="B595" s="26">
        <v>2.8770799999999999</v>
      </c>
      <c r="C595" s="12">
        <v>4.2217500000000001</v>
      </c>
      <c r="D595" s="12">
        <f t="shared" si="9"/>
        <v>4.2588994865453866</v>
      </c>
      <c r="E595">
        <f t="shared" si="10"/>
        <v>0</v>
      </c>
    </row>
    <row r="596" spans="1:5" x14ac:dyDescent="0.2">
      <c r="A596" s="13">
        <v>44652</v>
      </c>
      <c r="B596" s="26">
        <v>2.8866299999999998</v>
      </c>
      <c r="C596" s="12">
        <v>4.1085000000000003</v>
      </c>
      <c r="D596" s="12">
        <f t="shared" si="9"/>
        <v>4.1309409500005199</v>
      </c>
      <c r="E596">
        <f t="shared" si="10"/>
        <v>0</v>
      </c>
    </row>
    <row r="597" spans="1:5" x14ac:dyDescent="0.2">
      <c r="A597" s="13">
        <v>44682</v>
      </c>
      <c r="B597" s="26">
        <v>2.8919713827</v>
      </c>
      <c r="C597" s="12">
        <v>4.4436</v>
      </c>
      <c r="D597" s="12">
        <f t="shared" si="9"/>
        <v>4.459619270906833</v>
      </c>
      <c r="E597">
        <f t="shared" si="10"/>
        <v>0</v>
      </c>
    </row>
    <row r="598" spans="1:5" x14ac:dyDescent="0.2">
      <c r="A598" s="13">
        <v>44713</v>
      </c>
      <c r="B598" s="26">
        <v>2.9023970000000001</v>
      </c>
      <c r="C598" s="12">
        <v>4.5914479999999998</v>
      </c>
      <c r="D598" s="12">
        <f t="shared" si="9"/>
        <v>4.5914479999999998</v>
      </c>
      <c r="E598">
        <f t="shared" si="10"/>
        <v>1</v>
      </c>
    </row>
    <row r="599" spans="1:5" x14ac:dyDescent="0.2">
      <c r="A599" s="13">
        <v>44743</v>
      </c>
      <c r="B599" s="26">
        <v>2.9058069999999998</v>
      </c>
      <c r="C599" s="12">
        <v>4.4174980000000001</v>
      </c>
      <c r="D599" s="12">
        <f t="shared" si="9"/>
        <v>4.4123140121508415</v>
      </c>
      <c r="E599">
        <f t="shared" si="10"/>
        <v>1</v>
      </c>
    </row>
    <row r="600" spans="1:5" x14ac:dyDescent="0.2">
      <c r="A600" s="13">
        <v>44774</v>
      </c>
      <c r="B600" s="26">
        <v>2.9151470000000002</v>
      </c>
      <c r="C600" s="12">
        <v>4.2624829999999996</v>
      </c>
      <c r="D600" s="12">
        <f t="shared" si="9"/>
        <v>4.2438401465692808</v>
      </c>
      <c r="E600">
        <f t="shared" si="10"/>
        <v>1</v>
      </c>
    </row>
    <row r="601" spans="1:5" x14ac:dyDescent="0.2">
      <c r="A601" s="13">
        <v>44805</v>
      </c>
      <c r="B601" s="26">
        <v>2.9257080000000002</v>
      </c>
      <c r="C601" s="12">
        <v>4.1105400000000003</v>
      </c>
      <c r="D601" s="12">
        <f t="shared" si="9"/>
        <v>4.0777886803399381</v>
      </c>
      <c r="E601">
        <f t="shared" si="10"/>
        <v>1</v>
      </c>
    </row>
    <row r="602" spans="1:5" x14ac:dyDescent="0.2">
      <c r="A602" s="13">
        <v>44835</v>
      </c>
      <c r="B602" s="26">
        <v>2.9417209999999998</v>
      </c>
      <c r="C602" s="12">
        <v>3.9509759999999998</v>
      </c>
      <c r="D602" s="12">
        <f t="shared" si="9"/>
        <v>3.8981605969675575</v>
      </c>
      <c r="E602">
        <f t="shared" si="10"/>
        <v>1</v>
      </c>
    </row>
    <row r="603" spans="1:5" x14ac:dyDescent="0.2">
      <c r="A603" s="13">
        <v>44866</v>
      </c>
      <c r="B603" s="26">
        <v>2.9515549999999999</v>
      </c>
      <c r="C603" s="12">
        <v>3.8544659999999999</v>
      </c>
      <c r="D603" s="12">
        <f t="shared" si="9"/>
        <v>3.7902700627303241</v>
      </c>
      <c r="E603">
        <f t="shared" si="10"/>
        <v>1</v>
      </c>
    </row>
    <row r="604" spans="1:5" x14ac:dyDescent="0.2">
      <c r="A604" s="13">
        <v>44896</v>
      </c>
      <c r="B604" s="26">
        <v>2.9594399999999998</v>
      </c>
      <c r="C604" s="12">
        <v>3.815499</v>
      </c>
      <c r="D604" s="12">
        <f t="shared" si="9"/>
        <v>3.7419555223633525</v>
      </c>
      <c r="E604">
        <f t="shared" si="10"/>
        <v>1</v>
      </c>
    </row>
    <row r="605" spans="1:5" x14ac:dyDescent="0.2">
      <c r="A605" s="13">
        <v>44927</v>
      </c>
      <c r="B605" s="26">
        <v>2.9634710000000002</v>
      </c>
      <c r="C605" s="12">
        <v>3.666426</v>
      </c>
      <c r="D605" s="12">
        <f t="shared" ref="D605:D616" si="11">C605*$B$617/B605</f>
        <v>3.5908648416407649</v>
      </c>
      <c r="E605">
        <f t="shared" si="10"/>
        <v>1</v>
      </c>
    </row>
    <row r="606" spans="1:5" x14ac:dyDescent="0.2">
      <c r="A606" s="13">
        <v>44958</v>
      </c>
      <c r="B606" s="26">
        <v>2.9688850000000002</v>
      </c>
      <c r="C606" s="12">
        <v>3.6296659999999998</v>
      </c>
      <c r="D606" s="12">
        <f t="shared" si="11"/>
        <v>3.5483798494727812</v>
      </c>
      <c r="E606">
        <f t="shared" si="10"/>
        <v>1</v>
      </c>
    </row>
    <row r="607" spans="1:5" x14ac:dyDescent="0.2">
      <c r="A607" s="13">
        <v>44986</v>
      </c>
      <c r="B607" s="26">
        <v>2.9737770000000001</v>
      </c>
      <c r="C607" s="12">
        <v>3.6425399999999999</v>
      </c>
      <c r="D607" s="12">
        <f t="shared" si="11"/>
        <v>3.5551075848592548</v>
      </c>
      <c r="E607">
        <f t="shared" si="10"/>
        <v>1</v>
      </c>
    </row>
    <row r="608" spans="1:5" x14ac:dyDescent="0.2">
      <c r="A608" s="13">
        <v>45017</v>
      </c>
      <c r="B608" s="26">
        <v>2.9764059999999999</v>
      </c>
      <c r="C608" s="12">
        <v>3.7301510000000002</v>
      </c>
      <c r="D608" s="12">
        <f t="shared" si="11"/>
        <v>3.6373999622185282</v>
      </c>
      <c r="E608">
        <f t="shared" si="10"/>
        <v>1</v>
      </c>
    </row>
    <row r="609" spans="1:5" x14ac:dyDescent="0.2">
      <c r="A609" s="13">
        <v>45047</v>
      </c>
      <c r="B609" s="26">
        <v>2.98156</v>
      </c>
      <c r="C609" s="12">
        <v>3.7129099999999999</v>
      </c>
      <c r="D609" s="12">
        <f t="shared" si="11"/>
        <v>3.6143290241584944</v>
      </c>
      <c r="E609">
        <f t="shared" si="10"/>
        <v>1</v>
      </c>
    </row>
    <row r="610" spans="1:5" x14ac:dyDescent="0.2">
      <c r="A610" s="13">
        <v>45078</v>
      </c>
      <c r="B610" s="26">
        <v>2.9874969999999998</v>
      </c>
      <c r="C610" s="12">
        <v>3.686086</v>
      </c>
      <c r="D610" s="12">
        <f t="shared" si="11"/>
        <v>3.581086423900008</v>
      </c>
      <c r="E610">
        <f t="shared" si="10"/>
        <v>1</v>
      </c>
    </row>
    <row r="611" spans="1:5" x14ac:dyDescent="0.2">
      <c r="A611" s="13">
        <v>45108</v>
      </c>
      <c r="B611" s="26">
        <v>2.99546</v>
      </c>
      <c r="C611" s="12">
        <v>3.6679719999999998</v>
      </c>
      <c r="D611" s="12">
        <f t="shared" si="11"/>
        <v>3.5540153862458519</v>
      </c>
      <c r="E611">
        <f t="shared" si="10"/>
        <v>1</v>
      </c>
    </row>
    <row r="612" spans="1:5" x14ac:dyDescent="0.2">
      <c r="A612" s="13">
        <v>45139</v>
      </c>
      <c r="B612" s="26">
        <v>3.002033</v>
      </c>
      <c r="C612" s="12">
        <v>3.6919770000000001</v>
      </c>
      <c r="D612" s="12">
        <f t="shared" si="11"/>
        <v>3.5694420976947958</v>
      </c>
      <c r="E612">
        <f t="shared" si="10"/>
        <v>1</v>
      </c>
    </row>
    <row r="613" spans="1:5" x14ac:dyDescent="0.2">
      <c r="A613" s="13">
        <v>45170</v>
      </c>
      <c r="B613" s="26">
        <v>3.0084559999999998</v>
      </c>
      <c r="C613" s="12">
        <v>3.6570429999999998</v>
      </c>
      <c r="D613" s="12">
        <f t="shared" si="11"/>
        <v>3.5281189527355563</v>
      </c>
      <c r="E613">
        <f t="shared" si="10"/>
        <v>1</v>
      </c>
    </row>
    <row r="614" spans="1:5" x14ac:dyDescent="0.2">
      <c r="A614" s="13">
        <v>45200</v>
      </c>
      <c r="B614" s="26">
        <v>3.0157430000000001</v>
      </c>
      <c r="C614" s="12">
        <v>3.5923120000000002</v>
      </c>
      <c r="D614" s="12">
        <f t="shared" si="11"/>
        <v>3.457295788090696</v>
      </c>
      <c r="E614">
        <f t="shared" si="10"/>
        <v>1</v>
      </c>
    </row>
    <row r="615" spans="1:5" x14ac:dyDescent="0.2">
      <c r="A615" s="13">
        <v>45231</v>
      </c>
      <c r="B615" s="26">
        <v>3.0211109999999999</v>
      </c>
      <c r="C615" s="12">
        <v>3.5995349999999999</v>
      </c>
      <c r="D615" s="12">
        <f t="shared" si="11"/>
        <v>3.4580919355147826</v>
      </c>
      <c r="E615">
        <f t="shared" si="10"/>
        <v>1</v>
      </c>
    </row>
    <row r="616" spans="1:5" x14ac:dyDescent="0.2">
      <c r="A616" s="13">
        <v>45261</v>
      </c>
      <c r="B616" s="26">
        <v>3.0255700000000001</v>
      </c>
      <c r="C616" s="12">
        <v>3.5824310000000001</v>
      </c>
      <c r="D616" s="12">
        <f t="shared" si="11"/>
        <v>3.4365878122492624</v>
      </c>
      <c r="E616">
        <f t="shared" si="10"/>
        <v>1</v>
      </c>
    </row>
    <row r="617" spans="1:5" x14ac:dyDescent="0.2">
      <c r="A617" s="15" t="str">
        <f>"Base CPI ("&amp;TEXT('Notes and Sources'!$G$7,"m/yyyy")&amp;")"</f>
        <v>Base CPI (6/2022)</v>
      </c>
      <c r="B617" s="28">
        <v>2.9023970000000001</v>
      </c>
      <c r="C617" s="16"/>
      <c r="D617" s="16"/>
      <c r="E617" s="20"/>
    </row>
    <row r="618" spans="1:5" x14ac:dyDescent="0.2">
      <c r="A618" s="43" t="str">
        <f>A1&amp;" "&amp;TEXT(C1,"Mmmm yyyy")</f>
        <v>EIA Short-Term Energy Outlook, June 2022</v>
      </c>
      <c r="B618" s="43"/>
      <c r="C618" s="43"/>
      <c r="D618" s="43"/>
      <c r="E618" s="43"/>
    </row>
    <row r="619" spans="1:5" x14ac:dyDescent="0.2">
      <c r="A619" s="38" t="s">
        <v>184</v>
      </c>
      <c r="B619" s="38"/>
      <c r="C619" s="38"/>
      <c r="D619" s="38"/>
      <c r="E619" s="38"/>
    </row>
    <row r="620" spans="1:5" x14ac:dyDescent="0.2">
      <c r="A620" s="34" t="str">
        <f>"Real Price ("&amp;TEXT($C$1,"mmm yyyy")&amp;" $)"</f>
        <v>Real Price (Jun 2022 $)</v>
      </c>
      <c r="B620" s="34"/>
      <c r="C620" s="34"/>
      <c r="D620" s="34"/>
      <c r="E620" s="34"/>
    </row>
    <row r="621" spans="1:5" x14ac:dyDescent="0.2">
      <c r="A621" s="39" t="s">
        <v>167</v>
      </c>
      <c r="B621" s="39"/>
      <c r="C621" s="39"/>
      <c r="D621" s="39"/>
      <c r="E621" s="39"/>
    </row>
  </sheetData>
  <mergeCells count="6">
    <mergeCell ref="A621:E621"/>
    <mergeCell ref="C39:D39"/>
    <mergeCell ref="A1:B1"/>
    <mergeCell ref="C1:D1"/>
    <mergeCell ref="A618:E618"/>
    <mergeCell ref="A619:E619"/>
  </mergeCells>
  <phoneticPr fontId="3" type="noConversion"/>
  <conditionalFormatting sqref="B461:D470 B473:D482 B485:D494 B497:D506 B509:D518 B545:D554 B557:D566 B569:D578 B581:D590 B593:D616">
    <cfRule type="expression" dxfId="113" priority="5" stopIfTrue="1">
      <formula>$E461=1</formula>
    </cfRule>
  </conditionalFormatting>
  <conditionalFormatting sqref="B483:D484 B471:D472">
    <cfRule type="expression" dxfId="112" priority="6" stopIfTrue="1">
      <formula>#REF!=1</formula>
    </cfRule>
  </conditionalFormatting>
  <conditionalFormatting sqref="B495:D496">
    <cfRule type="expression" dxfId="111" priority="8" stopIfTrue="1">
      <formula>#REF!=1</formula>
    </cfRule>
  </conditionalFormatting>
  <conditionalFormatting sqref="B507:D508">
    <cfRule type="expression" dxfId="110" priority="29" stopIfTrue="1">
      <formula>#REF!=1</formula>
    </cfRule>
  </conditionalFormatting>
  <conditionalFormatting sqref="B519:D520">
    <cfRule type="expression" dxfId="109" priority="56" stopIfTrue="1">
      <formula>#REF!=1</formula>
    </cfRule>
  </conditionalFormatting>
  <conditionalFormatting sqref="B531:D532">
    <cfRule type="expression" dxfId="108" priority="78" stopIfTrue="1">
      <formula>#REF!=1</formula>
    </cfRule>
  </conditionalFormatting>
  <conditionalFormatting sqref="B521:D530">
    <cfRule type="expression" dxfId="107" priority="103" stopIfTrue="1">
      <formula>$E533=1</formula>
    </cfRule>
  </conditionalFormatting>
  <conditionalFormatting sqref="B533:D544">
    <cfRule type="expression" dxfId="106" priority="105" stopIfTrue="1">
      <formula>#REF!=1</formula>
    </cfRule>
  </conditionalFormatting>
  <conditionalFormatting sqref="B555:D556">
    <cfRule type="expression" dxfId="105" priority="136" stopIfTrue="1">
      <formula>#REF!=1</formula>
    </cfRule>
  </conditionalFormatting>
  <conditionalFormatting sqref="B567:D568">
    <cfRule type="expression" dxfId="104" priority="158" stopIfTrue="1">
      <formula>#REF!=1</formula>
    </cfRule>
  </conditionalFormatting>
  <conditionalFormatting sqref="B579:D580">
    <cfRule type="expression" dxfId="103" priority="196" stopIfTrue="1">
      <formula>#REF!=1</formula>
    </cfRule>
  </conditionalFormatting>
  <conditionalFormatting sqref="B591:D592">
    <cfRule type="expression" dxfId="102" priority="220" stopIfTrue="1">
      <formula>#REF!=1</formula>
    </cfRule>
  </conditionalFormatting>
  <hyperlinks>
    <hyperlink ref="A3" location="Contents!B4" display="Return to Contents"/>
    <hyperlink ref="A62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8" si="0">C41*$B$86/B41</f>
        <v>3.1387472449784224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C42*$B$86/B42</f>
        <v>3.6785941893915326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3.7852542229126107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3.463768822941764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3.3084703453575686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3.2466808356634322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3.1501729360377748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2.3628422822959134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2.3916472460450384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2.2492761042825991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2.3321899988854913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2.5925652570941442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2.40787210272708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2.2890153888833629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2.2355959695184651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2.1769589764155346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2.1132312416578456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2.2869762294594773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2.1587330480957805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1.8597415749726143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1.9592486269846312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2.5204357239995567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2.3034310242795479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2.1260872577267973</v>
      </c>
    </row>
    <row r="65" spans="1:4" x14ac:dyDescent="0.2">
      <c r="A65" s="14">
        <v>2003</v>
      </c>
      <c r="B65" s="26">
        <v>1.84</v>
      </c>
      <c r="C65" s="12">
        <v>1.5062049219</v>
      </c>
      <c r="D65" s="12">
        <f t="shared" si="0"/>
        <v>2.3758720906020621</v>
      </c>
    </row>
    <row r="66" spans="1:4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2.7820068440690462</v>
      </c>
    </row>
    <row r="67" spans="1:4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3.5727694704423572</v>
      </c>
    </row>
    <row r="68" spans="1:4" x14ac:dyDescent="0.2">
      <c r="A68" s="14">
        <v>2006</v>
      </c>
      <c r="B68" s="26">
        <v>2.0155833332999999</v>
      </c>
      <c r="C68" s="12">
        <v>2.7084134665000001</v>
      </c>
      <c r="D68" s="12">
        <f t="shared" si="0"/>
        <v>3.9000576111427807</v>
      </c>
    </row>
    <row r="69" spans="1:4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4.0370744715796967</v>
      </c>
    </row>
    <row r="70" spans="1:4" x14ac:dyDescent="0.2">
      <c r="A70" s="14">
        <v>2008</v>
      </c>
      <c r="B70" s="26">
        <v>2.1525425</v>
      </c>
      <c r="C70" s="12">
        <v>3.8272414573</v>
      </c>
      <c r="D70" s="12">
        <f t="shared" si="0"/>
        <v>5.1604900362911064</v>
      </c>
    </row>
    <row r="71" spans="1:4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3.3392987921295263</v>
      </c>
    </row>
    <row r="72" spans="1:4" x14ac:dyDescent="0.2">
      <c r="A72" s="14">
        <v>2010</v>
      </c>
      <c r="B72" s="26">
        <v>2.1807616667</v>
      </c>
      <c r="C72" s="12">
        <v>2.9937950301999998</v>
      </c>
      <c r="D72" s="12">
        <f t="shared" si="0"/>
        <v>3.9844710437414026</v>
      </c>
    </row>
    <row r="73" spans="1:4" x14ac:dyDescent="0.2">
      <c r="A73" s="14">
        <v>2011</v>
      </c>
      <c r="B73" s="26">
        <v>2.2492299999999998</v>
      </c>
      <c r="C73" s="12">
        <v>3.8526249572000002</v>
      </c>
      <c r="D73" s="12">
        <f t="shared" si="0"/>
        <v>4.9714111575527671</v>
      </c>
    </row>
    <row r="74" spans="1:4" x14ac:dyDescent="0.2">
      <c r="A74" s="14">
        <v>2012</v>
      </c>
      <c r="B74" s="26">
        <v>2.2958608332999999</v>
      </c>
      <c r="C74" s="12">
        <v>3.9710496694000001</v>
      </c>
      <c r="D74" s="12">
        <f>C74*$B$86/B74</f>
        <v>5.0201486432220124</v>
      </c>
    </row>
    <row r="75" spans="1:4" x14ac:dyDescent="0.2">
      <c r="A75" s="14">
        <v>2013</v>
      </c>
      <c r="B75" s="26">
        <v>2.3295175000000001</v>
      </c>
      <c r="C75" s="12">
        <v>3.9200913724999999</v>
      </c>
      <c r="D75" s="12">
        <f>C75*$B$86/B75</f>
        <v>4.8841279102946773</v>
      </c>
    </row>
    <row r="76" spans="1:4" x14ac:dyDescent="0.2">
      <c r="A76" s="14">
        <v>2014</v>
      </c>
      <c r="B76" s="26">
        <v>2.3671500000000001</v>
      </c>
      <c r="C76" s="12">
        <v>3.8270321366000002</v>
      </c>
      <c r="D76" s="12">
        <f>C76*$B$86/B76</f>
        <v>4.6923796937969415</v>
      </c>
    </row>
    <row r="77" spans="1:4" x14ac:dyDescent="0.2">
      <c r="A77" s="14">
        <v>2015</v>
      </c>
      <c r="B77" s="26">
        <v>2.3700174999999999</v>
      </c>
      <c r="C77" s="12">
        <v>2.7071062419</v>
      </c>
      <c r="D77" s="12">
        <f t="shared" ref="D77" si="2">C77*$B$86/B77</f>
        <v>3.3152063371565128</v>
      </c>
    </row>
    <row r="78" spans="1:4" x14ac:dyDescent="0.2">
      <c r="A78" s="14">
        <v>2016</v>
      </c>
      <c r="B78" s="26">
        <v>2.4000541666999999</v>
      </c>
      <c r="C78" s="12">
        <v>2.3103875756000001</v>
      </c>
      <c r="D78" s="12">
        <f t="shared" si="0"/>
        <v>2.7939627618816583</v>
      </c>
    </row>
    <row r="79" spans="1:4" x14ac:dyDescent="0.2">
      <c r="A79" s="14">
        <v>2017</v>
      </c>
      <c r="B79" s="26">
        <v>2.4512100000000001</v>
      </c>
      <c r="C79" s="12">
        <v>2.6544003875</v>
      </c>
      <c r="D79" s="12">
        <f t="shared" ref="D79:D85" si="3">C79*$B$86/B79</f>
        <v>3.1429880432434745</v>
      </c>
    </row>
    <row r="80" spans="1:4" x14ac:dyDescent="0.2">
      <c r="A80" s="14">
        <v>2018</v>
      </c>
      <c r="B80" s="26">
        <v>2.5109891666999999</v>
      </c>
      <c r="C80" s="12">
        <v>3.1832712237999998</v>
      </c>
      <c r="D80" s="12">
        <f t="shared" si="3"/>
        <v>3.6794730031773533</v>
      </c>
    </row>
    <row r="81" spans="1:5" x14ac:dyDescent="0.2">
      <c r="A81" s="14">
        <v>2019</v>
      </c>
      <c r="B81" s="26">
        <v>2.5564650000000002</v>
      </c>
      <c r="C81" s="12">
        <v>3.0564806299999998</v>
      </c>
      <c r="D81" s="12">
        <f t="shared" ref="D81:D82" si="4">C81*$B$86/B81</f>
        <v>3.4700730153043793</v>
      </c>
    </row>
    <row r="82" spans="1:5" x14ac:dyDescent="0.2">
      <c r="A82" s="14">
        <v>2020</v>
      </c>
      <c r="B82" s="26">
        <v>2.5883824999999998</v>
      </c>
      <c r="C82" s="12">
        <v>2.5553708844999998</v>
      </c>
      <c r="D82" s="12">
        <f t="shared" si="4"/>
        <v>2.8653805181653591</v>
      </c>
      <c r="E82" s="10" t="s">
        <v>182</v>
      </c>
    </row>
    <row r="83" spans="1:5" x14ac:dyDescent="0.2">
      <c r="A83" s="14">
        <v>2021</v>
      </c>
      <c r="B83" s="26">
        <v>2.7096541667</v>
      </c>
      <c r="C83" s="12">
        <v>3.2892123782999998</v>
      </c>
      <c r="D83" s="12">
        <f t="shared" ref="D83:D84" si="5">C83*$B$86/B83</f>
        <v>3.523180284946577</v>
      </c>
      <c r="E83" s="10" t="s">
        <v>183</v>
      </c>
    </row>
    <row r="84" spans="1:5" x14ac:dyDescent="0.2">
      <c r="A84" s="14">
        <v>2022</v>
      </c>
      <c r="B84" s="27">
        <v>2.9015505318999999</v>
      </c>
      <c r="C84" s="21">
        <v>4.6938349804000001</v>
      </c>
      <c r="D84" s="21">
        <f t="shared" si="5"/>
        <v>4.6952043108782711</v>
      </c>
      <c r="E84" s="22">
        <v>1</v>
      </c>
    </row>
    <row r="85" spans="1:5" x14ac:dyDescent="0.2">
      <c r="A85" s="14">
        <v>2023</v>
      </c>
      <c r="B85" s="27">
        <v>2.9933307500000002</v>
      </c>
      <c r="C85" s="21">
        <v>4.1379953666000002</v>
      </c>
      <c r="D85" s="21">
        <f t="shared" si="3"/>
        <v>4.0122880968077919</v>
      </c>
      <c r="E85" s="22">
        <v>1</v>
      </c>
    </row>
    <row r="86" spans="1:5" x14ac:dyDescent="0.2">
      <c r="A86" s="15" t="str">
        <f>"Base CPI ("&amp;TEXT('Notes and Sources'!$G$7,"m/yyyy")&amp;")"</f>
        <v>Base CPI (6/2022)</v>
      </c>
      <c r="B86" s="28">
        <v>2.9023970000000001</v>
      </c>
      <c r="C86" s="16"/>
      <c r="D86" s="16"/>
      <c r="E86" s="20"/>
    </row>
    <row r="87" spans="1:5" x14ac:dyDescent="0.2">
      <c r="A87" s="43" t="str">
        <f>A1&amp;" "&amp;TEXT(C1,"Mmmm yyyy")</f>
        <v>EIA Short-Term Energy Outlook, June 2022</v>
      </c>
      <c r="B87" s="43"/>
      <c r="C87" s="43"/>
      <c r="D87" s="43"/>
      <c r="E87" s="43"/>
    </row>
    <row r="88" spans="1:5" x14ac:dyDescent="0.2">
      <c r="A88" s="38" t="s">
        <v>184</v>
      </c>
      <c r="B88" s="38"/>
      <c r="C88" s="38"/>
      <c r="D88" s="38"/>
      <c r="E88" s="38"/>
    </row>
    <row r="89" spans="1:5" x14ac:dyDescent="0.2">
      <c r="A89" s="34" t="str">
        <f>"Real Price ("&amp;TEXT($C$1,"mmm yyyy")&amp;" $)"</f>
        <v>Real Price (Jun 2022 $)</v>
      </c>
      <c r="B89" s="34"/>
      <c r="C89" s="34"/>
      <c r="D89" s="34"/>
      <c r="E89" s="34"/>
    </row>
    <row r="90" spans="1:5" x14ac:dyDescent="0.2">
      <c r="A90" s="39" t="s">
        <v>167</v>
      </c>
      <c r="B90" s="39"/>
      <c r="C90" s="39"/>
      <c r="D90" s="39"/>
      <c r="E90" s="39"/>
    </row>
  </sheetData>
  <mergeCells count="6">
    <mergeCell ref="A90:E90"/>
    <mergeCell ref="C39:D39"/>
    <mergeCell ref="A1:B1"/>
    <mergeCell ref="C1:D1"/>
    <mergeCell ref="A87:E87"/>
    <mergeCell ref="A88:E88"/>
  </mergeCells>
  <phoneticPr fontId="3" type="noConversion"/>
  <hyperlinks>
    <hyperlink ref="A3" location="Contents!B4" display="Return to Contents"/>
    <hyperlink ref="A9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44719</v>
      </c>
      <c r="D1" s="42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72" si="0">C41*$B$221/B41</f>
        <v>2.6266055539821291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3.0014652994319446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3.46790822675433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3.6181112505097675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si="0"/>
        <v>3.7481624355325889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0"/>
        <v>3.7309162160330018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0"/>
        <v>3.6290979573735909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0"/>
        <v>3.6188724080811849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3.8916196227377293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3.8780778916968877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3.7079440183073142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3.6792818314526201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3.5662104503533678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3.3984519947334242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3.4122306233723876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3.4716049439295968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3.2481669352871063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3.3783382770955193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3.3349350017185109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3.2820785563851733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3.2876011812080872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3.1980395313648136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si="0"/>
        <v>3.2502504536411245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0"/>
        <v>3.2547889970500803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0"/>
        <v>3.1516004173837082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0"/>
        <v>3.1416269298229915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0"/>
        <v>3.0759368529724518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0"/>
        <v>3.2283911955055227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0"/>
        <v>2.7759752893931213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0"/>
        <v>2.3287203542379267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0"/>
        <v>2.1314416379462338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0"/>
        <v>2.175325207842651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ref="D73:D104" si="1">C73*$B$221/B73</f>
        <v>2.3302539303178005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1"/>
        <v>2.3398126969018085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1"/>
        <v>2.4344014416723758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1"/>
        <v>2.4612487356441095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1"/>
        <v>2.3373001144583037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1"/>
        <v>2.2967361572006433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1"/>
        <v>2.1956976443690164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1"/>
        <v>2.1688362341517626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1"/>
        <v>2.2657045759641279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1"/>
        <v>2.3222882442743296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1"/>
        <v>2.2599230680040097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1"/>
        <v>2.4620441344678947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1"/>
        <v>2.4945219701830683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1"/>
        <v>2.2445481564560317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1"/>
        <v>2.5940939573955411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1"/>
        <v>3.0425481036390982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1"/>
        <v>2.5619316740546205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1"/>
        <v>2.3314540149716039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1"/>
        <v>2.3220498447659139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1"/>
        <v>2.4139520499430551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1"/>
        <v>2.2235193023570567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1"/>
        <v>2.2926841360500863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si="1"/>
        <v>2.3260150797845016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1"/>
        <v>2.315977947788677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1"/>
        <v>2.2229946121714232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1"/>
        <v>2.2162006610568477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1"/>
        <v>2.1673302275044515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1"/>
        <v>2.3207908048584445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1"/>
        <v>2.1797855453328889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1"/>
        <v>2.1706115082282249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1"/>
        <v>2.1825651502499608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1"/>
        <v>2.174593758750714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ref="D105:D136" si="2">C105*$B$221/B105</f>
        <v>2.099520916746898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2"/>
        <v>2.1309094814224769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2"/>
        <v>2.1046686761056619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2"/>
        <v>2.1179908524456907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2"/>
        <v>2.1677708485688161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2"/>
        <v>2.319383110212764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2"/>
        <v>2.2395830229763649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2"/>
        <v>2.4120742527237393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2"/>
        <v>2.3015200502910358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2"/>
        <v>2.165958721919127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2"/>
        <v>2.0912074795545053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2"/>
        <v>2.0852373862260896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2"/>
        <v>1.9502998540283394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2"/>
        <v>1.8906178025450417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2"/>
        <v>1.8116263698724311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2"/>
        <v>1.789504877329636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2"/>
        <v>1.7189397942353084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2"/>
        <v>1.8804455614250504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2"/>
        <v>2.0294085485938962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2"/>
        <v>2.1720731727202294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2"/>
        <v>2.4437414384568914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2"/>
        <v>2.4057117881932686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si="2"/>
        <v>2.5402773015939486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2"/>
        <v>2.6778793108174836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2"/>
        <v>2.4238750285438204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2"/>
        <v>2.4040504575944648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2"/>
        <v>2.3181052963009727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2"/>
        <v>2.0664727654746784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2"/>
        <v>1.9203767683440724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2"/>
        <v>2.1027152724538665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2"/>
        <v>2.1654341676654969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2"/>
        <v>2.2979150320290418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ref="D137:D168" si="3">C137*$B$221/B137</f>
        <v>2.5554560689958699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3"/>
        <v>2.3317505875772526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3"/>
        <v>2.298458478218202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3"/>
        <v>2.3269728471947277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3"/>
        <v>2.4693350089183754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3"/>
        <v>2.6472125894320819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3"/>
        <v>2.8051683970832917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3"/>
        <v>3.1802182899279341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3"/>
        <v>3.1256623657518903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3"/>
        <v>3.3862749396704501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3"/>
        <v>3.7864458741877862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3"/>
        <v>3.9624951210161679</v>
      </c>
    </row>
    <row r="149" spans="1:4" x14ac:dyDescent="0.2">
      <c r="A149" s="14" t="s">
        <v>143</v>
      </c>
      <c r="B149" s="26">
        <v>1.9946666666999999</v>
      </c>
      <c r="C149" s="12">
        <v>2.5026173650999999</v>
      </c>
      <c r="D149" s="12">
        <f t="shared" si="3"/>
        <v>3.6415052469047935</v>
      </c>
    </row>
    <row r="150" spans="1:4" x14ac:dyDescent="0.2">
      <c r="A150" s="14" t="s">
        <v>144</v>
      </c>
      <c r="B150" s="26">
        <v>2.0126666666999999</v>
      </c>
      <c r="C150" s="12">
        <v>2.8419602956999999</v>
      </c>
      <c r="D150" s="12">
        <f t="shared" si="3"/>
        <v>4.098292664568822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3"/>
        <v>4.1740115248524017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3"/>
        <v>3.6686850718510144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3"/>
        <v>3.6219758964463438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3"/>
        <v>3.9503515334622894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3"/>
        <v>4.0431118774611203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3"/>
        <v>4.4992372033168717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3"/>
        <v>4.8157619750486926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3"/>
        <v>5.911359619512166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si="3"/>
        <v>5.7644260142231092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3"/>
        <v>4.0845861685463376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3"/>
        <v>2.9970727103635664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3"/>
        <v>3.1641282822569679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3"/>
        <v>3.5043655586157456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3"/>
        <v>3.6576104233593911</v>
      </c>
    </row>
    <row r="165" spans="1:4" x14ac:dyDescent="0.2">
      <c r="A165" s="14" t="s">
        <v>159</v>
      </c>
      <c r="B165" s="26">
        <v>2.17374</v>
      </c>
      <c r="C165" s="12">
        <v>2.8523581296999998</v>
      </c>
      <c r="D165" s="12">
        <f t="shared" si="3"/>
        <v>3.8084939682606436</v>
      </c>
    </row>
    <row r="166" spans="1:4" x14ac:dyDescent="0.2">
      <c r="A166" s="14" t="s">
        <v>160</v>
      </c>
      <c r="B166" s="26">
        <v>2.1729733332999999</v>
      </c>
      <c r="C166" s="12">
        <v>3.0250831014999999</v>
      </c>
      <c r="D166" s="12">
        <f t="shared" si="3"/>
        <v>4.0405429666320414</v>
      </c>
    </row>
    <row r="167" spans="1:4" x14ac:dyDescent="0.2">
      <c r="A167" s="14" t="s">
        <v>161</v>
      </c>
      <c r="B167" s="26">
        <v>2.1793433332999999</v>
      </c>
      <c r="C167" s="12">
        <v>2.9393201377999998</v>
      </c>
      <c r="D167" s="12">
        <f t="shared" si="3"/>
        <v>3.9145158175111421</v>
      </c>
    </row>
    <row r="168" spans="1:4" x14ac:dyDescent="0.2">
      <c r="A168" s="14" t="s">
        <v>162</v>
      </c>
      <c r="B168" s="26">
        <v>2.19699</v>
      </c>
      <c r="C168" s="12">
        <v>3.1444175912999999</v>
      </c>
      <c r="D168" s="12">
        <f t="shared" si="3"/>
        <v>4.1540235430003527</v>
      </c>
    </row>
    <row r="169" spans="1:4" x14ac:dyDescent="0.2">
      <c r="A169" s="14" t="s">
        <v>163</v>
      </c>
      <c r="B169" s="26">
        <v>2.2204366667</v>
      </c>
      <c r="C169" s="12">
        <v>3.6382985269999999</v>
      </c>
      <c r="D169" s="12">
        <f t="shared" ref="D169:D196" si="4">C169*$B$221/B169</f>
        <v>4.7557252536110886</v>
      </c>
    </row>
    <row r="170" spans="1:4" x14ac:dyDescent="0.2">
      <c r="A170" s="14" t="s">
        <v>164</v>
      </c>
      <c r="B170" s="26">
        <v>2.2456833333000001</v>
      </c>
      <c r="C170" s="12">
        <v>4.0127748169000004</v>
      </c>
      <c r="D170" s="12">
        <f t="shared" si="4"/>
        <v>5.1862457264317401</v>
      </c>
    </row>
    <row r="171" spans="1:4" x14ac:dyDescent="0.2">
      <c r="A171" s="14" t="s">
        <v>165</v>
      </c>
      <c r="B171" s="26">
        <v>2.2603266667000002</v>
      </c>
      <c r="C171" s="12">
        <v>3.8666601496999999</v>
      </c>
      <c r="D171" s="12">
        <f t="shared" si="4"/>
        <v>4.9650269511235825</v>
      </c>
    </row>
    <row r="172" spans="1:4" x14ac:dyDescent="0.2">
      <c r="A172" s="14" t="s">
        <v>166</v>
      </c>
      <c r="B172" s="26">
        <v>2.2704733333</v>
      </c>
      <c r="C172" s="12">
        <v>3.8727753069999999</v>
      </c>
      <c r="D172" s="12">
        <f t="shared" si="4"/>
        <v>4.9506555606067026</v>
      </c>
    </row>
    <row r="173" spans="1:4" x14ac:dyDescent="0.2">
      <c r="A173" s="14" t="s">
        <v>213</v>
      </c>
      <c r="B173" s="26">
        <v>2.2832599999999998</v>
      </c>
      <c r="C173" s="12">
        <v>3.9731957552999999</v>
      </c>
      <c r="D173" s="12">
        <f t="shared" si="4"/>
        <v>5.0505818174870383</v>
      </c>
    </row>
    <row r="174" spans="1:4" x14ac:dyDescent="0.2">
      <c r="A174" s="14" t="s">
        <v>214</v>
      </c>
      <c r="B174" s="26">
        <v>2.2880799999999999</v>
      </c>
      <c r="C174" s="12">
        <v>3.9494860411000001</v>
      </c>
      <c r="D174" s="12">
        <f t="shared" si="4"/>
        <v>5.0098669789651229</v>
      </c>
    </row>
    <row r="175" spans="1:4" x14ac:dyDescent="0.2">
      <c r="A175" s="14" t="s">
        <v>215</v>
      </c>
      <c r="B175" s="26">
        <v>2.2984100000000001</v>
      </c>
      <c r="C175" s="12">
        <v>3.9419359954000002</v>
      </c>
      <c r="D175" s="12">
        <f t="shared" si="4"/>
        <v>4.9778164936808373</v>
      </c>
    </row>
    <row r="176" spans="1:4" x14ac:dyDescent="0.2">
      <c r="A176" s="18" t="s">
        <v>216</v>
      </c>
      <c r="B176" s="26">
        <v>2.3136933332999998</v>
      </c>
      <c r="C176" s="12">
        <v>4.0222556102000002</v>
      </c>
      <c r="D176" s="12">
        <f t="shared" si="4"/>
        <v>5.0456914268871023</v>
      </c>
    </row>
    <row r="177" spans="1:5" x14ac:dyDescent="0.2">
      <c r="A177" s="14" t="s">
        <v>243</v>
      </c>
      <c r="B177" s="26">
        <v>2.3229933332999999</v>
      </c>
      <c r="C177" s="12">
        <v>4.0257007767999999</v>
      </c>
      <c r="D177" s="12">
        <f t="shared" si="4"/>
        <v>5.0297956907537333</v>
      </c>
      <c r="E177" s="22"/>
    </row>
    <row r="178" spans="1:5" x14ac:dyDescent="0.2">
      <c r="A178" s="14" t="s">
        <v>244</v>
      </c>
      <c r="B178" s="26">
        <v>2.3204500000000001</v>
      </c>
      <c r="C178" s="12">
        <v>3.8830727599000001</v>
      </c>
      <c r="D178" s="12">
        <f t="shared" si="4"/>
        <v>4.8569108272600054</v>
      </c>
      <c r="E178" s="22"/>
    </row>
    <row r="179" spans="1:5" x14ac:dyDescent="0.2">
      <c r="A179" s="14" t="s">
        <v>245</v>
      </c>
      <c r="B179" s="26">
        <v>2.3330000000000002</v>
      </c>
      <c r="C179" s="12">
        <v>3.9101530914999998</v>
      </c>
      <c r="D179" s="12">
        <f t="shared" si="4"/>
        <v>4.8644734686285149</v>
      </c>
    </row>
    <row r="180" spans="1:5" x14ac:dyDescent="0.2">
      <c r="A180" s="18" t="s">
        <v>246</v>
      </c>
      <c r="B180" s="26">
        <v>2.3416266666999999</v>
      </c>
      <c r="C180" s="12">
        <v>3.8690076054000002</v>
      </c>
      <c r="D180" s="12">
        <f t="shared" si="4"/>
        <v>4.795553546849324</v>
      </c>
    </row>
    <row r="181" spans="1:5" x14ac:dyDescent="0.2">
      <c r="A181" s="14" t="s">
        <v>247</v>
      </c>
      <c r="B181" s="26">
        <v>2.3562099999999999</v>
      </c>
      <c r="C181" s="12">
        <v>3.9582615304000002</v>
      </c>
      <c r="D181" s="12">
        <f t="shared" si="4"/>
        <v>4.8758159888330708</v>
      </c>
      <c r="E181" s="22"/>
    </row>
    <row r="182" spans="1:5" x14ac:dyDescent="0.2">
      <c r="A182" s="14" t="s">
        <v>248</v>
      </c>
      <c r="B182" s="26">
        <v>2.3687233333000002</v>
      </c>
      <c r="C182" s="12">
        <v>3.9376507627000001</v>
      </c>
      <c r="D182" s="12">
        <f t="shared" si="4"/>
        <v>4.8248039777555363</v>
      </c>
      <c r="E182" s="22"/>
    </row>
    <row r="183" spans="1:5" x14ac:dyDescent="0.2">
      <c r="A183" s="14" t="s">
        <v>249</v>
      </c>
      <c r="B183" s="26">
        <v>2.3747833332999999</v>
      </c>
      <c r="C183" s="12">
        <v>3.8385806818999999</v>
      </c>
      <c r="D183" s="12">
        <f t="shared" si="4"/>
        <v>4.6914111696762077</v>
      </c>
    </row>
    <row r="184" spans="1:5" x14ac:dyDescent="0.2">
      <c r="A184" s="18" t="s">
        <v>250</v>
      </c>
      <c r="B184" s="26">
        <v>2.3688833332999999</v>
      </c>
      <c r="C184" s="12">
        <v>3.5813267226000001</v>
      </c>
      <c r="D184" s="12">
        <f t="shared" si="4"/>
        <v>4.3879036968924892</v>
      </c>
    </row>
    <row r="185" spans="1:5" x14ac:dyDescent="0.2">
      <c r="A185" s="14" t="s">
        <v>251</v>
      </c>
      <c r="B185" s="26">
        <v>2.3535499999999998</v>
      </c>
      <c r="C185" s="12">
        <v>2.9178478252</v>
      </c>
      <c r="D185" s="12">
        <f t="shared" si="4"/>
        <v>3.5982888718391393</v>
      </c>
      <c r="E185" s="22"/>
    </row>
    <row r="186" spans="1:5" x14ac:dyDescent="0.2">
      <c r="A186" s="14" t="s">
        <v>252</v>
      </c>
      <c r="B186" s="26">
        <v>2.3696000000000002</v>
      </c>
      <c r="C186" s="12">
        <v>2.8476021610000002</v>
      </c>
      <c r="D186" s="12">
        <f t="shared" si="4"/>
        <v>3.487876421877075</v>
      </c>
      <c r="E186" s="22"/>
    </row>
    <row r="187" spans="1:5" x14ac:dyDescent="0.2">
      <c r="A187" s="14" t="s">
        <v>253</v>
      </c>
      <c r="B187" s="26">
        <v>2.3785500000000002</v>
      </c>
      <c r="C187" s="12">
        <v>2.6298642762000002</v>
      </c>
      <c r="D187" s="12">
        <f t="shared" si="4"/>
        <v>3.209060219734734</v>
      </c>
    </row>
    <row r="188" spans="1:5" x14ac:dyDescent="0.2">
      <c r="A188" s="18" t="s">
        <v>254</v>
      </c>
      <c r="B188" s="26">
        <v>2.3783699999999999</v>
      </c>
      <c r="C188" s="12">
        <v>2.4339390158</v>
      </c>
      <c r="D188" s="12">
        <f t="shared" si="4"/>
        <v>2.9702095542917517</v>
      </c>
    </row>
    <row r="189" spans="1:5" x14ac:dyDescent="0.2">
      <c r="A189" s="14" t="s">
        <v>259</v>
      </c>
      <c r="B189" s="26">
        <v>2.3768933333</v>
      </c>
      <c r="C189" s="12">
        <v>2.0777999159</v>
      </c>
      <c r="D189" s="12">
        <f t="shared" si="4"/>
        <v>2.5371774820604704</v>
      </c>
    </row>
    <row r="190" spans="1:5" x14ac:dyDescent="0.2">
      <c r="A190" s="14" t="s">
        <v>260</v>
      </c>
      <c r="B190" s="26">
        <v>2.3959033333000002</v>
      </c>
      <c r="C190" s="12">
        <v>2.2986565078000001</v>
      </c>
      <c r="D190" s="12">
        <f t="shared" si="4"/>
        <v>2.7845922076831213</v>
      </c>
    </row>
    <row r="191" spans="1:5" x14ac:dyDescent="0.2">
      <c r="A191" s="14" t="s">
        <v>261</v>
      </c>
      <c r="B191" s="26">
        <v>2.4060733333000002</v>
      </c>
      <c r="C191" s="12">
        <v>2.3824922535000002</v>
      </c>
      <c r="D191" s="12">
        <f t="shared" si="4"/>
        <v>2.8739516262364289</v>
      </c>
    </row>
    <row r="192" spans="1:5" x14ac:dyDescent="0.2">
      <c r="A192" s="18" t="s">
        <v>262</v>
      </c>
      <c r="B192" s="26">
        <v>2.4213466666999999</v>
      </c>
      <c r="C192" s="12">
        <v>2.4674593575000001</v>
      </c>
      <c r="D192" s="12">
        <f t="shared" si="4"/>
        <v>2.9576709255722733</v>
      </c>
    </row>
    <row r="193" spans="1:5" x14ac:dyDescent="0.2">
      <c r="A193" s="14" t="s">
        <v>263</v>
      </c>
      <c r="B193" s="26">
        <v>2.4383866667</v>
      </c>
      <c r="C193" s="12">
        <v>2.5664318402999999</v>
      </c>
      <c r="D193" s="12">
        <f t="shared" si="4"/>
        <v>3.054808400864522</v>
      </c>
      <c r="E193" s="22"/>
    </row>
    <row r="194" spans="1:5" x14ac:dyDescent="0.2">
      <c r="A194" s="14" t="s">
        <v>264</v>
      </c>
      <c r="B194" s="26">
        <v>2.4411999999999998</v>
      </c>
      <c r="C194" s="12">
        <v>2.5503837129</v>
      </c>
      <c r="D194" s="12">
        <f t="shared" si="4"/>
        <v>3.0322079457520164</v>
      </c>
      <c r="E194" s="22"/>
    </row>
    <row r="195" spans="1:5" x14ac:dyDescent="0.2">
      <c r="A195" s="14" t="s">
        <v>265</v>
      </c>
      <c r="B195" s="26">
        <v>2.4528699999999999</v>
      </c>
      <c r="C195" s="12">
        <v>2.6263346589999998</v>
      </c>
      <c r="D195" s="12">
        <f t="shared" si="4"/>
        <v>3.1076517855726653</v>
      </c>
    </row>
    <row r="196" spans="1:5" x14ac:dyDescent="0.2">
      <c r="A196" s="18" t="s">
        <v>266</v>
      </c>
      <c r="B196" s="26">
        <v>2.4723833332999998</v>
      </c>
      <c r="C196" s="12">
        <v>2.8687168905</v>
      </c>
      <c r="D196" s="12">
        <f t="shared" si="4"/>
        <v>3.3676635757462576</v>
      </c>
    </row>
    <row r="197" spans="1:5" x14ac:dyDescent="0.2">
      <c r="A197" s="14" t="s">
        <v>267</v>
      </c>
      <c r="B197" s="26">
        <v>2.4925433333</v>
      </c>
      <c r="C197" s="12">
        <v>3.0152689544000002</v>
      </c>
      <c r="D197" s="12">
        <f t="shared" ref="D197:D208" si="5">C197*$B$221/B197</f>
        <v>3.5110753945678241</v>
      </c>
    </row>
    <row r="198" spans="1:5" x14ac:dyDescent="0.2">
      <c r="A198" s="14" t="s">
        <v>268</v>
      </c>
      <c r="B198" s="26">
        <v>2.5068100000000002</v>
      </c>
      <c r="C198" s="12">
        <v>3.1988280024</v>
      </c>
      <c r="D198" s="12">
        <f t="shared" si="5"/>
        <v>3.7036188612945344</v>
      </c>
    </row>
    <row r="199" spans="1:5" x14ac:dyDescent="0.2">
      <c r="A199" s="14" t="s">
        <v>269</v>
      </c>
      <c r="B199" s="26">
        <v>2.5177033333000001</v>
      </c>
      <c r="C199" s="12">
        <v>3.2371259459999999</v>
      </c>
      <c r="D199" s="12">
        <f t="shared" si="5"/>
        <v>3.7317441296698788</v>
      </c>
    </row>
    <row r="200" spans="1:5" x14ac:dyDescent="0.2">
      <c r="A200" s="18" t="s">
        <v>270</v>
      </c>
      <c r="B200" s="26">
        <v>2.5268999999999999</v>
      </c>
      <c r="C200" s="12">
        <v>3.2684418618</v>
      </c>
      <c r="D200" s="12">
        <f t="shared" si="5"/>
        <v>3.754131882687378</v>
      </c>
    </row>
    <row r="201" spans="1:5" x14ac:dyDescent="0.2">
      <c r="A201" s="14" t="s">
        <v>271</v>
      </c>
      <c r="B201" s="26">
        <v>2.5329266666999999</v>
      </c>
      <c r="C201" s="12">
        <v>3.0184954748999999</v>
      </c>
      <c r="D201" s="12">
        <f t="shared" si="5"/>
        <v>3.4587942580577575</v>
      </c>
      <c r="E201" s="22"/>
    </row>
    <row r="202" spans="1:5" x14ac:dyDescent="0.2">
      <c r="A202" s="14" t="s">
        <v>272</v>
      </c>
      <c r="B202" s="26">
        <v>2.5528300000000002</v>
      </c>
      <c r="C202" s="12">
        <v>3.1242060470999999</v>
      </c>
      <c r="D202" s="12">
        <f t="shared" si="5"/>
        <v>3.5520133571310657</v>
      </c>
      <c r="E202" s="22"/>
    </row>
    <row r="203" spans="1:5" x14ac:dyDescent="0.2">
      <c r="A203" s="14" t="s">
        <v>273</v>
      </c>
      <c r="B203" s="26">
        <v>2.5622500000000001</v>
      </c>
      <c r="C203" s="12">
        <v>3.0220596414999998</v>
      </c>
      <c r="D203" s="12">
        <f t="shared" si="5"/>
        <v>3.4232478631322762</v>
      </c>
    </row>
    <row r="204" spans="1:5" x14ac:dyDescent="0.2">
      <c r="A204" s="18" t="s">
        <v>274</v>
      </c>
      <c r="B204" s="26">
        <v>2.5778533333000002</v>
      </c>
      <c r="C204" s="12">
        <v>3.0588433255999998</v>
      </c>
      <c r="D204" s="12">
        <f t="shared" si="5"/>
        <v>3.4439421269659483</v>
      </c>
    </row>
    <row r="205" spans="1:5" x14ac:dyDescent="0.2">
      <c r="A205" s="14" t="s">
        <v>275</v>
      </c>
      <c r="B205" s="26">
        <v>2.5861800000000001</v>
      </c>
      <c r="C205" s="12">
        <v>2.8936746259000001</v>
      </c>
      <c r="D205" s="12">
        <f t="shared" si="5"/>
        <v>3.2474895611242385</v>
      </c>
      <c r="E205" s="22"/>
    </row>
    <row r="206" spans="1:5" x14ac:dyDescent="0.2">
      <c r="A206" s="14" t="s">
        <v>276</v>
      </c>
      <c r="B206" s="26">
        <v>2.5641833332999999</v>
      </c>
      <c r="C206" s="12">
        <v>2.4303773800999999</v>
      </c>
      <c r="D206" s="12">
        <f t="shared" si="5"/>
        <v>2.7509421519373154</v>
      </c>
      <c r="E206" s="22"/>
    </row>
    <row r="207" spans="1:5" x14ac:dyDescent="0.2">
      <c r="A207" s="14" t="s">
        <v>277</v>
      </c>
      <c r="B207" s="26">
        <v>2.5943766667000001</v>
      </c>
      <c r="C207" s="12">
        <v>2.4255443754999999</v>
      </c>
      <c r="D207" s="12">
        <f t="shared" si="5"/>
        <v>2.7135199021708321</v>
      </c>
    </row>
    <row r="208" spans="1:5" x14ac:dyDescent="0.2">
      <c r="A208" s="18" t="s">
        <v>278</v>
      </c>
      <c r="B208" s="26">
        <v>2.6087899999999999</v>
      </c>
      <c r="C208" s="12">
        <v>2.4652599374999999</v>
      </c>
      <c r="D208" s="12">
        <f t="shared" si="5"/>
        <v>2.7427133064831541</v>
      </c>
    </row>
    <row r="209" spans="1:5" x14ac:dyDescent="0.2">
      <c r="A209" s="14" t="s">
        <v>279</v>
      </c>
      <c r="B209" s="26">
        <v>2.6352466667000001</v>
      </c>
      <c r="C209" s="12">
        <v>2.9009953617000002</v>
      </c>
      <c r="D209" s="12">
        <f t="shared" ref="D209:D216" si="6">C209*$B$221/B209</f>
        <v>3.1950861910607329</v>
      </c>
      <c r="E209" s="22"/>
    </row>
    <row r="210" spans="1:5" x14ac:dyDescent="0.2">
      <c r="A210" s="14" t="s">
        <v>280</v>
      </c>
      <c r="B210" s="26">
        <v>2.6876033332999998</v>
      </c>
      <c r="C210" s="12">
        <v>3.2117130595000001</v>
      </c>
      <c r="D210" s="12">
        <f t="shared" si="6"/>
        <v>3.4683936551410373</v>
      </c>
      <c r="E210" s="22"/>
    </row>
    <row r="211" spans="1:5" x14ac:dyDescent="0.2">
      <c r="A211" s="14" t="s">
        <v>281</v>
      </c>
      <c r="B211" s="26">
        <v>2.7316333333</v>
      </c>
      <c r="C211" s="12">
        <v>3.3579987166</v>
      </c>
      <c r="D211" s="12">
        <f t="shared" si="6"/>
        <v>3.5679186083476142</v>
      </c>
      <c r="E211" s="10" t="s">
        <v>182</v>
      </c>
    </row>
    <row r="212" spans="1:5" x14ac:dyDescent="0.2">
      <c r="A212" s="18" t="s">
        <v>282</v>
      </c>
      <c r="B212" s="26">
        <v>2.7841333332999998</v>
      </c>
      <c r="C212" s="12">
        <v>3.6605948977999998</v>
      </c>
      <c r="D212" s="12">
        <f t="shared" si="6"/>
        <v>3.8160886630371738</v>
      </c>
      <c r="E212" s="10" t="s">
        <v>183</v>
      </c>
    </row>
    <row r="213" spans="1:5" x14ac:dyDescent="0.2">
      <c r="A213" s="14" t="s">
        <v>284</v>
      </c>
      <c r="B213" s="26">
        <v>2.8460766667000001</v>
      </c>
      <c r="C213" s="12">
        <v>4.3191877377000001</v>
      </c>
      <c r="D213" s="12">
        <f t="shared" si="6"/>
        <v>4.4046591151294043</v>
      </c>
      <c r="E213" s="22">
        <f>MAX('Diesel-M'!E557:E559)</f>
        <v>0</v>
      </c>
    </row>
    <row r="214" spans="1:5" x14ac:dyDescent="0.2">
      <c r="A214" s="14" t="s">
        <v>285</v>
      </c>
      <c r="B214" s="26">
        <v>2.8936661276</v>
      </c>
      <c r="C214" s="12">
        <v>5.3037583795999996</v>
      </c>
      <c r="D214" s="12">
        <f t="shared" si="6"/>
        <v>5.3197610680964527</v>
      </c>
      <c r="E214" s="22">
        <f>MAX('Diesel-M'!E560:E562)</f>
        <v>1</v>
      </c>
    </row>
    <row r="215" spans="1:5" x14ac:dyDescent="0.2">
      <c r="A215" s="14" t="s">
        <v>286</v>
      </c>
      <c r="B215" s="26">
        <v>2.9155540000000002</v>
      </c>
      <c r="C215" s="12">
        <v>4.7782905131</v>
      </c>
      <c r="D215" s="12">
        <f t="shared" si="6"/>
        <v>4.7567275551575792</v>
      </c>
      <c r="E215" s="22">
        <f>MAX('Diesel-M'!E563:E565)</f>
        <v>1</v>
      </c>
    </row>
    <row r="216" spans="1:5" x14ac:dyDescent="0.2">
      <c r="A216" s="18" t="s">
        <v>287</v>
      </c>
      <c r="B216" s="26">
        <v>2.9509053333000002</v>
      </c>
      <c r="C216" s="12">
        <v>4.3656445607999999</v>
      </c>
      <c r="D216" s="12">
        <f t="shared" si="6"/>
        <v>4.2938800961677863</v>
      </c>
      <c r="E216" s="22">
        <f>MAX('Diesel-M'!E566:E568)</f>
        <v>1</v>
      </c>
    </row>
    <row r="217" spans="1:5" x14ac:dyDescent="0.2">
      <c r="A217" s="14" t="s">
        <v>288</v>
      </c>
      <c r="B217" s="26">
        <v>2.9687109999999999</v>
      </c>
      <c r="C217" s="12">
        <v>4.1797981868000003</v>
      </c>
      <c r="D217" s="12">
        <f t="shared" ref="D217:D220" si="7">C217*$B$221/B217</f>
        <v>4.0864313562262415</v>
      </c>
      <c r="E217" s="22">
        <f>MAX('Diesel-M'!E569:E571)</f>
        <v>1</v>
      </c>
    </row>
    <row r="218" spans="1:5" x14ac:dyDescent="0.2">
      <c r="A218" s="14" t="s">
        <v>289</v>
      </c>
      <c r="B218" s="26">
        <v>2.9818210000000001</v>
      </c>
      <c r="C218" s="12">
        <v>4.1295695507000003</v>
      </c>
      <c r="D218" s="12">
        <f t="shared" si="7"/>
        <v>4.0195740372218953</v>
      </c>
      <c r="E218" s="22">
        <f>MAX('Diesel-M'!E572:E574)</f>
        <v>1</v>
      </c>
    </row>
    <row r="219" spans="1:5" x14ac:dyDescent="0.2">
      <c r="A219" s="14" t="s">
        <v>290</v>
      </c>
      <c r="B219" s="26">
        <v>3.0019830000000001</v>
      </c>
      <c r="C219" s="12">
        <v>4.0725241654</v>
      </c>
      <c r="D219" s="12">
        <f t="shared" si="7"/>
        <v>3.9374246689886196</v>
      </c>
      <c r="E219" s="22">
        <f>MAX('Diesel-M'!E575:E577)</f>
        <v>1</v>
      </c>
    </row>
    <row r="220" spans="1:5" x14ac:dyDescent="0.2">
      <c r="A220" s="18" t="s">
        <v>291</v>
      </c>
      <c r="B220" s="26">
        <v>3.0208080000000002</v>
      </c>
      <c r="C220" s="12">
        <v>4.1742056654999997</v>
      </c>
      <c r="D220" s="12">
        <f t="shared" si="7"/>
        <v>4.0105832614751424</v>
      </c>
      <c r="E220" s="22">
        <f>MAX('Diesel-M'!E578:E580)</f>
        <v>1</v>
      </c>
    </row>
    <row r="221" spans="1:5" x14ac:dyDescent="0.2">
      <c r="A221" s="15" t="str">
        <f>"Base CPI ("&amp;TEXT('Notes and Sources'!$G$7,"m/yyyy")&amp;")"</f>
        <v>Base CPI (6/2022)</v>
      </c>
      <c r="B221" s="28">
        <v>2.9023970000000001</v>
      </c>
      <c r="C221" s="16"/>
      <c r="D221" s="16"/>
      <c r="E221" s="20"/>
    </row>
    <row r="222" spans="1:5" x14ac:dyDescent="0.2">
      <c r="A222" s="43" t="str">
        <f>A1&amp;" "&amp;TEXT(C1,"Mmmm yyyy")</f>
        <v>EIA Short-Term Energy Outlook, June 2022</v>
      </c>
      <c r="B222" s="43"/>
      <c r="C222" s="43"/>
      <c r="D222" s="43"/>
      <c r="E222" s="43"/>
    </row>
    <row r="223" spans="1:5" x14ac:dyDescent="0.2">
      <c r="A223" s="38" t="s">
        <v>184</v>
      </c>
      <c r="B223" s="38"/>
      <c r="C223" s="38"/>
      <c r="D223" s="38"/>
      <c r="E223" s="38"/>
    </row>
    <row r="224" spans="1:5" x14ac:dyDescent="0.2">
      <c r="A224" s="34" t="str">
        <f>"Real Price ("&amp;TEXT($C$1,"mmm yyyy")&amp;" $)"</f>
        <v>Real Price (Jun 2022 $)</v>
      </c>
      <c r="B224" s="34"/>
      <c r="C224" s="34"/>
      <c r="D224" s="34"/>
      <c r="E224" s="34"/>
    </row>
    <row r="225" spans="1:5" x14ac:dyDescent="0.2">
      <c r="A225" s="39" t="s">
        <v>167</v>
      </c>
      <c r="B225" s="39"/>
      <c r="C225" s="39"/>
      <c r="D225" s="39"/>
      <c r="E225" s="39"/>
    </row>
  </sheetData>
  <mergeCells count="6">
    <mergeCell ref="A225:E225"/>
    <mergeCell ref="C39:D39"/>
    <mergeCell ref="A1:B1"/>
    <mergeCell ref="C1:D1"/>
    <mergeCell ref="A222:E222"/>
    <mergeCell ref="A223:E223"/>
  </mergeCells>
  <phoneticPr fontId="3" type="noConversion"/>
  <conditionalFormatting sqref="B169:D170 B173:D174 B177:D178 B181:D182 B185:D186 B205:D206 B209:D210 B213:D220">
    <cfRule type="expression" dxfId="101" priority="4" stopIfTrue="1">
      <formula>$E169=1</formula>
    </cfRule>
  </conditionalFormatting>
  <conditionalFormatting sqref="B175:D176 B171:D172">
    <cfRule type="expression" dxfId="100" priority="5" stopIfTrue="1">
      <formula>#REF!=1</formula>
    </cfRule>
  </conditionalFormatting>
  <conditionalFormatting sqref="B179:D180">
    <cfRule type="expression" dxfId="99" priority="7" stopIfTrue="1">
      <formula>#REF!=1</formula>
    </cfRule>
  </conditionalFormatting>
  <conditionalFormatting sqref="B183:D184">
    <cfRule type="expression" dxfId="98" priority="34" stopIfTrue="1">
      <formula>#REF!=1</formula>
    </cfRule>
  </conditionalFormatting>
  <conditionalFormatting sqref="B187:D188">
    <cfRule type="expression" dxfId="97" priority="57" stopIfTrue="1">
      <formula>#REF!=1</formula>
    </cfRule>
  </conditionalFormatting>
  <conditionalFormatting sqref="B191:D192">
    <cfRule type="expression" dxfId="96" priority="83" stopIfTrue="1">
      <formula>#REF!=1</formula>
    </cfRule>
  </conditionalFormatting>
  <conditionalFormatting sqref="B189:D190 B197:D198">
    <cfRule type="expression" dxfId="95" priority="110" stopIfTrue="1">
      <formula>$E193=1</formula>
    </cfRule>
  </conditionalFormatting>
  <conditionalFormatting sqref="B193:D196">
    <cfRule type="expression" dxfId="94" priority="112" stopIfTrue="1">
      <formula>#REF!=1</formula>
    </cfRule>
  </conditionalFormatting>
  <conditionalFormatting sqref="B199:D200">
    <cfRule type="expression" dxfId="93" priority="138" stopIfTrue="1">
      <formula>#REF!=1</formula>
    </cfRule>
  </conditionalFormatting>
  <conditionalFormatting sqref="B201:D204">
    <cfRule type="expression" dxfId="92" priority="164" stopIfTrue="1">
      <formula>#REF!=1</formula>
    </cfRule>
  </conditionalFormatting>
  <conditionalFormatting sqref="B207:D208">
    <cfRule type="expression" dxfId="91" priority="190" stopIfTrue="1">
      <formula>#REF!=1</formula>
    </cfRule>
  </conditionalFormatting>
  <conditionalFormatting sqref="B211:D212">
    <cfRule type="expression" dxfId="90" priority="218" stopIfTrue="1">
      <formula>#REF!=1</formula>
    </cfRule>
  </conditionalFormatting>
  <hyperlinks>
    <hyperlink ref="A3" location="Contents!B4" display="Return to Contents"/>
    <hyperlink ref="A22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CIQ_LinkingNames</vt:lpstr>
      <vt:lpstr>Notes and Sources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Burdette, Dann (CONTR)</cp:lastModifiedBy>
  <cp:lastPrinted>2010-07-01T14:35:39Z</cp:lastPrinted>
  <dcterms:created xsi:type="dcterms:W3CDTF">2010-07-01T14:23:14Z</dcterms:created>
  <dcterms:modified xsi:type="dcterms:W3CDTF">2022-06-07T00:33:02Z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{6F7EF001-B03E-4B4E-824A-210903D60F8A}</vt:lpwstr>
  </property>
</Properties>
</file>