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16" documentId="13_ncr:1_{3D241276-2ACC-466E-A02D-2C14D0C02021}" xr6:coauthVersionLast="47" xr6:coauthVersionMax="47" xr10:uidLastSave="{87BD0CEC-7C2C-4F42-987F-2CD1CBB06FB4}"/>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<sst xmlns="http://schemas.openxmlformats.org/spreadsheetml/2006/main" count="494" uniqueCount="205">
  <si>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</si>
  <si>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</si>
  <si>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</si>
  <si>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</si>
  <si>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</si>
  <si>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</si>
  <si>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</si>
  <si>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</si>
  <si>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</si>
  <si>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</si>
  <si>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</si>
  <si>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</si>
  <si>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</si>
  <si>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</si>
  <si>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</si>
  <si>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</si>
  <si>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</si>
  <si>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</si>
  <si>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</si>
  <si>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</si>
  <si>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</si>
  <si>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</si>
  <si>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</si>
  <si>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</si>
  <si>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</si>
  <si>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</si>
  <si>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</si>
  <si>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</si>
  <si>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</si>
  <si>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</si>
  <si>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</si>
  <si>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</si>
  <si>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</si>
  <si>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</si>
  <si>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</si>
  <si>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</si>
  <si>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</si>
  <si>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</si>
  <si>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</si>
  <si>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</si>
  <si>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</si>
  <si>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</si>
  <si>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</si>
  <si>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</si>
  <si>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</si>
  <si>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</si>
  <si>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</si>
  <si>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</si>
  <si>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</si>
  <si>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</si>
  <si>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</si>
  <si>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</si>
  <si>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</si>
  <si>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</si>
  <si>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</si>
  <si>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</si>
  <si>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</si>
  <si>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</si>
  <si>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</si>
  <si>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</si>
  <si>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</si>
  <si>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</si>
  <si>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</si>
  <si>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</si>
  <si>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</si>
  <si>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</si>
  <si>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</si>
  <si>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</si>
  <si>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</si>
  <si>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</si>
  <si>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</si>
  <si>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</si>
  <si>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</si>
  <si>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</si>
  <si>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</si>
  <si>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</si>
  <si>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</si>
  <si>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</si>
  <si>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</si>
  <si>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</si>
  <si>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</si>
  <si>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</si>
  <si>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</si>
  <si>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</si>
  <si>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</si>
  <si>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</si>
  <si>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</si>
  <si>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</si>
  <si>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</si>
  <si>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</si>
  <si>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</si>
  <si>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</si>
  <si>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</si>
  <si>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</si>
  <si>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</si>
  <si>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</si>
  <si>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</si>
  <si>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</si>
  <si>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</si>
  <si>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</si>
  <si>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</si>
  <si>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</si>
  <si>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</si>
  <si>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</si>
  <si>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</si>
  <si>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</si>
  <si>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</si>
  <si>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</si>
  <si>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</si>
  <si>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</si>
  <si>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</si>
  <si>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</si>
  <si>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</si>
  <si>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</si>
  <si>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</si>
  <si>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</si>
  <si>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</si>
  <si>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</si>
  <si>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</si>
  <si>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</si>
  <si>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</si>
  <si>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</si>
  <si>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</si>
  <si>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</si>
  <si>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</si>
  <si>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</si>
  <si>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</si>
  <si>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</si>
  <si>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</si>
  <si>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</si>
  <si>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</si>
  <si>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</si>
  <si>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</si>
  <si>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</si>
  <si>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</si>
  <si>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</si>
  <si>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</si>
  <si>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</si>
  <si>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</si>
  <si>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</si>
  <si>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</si>
  <si>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</si>
  <si>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</si>
  <si>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</si>
  <si>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</si>
  <si>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</si>
  <si>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</si>
  <si>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</si>
  <si>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</si>
  <si>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</si>
  <si>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</si>
  <si>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</si>
  <si>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</si>
  <si>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</si>
  <si>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</si>
  <si>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</si>
  <si>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</si>
  <si>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</si>
  <si>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</si>
  <si>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</si>
  <si>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</si>
  <si>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</si>
  <si>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</si>
  <si>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</si>
  <si>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</si>
  <si>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</si>
  <si>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</si>
  <si>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</si>
  <si>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</si>
  <si>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</si>
  <si>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</si>
  <si>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</si>
  <si>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</si>
  <si>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</si>
  <si>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</si>
  <si>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</si>
  <si>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</si>
  <si>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</si>
  <si>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</si>
  <si>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</si>
  <si>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</si>
  <si>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</si>
  <si>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</si>
  <si>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</si>
  <si>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</si>
  <si>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</si>
  <si>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</si>
  <si>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</si>
  <si>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</si>
  <si>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</si>
  <si>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</si>
  <si>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</si>
  <si>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</si>
  <si>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</si>
  <si>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</si>
  <si>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</si>
  <si>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</si>
  <si>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</si>
  <si>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</si>
  <si>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and the Spatial Sciences</t>
  </si>
  <si>
    <t>SA</t>
  </si>
  <si>
    <t>Appendix 1</t>
  </si>
  <si>
    <t>counted bases on appendix 1 (do we do that or "n/a" as number is not explicitly disclosed?</t>
  </si>
  <si>
    <t>Q32</t>
  </si>
  <si>
    <t>There is a list of development environments in appendix 2. But those are never discussed in the text. Therefore I checked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</si>
</sst>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2">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30"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157</v>
      </c>
      <c r="D20" s="104"/>
      <c r="E20" s="105" t="s">
        <v>156</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100" sqref="L100"/>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198</v>
      </c>
      <c r="H2" s="151" t="s">
        <v>163</v>
      </c>
      <c r="I2" s="151"/>
      <c r="J2" s="151"/>
      <c r="L2" s="147" t="s">
        <v>199</v>
      </c>
      <c r="M2" s="148"/>
      <c r="N2" s="9"/>
    </row>
    <row r="3" spans="1:14" ht="14.4" x14ac:dyDescent="0.3">
      <c r="A3" s="9"/>
      <c r="C3" s="10"/>
      <c r="F3" s="11"/>
      <c r="H3" s="151"/>
      <c r="I3" s="151"/>
      <c r="J3" s="151"/>
      <c r="L3" s="147" t="s">
        <v>200</v>
      </c>
      <c r="M3" s="148"/>
      <c r="N3" s="9"/>
    </row>
    <row r="4" spans="1:14" ht="30.75" customHeight="1" x14ac:dyDescent="0.3">
      <c r="A4" s="9"/>
      <c r="C4" s="10"/>
      <c r="F4" s="11"/>
      <c r="L4" s="149" t="s">
        <v>203</v>
      </c>
      <c r="M4" s="150"/>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158</v>
      </c>
      <c r="F7" s="107" t="s">
        <v>159</v>
      </c>
      <c r="G7" s="18" t="s">
        <v>31</v>
      </c>
      <c r="H7" s="41" t="s">
        <v>41</v>
      </c>
      <c r="I7" s="103" t="s">
        <v>45</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161</v>
      </c>
      <c r="I9" s="98" t="s">
        <v>143</v>
      </c>
      <c r="J9" s="28" t="s">
        <v>42</v>
      </c>
      <c r="K9" s="28"/>
      <c r="L9" s="31" t="s">
        <v>10</v>
      </c>
      <c r="M9" s="76"/>
      <c r="N9" s="9"/>
    </row>
    <row r="10" spans="1:14" ht="45" customHeight="1" outlineLevel="1" x14ac:dyDescent="0.3">
      <c r="A10" s="9"/>
      <c r="B10" s="34">
        <v>1</v>
      </c>
      <c r="C10" s="114" t="str">
        <f>TEXT(SUM(B$7:B10),"Q#")</f>
        <v>Q2</v>
      </c>
      <c r="D10" s="34"/>
      <c r="E10" s="34"/>
      <c r="F10" s="113" t="s">
        <v>162</v>
      </c>
      <c r="G10" s="34" t="s">
        <v>31</v>
      </c>
      <c r="H10" s="37" t="s">
        <v>41</v>
      </c>
      <c r="I10" s="101" t="s">
        <v>144</v>
      </c>
      <c r="J10" s="34" t="s">
        <v>42</v>
      </c>
      <c r="K10" s="34"/>
      <c r="L10" s="39" t="s">
        <v>20</v>
      </c>
      <c r="M10" s="40" t="s">
        <v>43</v>
      </c>
      <c r="N10" s="9"/>
    </row>
    <row r="11" spans="1:14" ht="14.4" x14ac:dyDescent="0.3">
      <c r="A11" s="9"/>
      <c r="B11" s="21"/>
      <c r="C11" s="22" t="s">
        <v>44</v>
      </c>
      <c r="D11" s="21"/>
      <c r="E11" s="21"/>
      <c r="F11" s="23"/>
      <c r="G11" s="21" t="s">
        <v>31</v>
      </c>
      <c r="H11" s="24"/>
      <c r="I11" s="25"/>
      <c r="J11" s="21"/>
      <c r="K11" s="21"/>
      <c r="L11" s="26"/>
      <c r="M11" s="27"/>
      <c r="N11" s="9"/>
    </row>
    <row r="12" spans="1:14" ht="14.4" outlineLevel="1" x14ac:dyDescent="0.3">
      <c r="A12" s="9"/>
      <c r="B12" s="9"/>
      <c r="C12" s="10"/>
      <c r="D12" s="46" t="s">
        <v>46</v>
      </c>
      <c r="E12" s="47"/>
      <c r="F12" s="48"/>
      <c r="G12" s="47" t="s">
        <v>31</v>
      </c>
      <c r="H12" s="49"/>
      <c r="I12" s="50"/>
      <c r="J12" s="47"/>
      <c r="K12" s="47"/>
      <c r="L12" s="51"/>
      <c r="M12" s="52"/>
      <c r="N12" s="9"/>
    </row>
    <row r="13" spans="1:14" ht="30" customHeight="1" outlineLevel="1" x14ac:dyDescent="0.3">
      <c r="A13" s="9"/>
      <c r="B13" s="18">
        <v>1</v>
      </c>
      <c r="C13" s="119" t="str">
        <f>TEXT(SUM(B$9:B13),"Q#")</f>
        <v>Q3</v>
      </c>
      <c r="F13" s="11" t="s">
        <v>47</v>
      </c>
      <c r="G13" s="18" t="s">
        <v>31</v>
      </c>
      <c r="H13" s="41"/>
      <c r="I13" s="96" t="s">
        <v>155</v>
      </c>
      <c r="J13" s="18" t="s">
        <v>48</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193</v>
      </c>
      <c r="G15" s="18"/>
      <c r="H15" s="41" t="s">
        <v>41</v>
      </c>
      <c r="I15" s="108"/>
      <c r="J15" s="18"/>
      <c r="L15" s="43" t="s">
        <v>10</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10</v>
      </c>
      <c r="M17" s="44" t="s">
        <v>165</v>
      </c>
      <c r="N17" s="9"/>
    </row>
    <row r="18" spans="1:14" ht="30" customHeight="1" outlineLevel="1" x14ac:dyDescent="0.3">
      <c r="A18" s="9"/>
      <c r="B18" s="18"/>
      <c r="C18" s="119" t="str">
        <f>_xlfn.CONCAT($C$13,".5")</f>
        <v>Q3.5</v>
      </c>
      <c r="F18" s="116" t="s">
        <v>164</v>
      </c>
      <c r="G18" s="18"/>
      <c r="H18" s="41" t="s">
        <v>41</v>
      </c>
      <c r="I18" s="108"/>
      <c r="J18" s="18"/>
      <c r="L18" s="43" t="s">
        <v>6</v>
      </c>
      <c r="M18" s="115"/>
      <c r="N18" s="9"/>
    </row>
    <row r="19" spans="1:14" ht="14.4" outlineLevel="1" x14ac:dyDescent="0.3">
      <c r="A19" s="9"/>
      <c r="B19" s="9"/>
      <c r="C19" s="10"/>
      <c r="D19" s="53"/>
      <c r="E19" s="54" t="s">
        <v>49</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50</v>
      </c>
      <c r="G20" s="28" t="s">
        <v>31</v>
      </c>
      <c r="H20" s="30" t="s">
        <v>51</v>
      </c>
      <c r="I20" s="60" t="s">
        <v>52</v>
      </c>
      <c r="J20" s="28" t="s">
        <v>48</v>
      </c>
      <c r="K20" s="28"/>
      <c r="L20" s="31" t="s">
        <v>15</v>
      </c>
      <c r="M20" s="32"/>
      <c r="N20" s="9"/>
    </row>
    <row r="21" spans="1:14" ht="30" customHeight="1" outlineLevel="1" x14ac:dyDescent="0.3">
      <c r="A21" s="9"/>
      <c r="B21" s="28">
        <v>1</v>
      </c>
      <c r="C21" s="120" t="str">
        <f>TEXT(SUM(B$7:B21),"Q#")</f>
        <v>Q5</v>
      </c>
      <c r="D21" s="28"/>
      <c r="E21" s="28"/>
      <c r="F21" s="61" t="s">
        <v>53</v>
      </c>
      <c r="G21" s="28" t="s">
        <v>31</v>
      </c>
      <c r="H21" s="30" t="s">
        <v>51</v>
      </c>
      <c r="I21" s="60" t="s">
        <v>189</v>
      </c>
      <c r="J21" s="28" t="s">
        <v>42</v>
      </c>
      <c r="K21" s="28"/>
      <c r="L21" s="31" t="s">
        <v>15</v>
      </c>
      <c r="M21" s="32"/>
      <c r="N21" s="9"/>
    </row>
    <row r="22" spans="1:14" ht="30" customHeight="1" outlineLevel="1" x14ac:dyDescent="0.3">
      <c r="A22" s="9"/>
      <c r="B22" s="18">
        <v>1</v>
      </c>
      <c r="C22" s="10" t="str">
        <f>TEXT(SUM(B$7:B22),"Q#")</f>
        <v>Q6</v>
      </c>
      <c r="F22" s="11" t="s">
        <v>54</v>
      </c>
      <c r="G22" s="18" t="s">
        <v>31</v>
      </c>
      <c r="H22" s="41" t="s">
        <v>51</v>
      </c>
      <c r="I22" s="42" t="s">
        <v>188</v>
      </c>
      <c r="J22" s="18" t="s">
        <v>42</v>
      </c>
      <c r="L22" s="45" t="s">
        <v>15</v>
      </c>
      <c r="M22" s="44"/>
      <c r="N22" s="9"/>
    </row>
    <row r="23" spans="1:14" ht="14.4" outlineLevel="1" x14ac:dyDescent="0.3">
      <c r="A23" s="9"/>
      <c r="B23" s="9"/>
      <c r="C23" s="10"/>
      <c r="D23" s="53"/>
      <c r="E23" s="54" t="s">
        <v>55</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3">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3">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3">
      <c r="A27" s="9"/>
      <c r="B27" s="28">
        <v>1</v>
      </c>
      <c r="C27" s="59" t="str">
        <f>TEXT(SUM(B$7:B27),"Q#")</f>
        <v>Q10</v>
      </c>
      <c r="D27" s="28"/>
      <c r="E27" s="28"/>
      <c r="F27" s="131" t="s">
        <v>190</v>
      </c>
      <c r="G27" s="28" t="s">
        <v>31</v>
      </c>
      <c r="H27" s="30" t="s">
        <v>61</v>
      </c>
      <c r="I27" s="60"/>
      <c r="J27" s="28" t="s">
        <v>48</v>
      </c>
      <c r="K27" s="28"/>
      <c r="L27" s="31" t="s">
        <v>16</v>
      </c>
      <c r="M27" s="32"/>
      <c r="N27" s="9"/>
    </row>
    <row r="28" spans="1:14" ht="30" customHeight="1" outlineLevel="1" x14ac:dyDescent="0.3">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x14ac:dyDescent="0.3">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3">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3">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3">
      <c r="A36" s="9"/>
      <c r="B36" s="9"/>
      <c r="C36" s="10"/>
      <c r="D36" s="72" t="s">
        <v>69</v>
      </c>
      <c r="E36" s="48"/>
      <c r="F36" s="47"/>
      <c r="G36" s="47" t="s">
        <v>31</v>
      </c>
      <c r="H36" s="49"/>
      <c r="I36" s="50"/>
      <c r="J36" s="47"/>
      <c r="K36" s="47"/>
      <c r="L36" s="51"/>
      <c r="M36" s="52"/>
      <c r="N36" s="9"/>
    </row>
    <row r="37" spans="1:14" ht="15.75" customHeight="1" outlineLevel="1" x14ac:dyDescent="0.3">
      <c r="A37" s="9"/>
      <c r="B37" s="9"/>
      <c r="C37" s="10"/>
      <c r="D37" s="53"/>
      <c r="E37" s="54" t="s">
        <v>70</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3">
      <c r="A39" s="9"/>
      <c r="B39" s="28">
        <v>1</v>
      </c>
      <c r="C39" s="120" t="str">
        <f>TEXT(SUM(B$7:B39),"Q#")</f>
        <v>Q15</v>
      </c>
      <c r="D39" s="28"/>
      <c r="E39" s="28"/>
      <c r="F39" s="121" t="s">
        <v>166</v>
      </c>
      <c r="G39" s="28"/>
      <c r="H39" s="109" t="s">
        <v>41</v>
      </c>
      <c r="I39" s="98" t="s">
        <v>73</v>
      </c>
      <c r="J39" s="73" t="s">
        <v>42</v>
      </c>
      <c r="K39" s="28"/>
      <c r="L39" s="31" t="s">
        <v>10</v>
      </c>
      <c r="M39" s="33" t="s">
        <v>72</v>
      </c>
      <c r="N39" s="9"/>
    </row>
    <row r="40" spans="1:14" ht="30" customHeight="1" outlineLevel="1" x14ac:dyDescent="0.3">
      <c r="A40" s="9"/>
      <c r="B40" s="28">
        <v>1</v>
      </c>
      <c r="C40" s="120" t="str">
        <f>TEXT(SUM(B$7:B40),"Q#")</f>
        <v>Q16</v>
      </c>
      <c r="D40" s="28"/>
      <c r="E40" s="28"/>
      <c r="F40" s="121" t="s">
        <v>167</v>
      </c>
      <c r="G40" s="28" t="s">
        <v>31</v>
      </c>
      <c r="H40" s="109" t="s">
        <v>41</v>
      </c>
      <c r="I40" s="60"/>
      <c r="J40" s="73" t="s">
        <v>42</v>
      </c>
      <c r="K40" s="28"/>
      <c r="L40" s="31" t="s">
        <v>10</v>
      </c>
      <c r="M40" s="33" t="s">
        <v>72</v>
      </c>
      <c r="N40" s="9"/>
    </row>
    <row r="41" spans="1:14" ht="30" customHeight="1" outlineLevel="1" x14ac:dyDescent="0.3">
      <c r="A41" s="9"/>
      <c r="B41" s="28">
        <v>1</v>
      </c>
      <c r="C41" s="120" t="str">
        <f>TEXT(SUM(B$7:B41),"Q#")</f>
        <v>Q17</v>
      </c>
      <c r="D41" s="28"/>
      <c r="E41" s="28"/>
      <c r="F41" s="121" t="s">
        <v>168</v>
      </c>
      <c r="G41" s="28" t="s">
        <v>31</v>
      </c>
      <c r="H41" s="109" t="s">
        <v>41</v>
      </c>
      <c r="I41" s="60"/>
      <c r="J41" s="28" t="s">
        <v>48</v>
      </c>
      <c r="K41" s="28"/>
      <c r="L41" s="31" t="s">
        <v>10</v>
      </c>
      <c r="M41" s="33" t="s">
        <v>72</v>
      </c>
      <c r="N41" s="9"/>
    </row>
    <row r="42" spans="1:14" ht="45" customHeight="1" outlineLevel="1" x14ac:dyDescent="0.3">
      <c r="A42" s="9"/>
      <c r="B42" s="28">
        <v>1</v>
      </c>
      <c r="C42" s="120" t="str">
        <f>TEXT(SUM(B$7:B42),"Q#")</f>
        <v>Q18</v>
      </c>
      <c r="D42" s="28"/>
      <c r="E42" s="28"/>
      <c r="F42" s="121" t="s">
        <v>169</v>
      </c>
      <c r="G42" s="28" t="s">
        <v>31</v>
      </c>
      <c r="H42" s="109" t="s">
        <v>41</v>
      </c>
      <c r="I42" s="60"/>
      <c r="J42" s="28" t="s">
        <v>48</v>
      </c>
      <c r="K42" s="28"/>
      <c r="L42" s="31" t="s">
        <v>10</v>
      </c>
      <c r="M42" s="33" t="s">
        <v>72</v>
      </c>
      <c r="N42" s="9"/>
    </row>
    <row r="43" spans="1:14" ht="30" customHeight="1" outlineLevel="1" x14ac:dyDescent="0.3">
      <c r="A43" s="9"/>
      <c r="B43" s="28">
        <v>1</v>
      </c>
      <c r="C43" s="120" t="str">
        <f>TEXT(SUM(B$7:B43),"Q#")</f>
        <v>Q19</v>
      </c>
      <c r="D43" s="28"/>
      <c r="E43" s="28"/>
      <c r="F43" s="29" t="s">
        <v>74</v>
      </c>
      <c r="G43" s="28" t="s">
        <v>31</v>
      </c>
      <c r="H43" s="109" t="s">
        <v>41</v>
      </c>
      <c r="I43" s="60" t="s">
        <v>145</v>
      </c>
      <c r="J43" s="28" t="s">
        <v>48</v>
      </c>
      <c r="K43" s="28"/>
      <c r="L43" s="31" t="s">
        <v>10</v>
      </c>
      <c r="M43" s="33" t="s">
        <v>72</v>
      </c>
      <c r="N43" s="9"/>
    </row>
    <row r="44" spans="1:14" ht="30" customHeight="1" outlineLevel="1" x14ac:dyDescent="0.3">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3">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x14ac:dyDescent="0.3">
      <c r="A46" s="9"/>
      <c r="B46" s="34">
        <v>1</v>
      </c>
      <c r="C46" s="93" t="str">
        <f>TEXT(SUM(B$7:B46),"Q#")</f>
        <v>Q22</v>
      </c>
      <c r="D46" s="34"/>
      <c r="E46" s="34"/>
      <c r="F46" s="77" t="s">
        <v>78</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3">
      <c r="A48" s="9"/>
      <c r="B48" s="34">
        <v>1</v>
      </c>
      <c r="C48" s="35" t="str">
        <f>TEXT(SUM(B$7:B48),"Q#")</f>
        <v>Q24</v>
      </c>
      <c r="D48" s="34"/>
      <c r="E48" s="34"/>
      <c r="F48" s="113" t="s">
        <v>82</v>
      </c>
      <c r="G48" s="34"/>
      <c r="H48" s="110" t="s">
        <v>160</v>
      </c>
      <c r="I48" s="78" t="s">
        <v>84</v>
      </c>
      <c r="J48" s="34" t="s">
        <v>42</v>
      </c>
      <c r="K48" s="34"/>
      <c r="L48" s="79" t="s">
        <v>16</v>
      </c>
      <c r="M48" s="40"/>
      <c r="N48" s="9"/>
    </row>
    <row r="49" spans="1:14" ht="30" customHeight="1" outlineLevel="1" x14ac:dyDescent="0.3">
      <c r="A49" s="9"/>
      <c r="B49" s="34">
        <v>1</v>
      </c>
      <c r="C49" s="114" t="str">
        <f>TEXT(SUM(B$7:B49),"Q#")</f>
        <v>Q25</v>
      </c>
      <c r="D49" s="34"/>
      <c r="E49" s="34"/>
      <c r="F49" s="77" t="s">
        <v>178</v>
      </c>
      <c r="G49" s="34" t="s">
        <v>31</v>
      </c>
      <c r="H49" s="80" t="s">
        <v>85</v>
      </c>
      <c r="I49" s="78" t="s">
        <v>172</v>
      </c>
      <c r="J49" s="34" t="s">
        <v>42</v>
      </c>
      <c r="K49" s="34"/>
      <c r="L49" s="31" t="s">
        <v>10</v>
      </c>
      <c r="M49" s="40"/>
      <c r="N49" s="9"/>
    </row>
    <row r="50" spans="1:14" ht="45" customHeight="1" outlineLevel="1" x14ac:dyDescent="0.3">
      <c r="A50" s="9"/>
      <c r="B50" s="18">
        <v>1</v>
      </c>
      <c r="C50" s="119" t="str">
        <f>TEXT(SUM(B$7:B50),"Q#")</f>
        <v>Q26</v>
      </c>
      <c r="F50" s="116" t="s">
        <v>173</v>
      </c>
      <c r="G50" s="18" t="s">
        <v>31</v>
      </c>
      <c r="H50" s="126" t="s">
        <v>179</v>
      </c>
      <c r="I50" s="42" t="s">
        <v>180</v>
      </c>
      <c r="J50" s="18" t="s">
        <v>48</v>
      </c>
      <c r="L50" s="43" t="s">
        <v>10</v>
      </c>
      <c r="M50" s="44" t="s">
        <v>174</v>
      </c>
      <c r="N50" s="9"/>
    </row>
    <row r="51" spans="1:14" ht="15.75" customHeight="1" outlineLevel="1" x14ac:dyDescent="0.3">
      <c r="A51" s="9"/>
      <c r="B51" s="9"/>
      <c r="C51" s="10"/>
      <c r="D51" s="46" t="s">
        <v>86</v>
      </c>
      <c r="E51" s="48"/>
      <c r="F51" s="47"/>
      <c r="G51" s="47" t="s">
        <v>31</v>
      </c>
      <c r="H51" s="49"/>
      <c r="I51" s="50"/>
      <c r="J51" s="47"/>
      <c r="K51" s="47"/>
      <c r="L51" s="51"/>
      <c r="M51" s="52"/>
      <c r="N51" s="9"/>
    </row>
    <row r="52" spans="1:14" ht="15.75" customHeight="1" outlineLevel="1" x14ac:dyDescent="0.3">
      <c r="A52" s="9"/>
      <c r="B52" s="9"/>
      <c r="C52" s="10"/>
      <c r="D52" s="53"/>
      <c r="E52" s="54" t="s">
        <v>87</v>
      </c>
      <c r="F52" s="53"/>
      <c r="G52" s="53" t="s">
        <v>31</v>
      </c>
      <c r="H52" s="55"/>
      <c r="I52" s="56"/>
      <c r="J52" s="53"/>
      <c r="K52" s="53"/>
      <c r="L52" s="57"/>
      <c r="M52" s="58"/>
      <c r="N52" s="9"/>
    </row>
    <row r="53" spans="1:14" ht="55.2" outlineLevel="1" x14ac:dyDescent="0.3">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6</v>
      </c>
      <c r="M58" s="115"/>
      <c r="N58" s="9"/>
    </row>
    <row r="59" spans="1:14" ht="30" customHeight="1" outlineLevel="1" x14ac:dyDescent="0.3">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3">
      <c r="A61" s="9"/>
      <c r="B61" s="18">
        <v>1</v>
      </c>
      <c r="C61" s="119" t="str">
        <f>TEXT(SUM(B$7:B61),"Q#")</f>
        <v>Q29</v>
      </c>
      <c r="F61" s="11" t="s">
        <v>182</v>
      </c>
      <c r="G61" s="18" t="s">
        <v>31</v>
      </c>
      <c r="H61" s="129" t="s">
        <v>183</v>
      </c>
      <c r="I61" s="42" t="s">
        <v>90</v>
      </c>
      <c r="J61" s="18" t="s">
        <v>42</v>
      </c>
      <c r="L61" s="43" t="s">
        <v>185</v>
      </c>
      <c r="M61" s="44"/>
      <c r="N61" s="9"/>
    </row>
    <row r="62" spans="1:14" ht="15.75" customHeight="1" outlineLevel="1" x14ac:dyDescent="0.3">
      <c r="A62" s="9"/>
      <c r="B62" s="9"/>
      <c r="C62" s="10"/>
      <c r="D62" s="53"/>
      <c r="E62" s="54" t="s">
        <v>91</v>
      </c>
      <c r="F62" s="53"/>
      <c r="G62" s="53" t="s">
        <v>31</v>
      </c>
      <c r="H62" s="55"/>
      <c r="I62" s="56"/>
      <c r="J62" s="53"/>
      <c r="K62" s="53"/>
      <c r="L62" s="57"/>
      <c r="M62" s="58"/>
      <c r="N62" s="9"/>
    </row>
    <row r="63" spans="1:14" ht="28.8" outlineLevel="1" x14ac:dyDescent="0.3">
      <c r="A63" s="9"/>
      <c r="B63" s="28">
        <v>1</v>
      </c>
      <c r="C63" s="120" t="str">
        <f>TEXT(SUM(B$7:B63),"Q#")</f>
        <v>Q30</v>
      </c>
      <c r="D63" s="28"/>
      <c r="E63" s="28"/>
      <c r="F63" s="61" t="s">
        <v>175</v>
      </c>
      <c r="G63" s="28" t="s">
        <v>31</v>
      </c>
      <c r="H63" s="30" t="s">
        <v>57</v>
      </c>
      <c r="I63" s="60" t="s">
        <v>181</v>
      </c>
      <c r="J63" s="28" t="s">
        <v>48</v>
      </c>
      <c r="K63" s="28"/>
      <c r="L63" s="31" t="s">
        <v>6</v>
      </c>
      <c r="M63" s="32" t="s">
        <v>201</v>
      </c>
      <c r="N63" s="9"/>
    </row>
    <row r="64" spans="1:14" ht="45" customHeight="1" outlineLevel="1" x14ac:dyDescent="0.3">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3">
      <c r="A65" s="9"/>
      <c r="B65" s="28">
        <v>1</v>
      </c>
      <c r="C65" s="59" t="str">
        <f>TEXT(SUM(B$7:B65),"Q#")</f>
        <v>Q32</v>
      </c>
      <c r="D65" s="28"/>
      <c r="E65" s="28"/>
      <c r="F65" s="61" t="s">
        <v>94</v>
      </c>
      <c r="G65" s="28" t="s">
        <v>31</v>
      </c>
      <c r="H65" s="30" t="s">
        <v>83</v>
      </c>
      <c r="I65" s="83"/>
      <c r="J65" s="28" t="s">
        <v>48</v>
      </c>
      <c r="K65" s="28"/>
      <c r="L65" s="31">
        <v>101</v>
      </c>
      <c r="M65" s="32" t="s">
        <v>202</v>
      </c>
      <c r="N65" s="9"/>
    </row>
    <row r="66" spans="1:14" ht="15.75" customHeight="1" x14ac:dyDescent="0.3">
      <c r="A66" s="9"/>
      <c r="B66" s="21"/>
      <c r="C66" s="22" t="s">
        <v>95</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3">
      <c r="A68" s="9"/>
      <c r="C68" s="94" t="str">
        <f>_xlfn.CONCAT($C$67,".1")</f>
        <v>Q33.1</v>
      </c>
      <c r="F68" s="86" t="s">
        <v>99</v>
      </c>
      <c r="G68" s="18" t="s">
        <v>31</v>
      </c>
      <c r="H68" s="41" t="s">
        <v>41</v>
      </c>
      <c r="I68" s="96" t="s">
        <v>147</v>
      </c>
      <c r="L68" s="43" t="s">
        <v>10</v>
      </c>
      <c r="M68" s="44"/>
      <c r="N68" s="9"/>
    </row>
    <row r="69" spans="1:14" ht="30" customHeight="1" outlineLevel="1" x14ac:dyDescent="0.3">
      <c r="A69" s="9"/>
      <c r="C69" s="94" t="str">
        <f>_xlfn.CONCAT($C$67,".2")</f>
        <v>Q33.2</v>
      </c>
      <c r="F69" s="86" t="s">
        <v>100</v>
      </c>
      <c r="G69" s="18" t="s">
        <v>31</v>
      </c>
      <c r="H69" s="41" t="s">
        <v>41</v>
      </c>
      <c r="I69" s="96" t="s">
        <v>147</v>
      </c>
      <c r="L69" s="43" t="s">
        <v>10</v>
      </c>
      <c r="M69" s="44"/>
      <c r="N69" s="9"/>
    </row>
    <row r="70" spans="1:14" ht="30" customHeight="1" outlineLevel="1" x14ac:dyDescent="0.3">
      <c r="A70" s="9"/>
      <c r="C70" s="94" t="str">
        <f>_xlfn.CONCAT($C$67,".3")</f>
        <v>Q33.3</v>
      </c>
      <c r="F70" s="86" t="s">
        <v>101</v>
      </c>
      <c r="G70" s="18" t="s">
        <v>31</v>
      </c>
      <c r="H70" s="41" t="s">
        <v>41</v>
      </c>
      <c r="I70" s="96" t="s">
        <v>148</v>
      </c>
      <c r="L70" s="43" t="s">
        <v>10</v>
      </c>
      <c r="M70" s="44"/>
      <c r="N70" s="9"/>
    </row>
    <row r="71" spans="1:14" ht="30" customHeight="1" outlineLevel="1" x14ac:dyDescent="0.3">
      <c r="A71" s="9"/>
      <c r="C71" s="119" t="str">
        <f>_xlfn.CONCAT($C$67,".4")</f>
        <v>Q33.4</v>
      </c>
      <c r="F71" s="140" t="s">
        <v>197</v>
      </c>
      <c r="G71" s="18" t="s">
        <v>31</v>
      </c>
      <c r="H71" s="41" t="s">
        <v>41</v>
      </c>
      <c r="I71" s="96" t="s">
        <v>147</v>
      </c>
      <c r="L71" s="43" t="s">
        <v>6</v>
      </c>
      <c r="M71" s="44"/>
      <c r="N71" s="9"/>
    </row>
    <row r="72" spans="1:14" ht="48" customHeight="1" outlineLevel="1" x14ac:dyDescent="0.3">
      <c r="A72" s="9"/>
      <c r="C72" s="94" t="str">
        <f>_xlfn.CONCAT($C$67,".5")</f>
        <v>Q33.5</v>
      </c>
      <c r="F72" s="86" t="s">
        <v>102</v>
      </c>
      <c r="G72" s="18" t="s">
        <v>31</v>
      </c>
      <c r="H72" s="41" t="s">
        <v>41</v>
      </c>
      <c r="I72" s="96" t="s">
        <v>149</v>
      </c>
      <c r="L72" s="43" t="s">
        <v>10</v>
      </c>
      <c r="M72" s="44"/>
      <c r="N72" s="9"/>
    </row>
    <row r="73" spans="1:14" ht="30" customHeight="1" outlineLevel="1" x14ac:dyDescent="0.3">
      <c r="A73" s="9"/>
      <c r="C73" s="94" t="str">
        <f>_xlfn.CONCAT($C$67,".6")</f>
        <v>Q33.6</v>
      </c>
      <c r="F73" s="86" t="s">
        <v>103</v>
      </c>
      <c r="G73" s="18" t="s">
        <v>31</v>
      </c>
      <c r="H73" s="41" t="s">
        <v>41</v>
      </c>
      <c r="I73" s="97" t="s">
        <v>104</v>
      </c>
      <c r="L73" s="43" t="s">
        <v>10</v>
      </c>
      <c r="M73" s="44"/>
      <c r="N73" s="9"/>
    </row>
    <row r="74" spans="1:14" ht="30" customHeight="1" outlineLevel="1" x14ac:dyDescent="0.3">
      <c r="A74" s="9"/>
      <c r="C74" s="94" t="str">
        <f>_xlfn.CONCAT($C$67,".7")</f>
        <v>Q33.7</v>
      </c>
      <c r="F74" s="86" t="s">
        <v>105</v>
      </c>
      <c r="G74" s="18" t="s">
        <v>31</v>
      </c>
      <c r="H74" s="41" t="s">
        <v>41</v>
      </c>
      <c r="I74" s="96" t="s">
        <v>150</v>
      </c>
      <c r="L74" s="43" t="s">
        <v>10</v>
      </c>
      <c r="M74" s="44"/>
      <c r="N74" s="9"/>
    </row>
    <row r="75" spans="1:14" ht="30" customHeight="1" outlineLevel="1" x14ac:dyDescent="0.3">
      <c r="A75" s="9"/>
      <c r="B75" s="28"/>
      <c r="C75" s="92" t="str">
        <f>_xlfn.CONCAT($C$67,".8")</f>
        <v>Q33.8</v>
      </c>
      <c r="D75" s="28"/>
      <c r="E75" s="28"/>
      <c r="F75" s="87" t="s">
        <v>106</v>
      </c>
      <c r="G75" s="28" t="s">
        <v>31</v>
      </c>
      <c r="H75" s="30" t="s">
        <v>107</v>
      </c>
      <c r="I75" s="100" t="s">
        <v>151</v>
      </c>
      <c r="J75" s="28"/>
      <c r="K75" s="28"/>
      <c r="L75" s="31" t="s">
        <v>10</v>
      </c>
      <c r="M75" s="32"/>
      <c r="N75" s="9"/>
    </row>
    <row r="76" spans="1:14" ht="45" customHeight="1" outlineLevel="1" x14ac:dyDescent="0.3">
      <c r="A76" s="9"/>
      <c r="B76" s="18">
        <v>1</v>
      </c>
      <c r="C76" s="10" t="str">
        <f>TEXT(SUM(B$9:B76),"Q#")</f>
        <v>Q34</v>
      </c>
      <c r="F76" s="11" t="s">
        <v>108</v>
      </c>
      <c r="G76" s="18" t="s">
        <v>31</v>
      </c>
      <c r="H76" s="41" t="s">
        <v>62</v>
      </c>
      <c r="I76" s="84" t="s">
        <v>109</v>
      </c>
      <c r="J76" s="18" t="s">
        <v>42</v>
      </c>
      <c r="L76" s="19"/>
      <c r="M76" s="88"/>
      <c r="N76" s="9"/>
    </row>
    <row r="77" spans="1:14" ht="45" customHeight="1" outlineLevel="1" x14ac:dyDescent="0.3">
      <c r="A77" s="9"/>
      <c r="C77" s="10" t="str">
        <f>_xlfn.CONCAT($C$76,".1")</f>
        <v>Q34.1</v>
      </c>
      <c r="F77" s="69" t="s">
        <v>110</v>
      </c>
      <c r="G77" s="18" t="s">
        <v>31</v>
      </c>
      <c r="H77" s="41" t="s">
        <v>41</v>
      </c>
      <c r="I77" s="145" t="s">
        <v>152</v>
      </c>
      <c r="L77" s="43" t="s">
        <v>6</v>
      </c>
      <c r="M77" s="44"/>
      <c r="N77" s="9"/>
    </row>
    <row r="78" spans="1:14" ht="45" customHeight="1" outlineLevel="1" x14ac:dyDescent="0.3">
      <c r="A78" s="9"/>
      <c r="C78" s="10" t="str">
        <f>_xlfn.CONCAT($C$76,".2")</f>
        <v>Q34.2</v>
      </c>
      <c r="F78" s="132" t="s">
        <v>195</v>
      </c>
      <c r="G78" s="18" t="s">
        <v>31</v>
      </c>
      <c r="H78" s="41" t="s">
        <v>41</v>
      </c>
      <c r="I78" s="146"/>
      <c r="L78" s="43" t="s">
        <v>10</v>
      </c>
      <c r="M78" s="44"/>
      <c r="N78" s="9"/>
    </row>
    <row r="79" spans="1:14" ht="45" customHeight="1" outlineLevel="1" x14ac:dyDescent="0.3">
      <c r="A79" s="9"/>
      <c r="C79" s="10" t="str">
        <f>_xlfn.CONCAT($C$76,".3")</f>
        <v>Q34.3</v>
      </c>
      <c r="F79" s="69" t="s">
        <v>111</v>
      </c>
      <c r="G79" s="18" t="s">
        <v>31</v>
      </c>
      <c r="H79" s="41" t="s">
        <v>41</v>
      </c>
      <c r="I79" s="146"/>
      <c r="L79" s="43" t="s">
        <v>10</v>
      </c>
      <c r="M79" s="44"/>
      <c r="N79" s="9"/>
    </row>
    <row r="80" spans="1:14" ht="30" customHeight="1" outlineLevel="1" x14ac:dyDescent="0.3">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3">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3">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3">
      <c r="A83" s="9"/>
      <c r="C83" s="10" t="str">
        <f>_xlfn.CONCAT($C$82,".1")</f>
        <v>Q36.1</v>
      </c>
      <c r="F83" s="69" t="s">
        <v>116</v>
      </c>
      <c r="G83" s="18" t="s">
        <v>31</v>
      </c>
      <c r="H83" s="41" t="s">
        <v>41</v>
      </c>
      <c r="I83" s="89" t="s">
        <v>117</v>
      </c>
      <c r="L83" s="43" t="s">
        <v>10</v>
      </c>
      <c r="M83" s="44"/>
      <c r="N83" s="9"/>
    </row>
    <row r="84" spans="1:14" ht="30" customHeight="1" outlineLevel="1" x14ac:dyDescent="0.3">
      <c r="A84" s="9"/>
      <c r="C84" s="10" t="str">
        <f>_xlfn.CONCAT($C$82,".2")</f>
        <v>Q36.2</v>
      </c>
      <c r="F84" s="69" t="s">
        <v>118</v>
      </c>
      <c r="G84" s="18" t="s">
        <v>31</v>
      </c>
      <c r="H84" s="41" t="s">
        <v>41</v>
      </c>
      <c r="I84" s="89" t="s">
        <v>119</v>
      </c>
      <c r="L84" s="43" t="s">
        <v>10</v>
      </c>
      <c r="M84" s="44"/>
      <c r="N84" s="9"/>
    </row>
    <row r="85" spans="1:14" ht="30" customHeight="1" outlineLevel="1" x14ac:dyDescent="0.3">
      <c r="A85" s="9"/>
      <c r="C85" s="10" t="str">
        <f>_xlfn.CONCAT($C$82,".3")</f>
        <v>Q36.3</v>
      </c>
      <c r="F85" s="69" t="s">
        <v>120</v>
      </c>
      <c r="G85" s="18" t="s">
        <v>31</v>
      </c>
      <c r="H85" s="41" t="s">
        <v>41</v>
      </c>
      <c r="I85" s="89" t="s">
        <v>121</v>
      </c>
      <c r="L85" s="43" t="s">
        <v>10</v>
      </c>
      <c r="M85" s="44"/>
      <c r="N85" s="9"/>
    </row>
    <row r="86" spans="1:14" ht="45" customHeight="1" outlineLevel="1" x14ac:dyDescent="0.3">
      <c r="A86" s="9"/>
      <c r="C86" s="119" t="str">
        <f>_xlfn.CONCAT($C$82,".4")</f>
        <v>Q36.4</v>
      </c>
      <c r="F86" s="95" t="s">
        <v>153</v>
      </c>
      <c r="G86" s="18" t="s">
        <v>31</v>
      </c>
      <c r="H86" s="41" t="s">
        <v>41</v>
      </c>
      <c r="I86" s="111" t="s">
        <v>176</v>
      </c>
      <c r="J86" s="18" t="s">
        <v>31</v>
      </c>
      <c r="K86" s="18" t="s">
        <v>31</v>
      </c>
      <c r="L86" s="43" t="s">
        <v>10</v>
      </c>
      <c r="M86" s="44"/>
      <c r="N86" s="9" t="s">
        <v>31</v>
      </c>
    </row>
    <row r="87" spans="1:14" ht="45" customHeight="1" outlineLevel="1" x14ac:dyDescent="0.3">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3">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3">
      <c r="A89" s="9"/>
      <c r="B89" s="28">
        <v>1</v>
      </c>
      <c r="C89" s="59" t="str">
        <f>TEXT(SUM(B$7:B89),"Q#")</f>
        <v>Q37</v>
      </c>
      <c r="D89" s="28"/>
      <c r="E89" s="28"/>
      <c r="F89" s="139" t="s">
        <v>196</v>
      </c>
      <c r="G89" s="28" t="s">
        <v>31</v>
      </c>
      <c r="H89" s="30" t="s">
        <v>107</v>
      </c>
      <c r="I89" s="100" t="s">
        <v>154</v>
      </c>
      <c r="J89" s="28" t="s">
        <v>42</v>
      </c>
      <c r="K89" s="28"/>
      <c r="L89" s="31" t="s">
        <v>16</v>
      </c>
      <c r="M89" s="32"/>
      <c r="N89" s="9"/>
    </row>
    <row r="90" spans="1:14" ht="45" customHeight="1" outlineLevel="1" x14ac:dyDescent="0.3">
      <c r="A90" s="9"/>
      <c r="B90" s="28">
        <v>1</v>
      </c>
      <c r="C90" s="59" t="str">
        <f>TEXT(SUM(B$7:B90),"Q#")</f>
        <v>Q38</v>
      </c>
      <c r="D90" s="28"/>
      <c r="E90" s="28"/>
      <c r="F90" s="99" t="s">
        <v>126</v>
      </c>
      <c r="G90" s="28" t="s">
        <v>31</v>
      </c>
      <c r="H90" s="30" t="s">
        <v>41</v>
      </c>
      <c r="I90" s="60" t="s">
        <v>127</v>
      </c>
      <c r="J90" s="28" t="s">
        <v>42</v>
      </c>
      <c r="K90" s="28"/>
      <c r="L90" s="31" t="s">
        <v>10</v>
      </c>
      <c r="M90" s="32" t="s">
        <v>204</v>
      </c>
      <c r="N90" s="9"/>
    </row>
    <row r="91" spans="1:14" ht="30" customHeight="1" outlineLevel="1" x14ac:dyDescent="0.3">
      <c r="A91" s="9"/>
      <c r="B91" s="28">
        <v>1</v>
      </c>
      <c r="C91" s="59" t="str">
        <f>TEXT(SUM(B$7:B91),"Q#")</f>
        <v>Q39</v>
      </c>
      <c r="D91" s="28"/>
      <c r="E91" s="28"/>
      <c r="F91" s="29" t="s">
        <v>128</v>
      </c>
      <c r="G91" s="28" t="s">
        <v>31</v>
      </c>
      <c r="H91" s="30" t="s">
        <v>125</v>
      </c>
      <c r="I91" s="82" t="s">
        <v>129</v>
      </c>
      <c r="J91" s="28" t="s">
        <v>42</v>
      </c>
      <c r="K91" s="28"/>
      <c r="L91" s="31"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90" t="s">
        <v>133</v>
      </c>
      <c r="J93" s="28" t="s">
        <v>42</v>
      </c>
      <c r="K93" s="28"/>
      <c r="L93" s="31" t="s">
        <v>9</v>
      </c>
      <c r="M93" s="91"/>
      <c r="N93" s="9"/>
    </row>
    <row r="94" spans="1:14" ht="45" customHeight="1" outlineLevel="1" x14ac:dyDescent="0.3">
      <c r="A94" s="9"/>
      <c r="B94" s="9">
        <v>1</v>
      </c>
      <c r="C94" s="59" t="str">
        <f>TEXT(SUM(B$7:B94),"Q#")</f>
        <v>Q41</v>
      </c>
      <c r="D94" s="28"/>
      <c r="E94" s="28"/>
      <c r="F94" s="29" t="s">
        <v>134</v>
      </c>
      <c r="G94" s="28"/>
      <c r="H94" s="30" t="s">
        <v>132</v>
      </c>
      <c r="I94" s="90" t="s">
        <v>135</v>
      </c>
      <c r="J94" s="28" t="s">
        <v>42</v>
      </c>
      <c r="K94" s="28"/>
      <c r="L94" s="31" t="s">
        <v>9</v>
      </c>
      <c r="M94" s="91"/>
      <c r="N94" s="9"/>
    </row>
    <row r="95" spans="1:14" ht="45" customHeight="1" outlineLevel="1" x14ac:dyDescent="0.3">
      <c r="A95" s="9"/>
      <c r="B95" s="9">
        <v>1</v>
      </c>
      <c r="C95" s="59" t="str">
        <f>TEXT(SUM(B$7:B95),"Q#")</f>
        <v>Q42</v>
      </c>
      <c r="D95" s="28"/>
      <c r="E95" s="28"/>
      <c r="F95" s="29" t="s">
        <v>136</v>
      </c>
      <c r="G95" s="28"/>
      <c r="H95" s="30" t="s">
        <v>132</v>
      </c>
      <c r="I95" s="90" t="s">
        <v>137</v>
      </c>
      <c r="J95" s="28" t="s">
        <v>42</v>
      </c>
      <c r="K95" s="28"/>
      <c r="L95" s="31" t="s">
        <v>9</v>
      </c>
      <c r="M95" s="91"/>
      <c r="N95" s="9"/>
    </row>
    <row r="96" spans="1:14" ht="45" customHeight="1" outlineLevel="1" x14ac:dyDescent="0.3">
      <c r="A96" s="9"/>
      <c r="B96" s="9">
        <v>1</v>
      </c>
      <c r="C96" s="59" t="str">
        <f>TEXT(SUM(B$7:B96),"Q#")</f>
        <v>Q43</v>
      </c>
      <c r="D96" s="28"/>
      <c r="E96" s="28"/>
      <c r="F96" s="29" t="s">
        <v>138</v>
      </c>
      <c r="G96" s="28"/>
      <c r="H96" s="30" t="s">
        <v>132</v>
      </c>
      <c r="I96" s="90" t="s">
        <v>139</v>
      </c>
      <c r="J96" s="28" t="s">
        <v>42</v>
      </c>
      <c r="K96" s="28"/>
      <c r="L96" s="31" t="s">
        <v>9</v>
      </c>
      <c r="M96" s="91"/>
      <c r="N96" s="9"/>
    </row>
    <row r="97" spans="1:14" ht="45" customHeight="1" outlineLevel="1" x14ac:dyDescent="0.3">
      <c r="A97" s="9"/>
      <c r="B97" s="9">
        <v>1</v>
      </c>
      <c r="C97" s="59" t="str">
        <f>TEXT(SUM(B$7:B97),"Q#")</f>
        <v>Q44</v>
      </c>
      <c r="D97" s="28"/>
      <c r="E97" s="28"/>
      <c r="F97" s="29" t="s">
        <v>140</v>
      </c>
      <c r="G97" s="28"/>
      <c r="H97" s="30" t="s">
        <v>132</v>
      </c>
      <c r="I97" s="90" t="s">
        <v>141</v>
      </c>
      <c r="J97" s="28" t="s">
        <v>42</v>
      </c>
      <c r="K97" s="28"/>
      <c r="L97" s="31" t="s">
        <v>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2022-08-29T04:14:00Z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