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HxTzpTEyqcC676G/cGlH7qUTDYA=="/>
    </ext>
  </extLst>
</workbook>
</file>

<file path=xl/comments1.xml><?xml version="1.0" encoding="utf-8"?>
<comments xmlns:r="http://schemas.openxmlformats.org/officeDocument/2006/relationships" xmlns="http://schemas.openxmlformats.org/spreadsheetml/2006/main">
  <authors>
    <author/>
  </authors>
  <commentList>
    <comment authorId="0" ref="C35">
      <text>
        <t xml:space="preserve">======
ID#AAAAhY5uoSI
tc={A43A5BB8-3D17-4F2F-8C38-84A3F88596B2}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39">
      <text>
        <t xml:space="preserve">======
ID#AAAAhY5uoSE
tc={5ECB6163-7AF9-4043-86D8-5A90A085D05B}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8">
      <text>
        <t xml:space="preserve">======
ID#AAAAhY5uoR0
Sebastian    (2022-10-04 14:02:21)
Sebastian: From Lorig et al. (2021), p.9 - Figure also discussed in text</t>
      </text>
    </comment>
    <comment authorId="0" ref="F71">
      <text>
        <t xml:space="preserve">======
ID#AAAAhY5uoRs
tc={7F60CE47-D158-4D66-B96B-598923B29814}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I73">
      <text>
        <t xml:space="preserve">======
ID#AAAAhY5uoRw
Sebastian    (2022-10-04 14:02:21)
Sebastian: From McAlpine et al. (2021), p.275 (another at p.266)  - Almost to little but right at the border of checking "yes"</t>
      </text>
    </comment>
    <comment authorId="0" ref="F72">
      <text>
        <t xml:space="preserve">======
ID#AAAAhY5uoRo
tc={F6CF5D79-E3B9-4BF4-9D4C-E8D5F1750E1A}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86">
      <text>
        <t xml:space="preserve">======
ID#AAAAhY5uoRc
tc={99C26C65-61A7-490A-AD50-9154440AF5DE}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50">
      <text>
        <t xml:space="preserve">======
ID#AAAAhY5uoRQ
tc={F069BF37-B53E-403B-B4DB-A8BDBD47E89C}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1">
      <text>
        <t xml:space="preserve">======
ID#AAAAhY5uoRE
Sebastian    (2022-10-04 14:02:21)
Sebastian: McAlpine et al. (2021), p.325 - not only a short phrase, but whole section on this</t>
      </text>
    </comment>
    <comment authorId="0" ref="C21">
      <text>
        <t xml:space="preserve">======
ID#AAAAhY5uoQ8
tc={EB172A46-D5EE-4F05-9D60-9F7989D17545}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69">
      <text>
        <t xml:space="preserve">======
ID#AAAAhY5uoQw
Sebastian    (2022-10-04 14:02:21)
Sebastian: From Lorig et al. (2021), p.9 - Figure also discussed in text</t>
      </text>
    </comment>
    <comment authorId="0" ref="C60">
      <text>
        <t xml:space="preserve">======
ID#AAAAhY5uoQs
tc={7C84BF30-5E61-42A4-B7CF-75B6476D9CD6}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ID#AAAAhY5uoQo
tc={EFAFF6B6-5CA5-4BEC-8971-0886533BF25A}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8">
      <text>
        <t xml:space="preserve">======
ID#AAAAhY5uoQc
tc={F573599B-FFA5-4FEF-BBA2-F76BEDEB2A5C}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61">
      <text>
        <t xml:space="preserve">======
ID#AAAAhY5uoQY
tc={08A49E7E-B6AD-4FFF-BB26-6E2BEA2EB13D}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68">
      <text>
        <t xml:space="preserve">======
ID#AAAAhY5uoQQ
tc={431E34FD-B631-4B12-8A6B-61AFA8561D31}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69">
      <text>
        <t xml:space="preserve">======
ID#AAAAhY5uoQI
tc={93047AFB-BFE6-4D88-88D0-5178F5382564}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71">
      <text>
        <t xml:space="preserve">======
ID#AAAAhY5uoQA
tc={256795F3-0828-44FC-9AC5-BBE4107EDFFA}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3">
      <text>
        <t xml:space="preserve">======
ID#AAAAhY5uoP8
tc={657ABFFA-A979-4E63-8026-86B142CDCFE2}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yc3bGeXUdfZnvjWLwP6DcSConBw=="/>
    </ext>
  </extLst>
</comments>
</file>

<file path=xl/comments2.xml><?xml version="1.0" encoding="utf-8"?>
<comments xmlns:r="http://schemas.openxmlformats.org/officeDocument/2006/relationships" xmlns="http://schemas.openxmlformats.org/spreadsheetml/2006/main">
  <authors>
    <author/>
  </authors>
  <commentList>
    <comment authorId="0" ref="I73">
      <text>
        <t xml:space="preserve">======
ID#AAAAhY5uoSA
Sebastian    (2022-10-04 14:02:21)
Sebastian: From McAlpine et al. (2021), p.275 (another at p.266)  - Almost to little but right at the border of checking "yes"</t>
      </text>
    </comment>
    <comment authorId="0" ref="I68">
      <text>
        <t xml:space="preserve">======
ID#AAAAhY5uoR8
Sebastian    (2022-10-04 14:02:21)
Sebastian: From Lorig et al. (2021), p.9 - Figure also discussed in text</t>
      </text>
    </comment>
    <comment authorId="0" ref="C50">
      <text>
        <t xml:space="preserve">======
ID#AAAAhY5uoR4
tc={B864A678-B285-4350-A276-DC9E06C2B006}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ID#AAAAhY5uoRk
tc={D16AD41A-E260-4515-9BF9-DC93842CC150}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35">
      <text>
        <t xml:space="preserve">======
ID#AAAAhY5uoRg
tc={1A8FE67F-46CA-45AE-B945-4F48FD900CFC}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68">
      <text>
        <t xml:space="preserve">======
ID#AAAAhY5uoRY
tc={B8441A90-B910-4CB2-AA0E-B0947D20BE80}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21">
      <text>
        <t xml:space="preserve">======
ID#AAAAhY5uoRU
tc={22CF2CD8-521B-4ACB-A0D9-D333AB8D03D1}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71">
      <text>
        <t xml:space="preserve">======
ID#AAAAhY5uoRM
tc={E7E742CD-9C0F-44D5-AF1B-E0D20AB73D9E}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9">
      <text>
        <t xml:space="preserve">======
ID#AAAAhY5uoRI
Sebastian    (2022-10-04 14:02:21)
Sebastian: From Lorig et al. (2021), p.9 - Figure also discussed in text</t>
      </text>
    </comment>
    <comment authorId="0" ref="I71">
      <text>
        <t xml:space="preserve">======
ID#AAAAhY5uoRA
Sebastian    (2022-10-04 14:02:21)
Sebastian: McAlpine et al. (2021), p.325 - not only a short phrase, but whole section on this</t>
      </text>
    </comment>
    <comment authorId="0" ref="C53">
      <text>
        <t xml:space="preserve">======
ID#AAAAhY5uoQ0
tc={4839D393-B185-41DC-8D81-7A80E3742A7D}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61">
      <text>
        <t xml:space="preserve">======
ID#AAAAhY5uoQk
tc={18C5E16E-A95A-43F5-8782-487377CEEFCA}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49">
      <text>
        <t xml:space="preserve">======
ID#AAAAhY5uoQg
tc={AF71C811-3873-46DF-B7FC-EF7FBA05C8EF}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8">
      <text>
        <t xml:space="preserve">======
ID#AAAAhY5uoQU
tc={05C1298A-F065-4B4A-8722-19960A30B058}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72">
      <text>
        <t xml:space="preserve">======
ID#AAAAhY5uoQM
tc={FB379F33-715E-47C3-B9AB-13FB2B17C4C3}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86">
      <text>
        <t xml:space="preserve">======
ID#AAAAhY5uoQE
tc={DA35E653-963A-477F-AF26-97044FA3C0BC}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71">
      <text>
        <t xml:space="preserve">======
ID#AAAAhY5uoP4
tc={AEB4D500-5FDE-4CA9-B15F-7FCA57A964FB}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69">
      <text>
        <t xml:space="preserve">======
ID#AAAAhY5uoP0
tc={88D83393-DF61-42E6-9084-B5C97B3F6C45}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60">
      <text>
        <t xml:space="preserve">======
ID#AAAAhY5uoPw
tc={56B1D562-A8A7-412F-9592-5D1C356F46E2}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86">
      <text>
        <t xml:space="preserve">======
ID#AAAAhY5uoQ4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MIxNnLxuE07LHc11fw4qws4wCyA=="/>
    </ext>
  </extLst>
</comments>
</file>

<file path=xl/sharedStrings.xml><?xml version="1.0" encoding="utf-8"?>
<sst xmlns="http://schemas.openxmlformats.org/spreadsheetml/2006/main" count="1102" uniqueCount="239">
  <si>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</si>
  <si>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</si>
  <si>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</si>
  <si>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</si>
  <si>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</si>
  <si>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</si>
  <si>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</si>
  <si>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</si>
  <si>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</si>
  <si>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</si>
  <si>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</si>
  <si>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</si>
  <si>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</si>
  <si>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</si>
  <si>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</si>
  <si>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</si>
  <si>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</si>
  <si>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</si>
  <si>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</si>
  <si>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</si>
  <si>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</si>
  <si>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</si>
  <si>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</si>
  <si>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</si>
  <si>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</si>
  <si>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</si>
  <si>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</si>
  <si>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</si>
  <si>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</si>
  <si>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</si>
  <si>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</si>
  <si>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</si>
  <si>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</si>
  <si>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</si>
  <si>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</si>
  <si>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</si>
  <si>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</si>
  <si>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</si>
  <si>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</si>
  <si>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</si>
  <si>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Modeling for Integrating Human Behavior into the Food–Energy–Water Nexus</t>
  </si>
  <si>
    <t>SA</t>
  </si>
  <si>
    <t>Q39; Q41</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</si>
  <si>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</si>
  <si>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</si>
  <si>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</si>
  <si>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</si>
  <si>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</si>
  <si>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</si>
  <si>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</si>
  <si>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</si>
  <si>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</si>
  <si>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</si>
  <si>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</si>
  <si>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</si>
  <si>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</si>
  <si>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</si>
  <si>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</si>
  <si>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</si>
  <si>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</si>
  <si>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</si>
  <si>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</si>
  <si>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</si>
  <si>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{if yes, please reference and note down your thoughts}</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</si>
  <si>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</si>
  <si>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</si>
  <si>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</si>
  <si>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</si>
  <si>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</si>
  <si>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</si>
  <si>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</si>
  <si>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</si>
  <si>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</si>
  <si>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</si>
  <si>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</si>
  <si>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</si>
  <si>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</si>
  <si>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</si>
  <si>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</si>
  <si>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</si>
  <si>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</si>
  <si>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</si>
  <si>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</si>
  <si>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</si>
  <si>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</si>
  <si>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</si>
  <si>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</si>
  <si>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</si>
  <si>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</si>
  <si>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</si>
  <si>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</si>
  <si>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</si>
  <si>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</si>
  <si>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</si>
  <si>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</si>
  <si>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</si>
  <si>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Science Direct</t>
  </si>
  <si>
    <t xml:space="preserve">Have additional research items been included in the review sample based on the authors’ prior knowledge or expert recommendations (e.g., by reviewers)? </t>
  </si>
  <si>
    <t>SA: MB: A “target set” of 11 known articles was assembled to represent the full expected range of ABM publications in the FEWS research domain. The target set was assembled with articles in journals from a wide range of disciplines and with both true and false positives to maximize the breadth of the literature search.</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</si>
  <si>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</si>
  <si>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</si>
  <si>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</si>
  <si>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</si>
  <si>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</si>
  <si>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</si>
  <si>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</si>
  <si>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</si>
  <si>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SA: Only peer-reviewed journals are included MB: {report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</si>
  <si>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</si>
  <si>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</si>
  <si>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</si>
  <si>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{report uncertainty or other specifics here}</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</si>
  <si>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</si>
  <si>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</si>
  <si>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</si>
  <si>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</si>
  <si>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</si>
  <si>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</si>
  <si>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</si>
  <si>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</si>
  <si>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</si>
  <si>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</si>
  <si>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</si>
  <si>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</si>
  <si>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</si>
  <si>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</si>
  <si>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</si>
  <si>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</si>
  <si>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June 2020</t>
  </si>
  <si>
    <t>Have other inclusion/exclusion criteria been used? If yes, which?</t>
  </si>
  <si>
    <t>"No"/Open coding</t>
  </si>
  <si>
    <t>E.g. only Netlogo models, code availability, use of reporting standards like ODD, or other non ABM-related criteria.</t>
  </si>
  <si>
    <t>"The abstracts of the publications returned in the search results were next screened using basic exclusion criteria. Articles were excluded if they did not (1) include ABM as at least one modeling approach used, and (2) present an implementation of a model or model formalization."
"A second round of screening was performed using the full text of each remaining article. Articles were primarily screened to determine if at least two sectors were explicitly considered in the ABM and/or overall modeling approach. The article must have addressed the research questions related to interactions and/or trade-offs between two or more food, energy, or water sectors."</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</si>
  <si>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</si>
  <si>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</si>
  <si>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</si>
  <si>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</si>
  <si>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</si>
  <si>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</si>
  <si>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</si>
  <si>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</si>
  <si>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</si>
  <si>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</si>
  <si>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</si>
  <si>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</si>
  <si>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</si>
  <si>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SA:   MB:</t>
  </si>
  <si>
    <t>Results:</t>
  </si>
  <si>
    <t xml:space="preserve">Has a list of the articles finally included in the review been disclosed separatly? </t>
  </si>
  <si>
    <t>Not just reported together with the other references in the reference list</t>
  </si>
  <si>
    <t>SA: Point to supplements which I did not access MB: In supplementary materials, as part of the code book.</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</si>
  <si>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</si>
  <si>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</si>
  <si>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</si>
  <si>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</si>
  <si>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</si>
  <si>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</si>
  <si>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</si>
  <si>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</si>
  <si>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</si>
  <si>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</si>
  <si>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</si>
  <si>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SA: sections 3.2 + 3.3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</si>
  <si>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</si>
  <si>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</si>
  <si>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</si>
  <si>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section 3.4 + 3.5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</si>
  <si>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</si>
  <si>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</si>
  <si>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</si>
  <si>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</si>
  <si>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SA: section 3.3.2 only names some used behaviroal theories but those not go into any details. MB:</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</si>
  <si>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</si>
  <si>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</si>
  <si>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</si>
  <si>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</si>
  <si>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</si>
  <si>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</si>
  <si>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</si>
  <si>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</si>
  <si>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</si>
  <si>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</si>
  <si>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</si>
  <si>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</si>
  <si>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</si>
  <si>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</si>
  <si>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</si>
  <si>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</si>
  <si>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</si>
  <si>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</si>
  <si>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</si>
  <si>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</si>
  <si>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</si>
  <si>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</si>
  <si>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</si>
  <si>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MB: It is not mentioned explicitly, but the code book is included in supplementary material.</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</si>
  <si>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</si>
  <si>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</si>
  <si>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</si>
  <si>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</si>
  <si>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</si>
  <si>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</si>
  <si>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</si>
  <si>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</si>
  <si>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</si>
  <si>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</si>
  <si>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</si>
  <si>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Use a target set of articles that are representative for what kind of articles the search should resutls in. Use this set to validate the search string. Cool idea.</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</si>
  <si>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</si>
  <si>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</si>
  <si>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</si>
  <si>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</si>
  <si>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</si>
  <si>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</si>
  <si>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</si>
  <si>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</si>
  <si>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</si>
  <si>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</si>
  <si>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</si>
  <si>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</si>
  <si>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Agent-Based Modeling for Integrating Human Behavior into the Food-Energy-Water Nexus</t>
  </si>
  <si>
    <t>MB</t>
  </si>
  <si>
    <t>Q39</t>
  </si>
  <si>
    <t>Important: Q41</t>
  </si>
  <si>
    <t>Comparison</t>
  </si>
  <si>
    <t>Remark</t>
  </si>
  <si>
    <t>manuel check</t>
  </si>
  <si>
    <t>A “target set” of 11 known articles was assembled to represent the full expected range of ABM publications in the FEWS research domain. The target set was assembled with articles in journals from a wide range of disciplines and with both true and false positives to maximize the breadth of the literature search.</t>
  </si>
  <si>
    <t>Only peer-reviewed journals are included</t>
  </si>
  <si>
    <t>Only those in computer science.</t>
  </si>
  <si>
    <t>most cited conference paper from computer sciences</t>
  </si>
  <si>
    <t>{add which intercoder-rater measure was used}</t>
  </si>
  <si>
    <t>Point to supplements which I did not access</t>
  </si>
  <si>
    <t>In supplementary materials, as part of the code book.</t>
  </si>
  <si>
    <t>sections 3.2 + 3.3</t>
  </si>
  <si>
    <t>section 3.4 + 3.5</t>
  </si>
  <si>
    <t>section 3.3.2 only names some used behaviroal theories but those not go into any details.</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</si>
  <si>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</si>
  <si>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It is not mentioned explicitly, but the code book is included in supplementary material.</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</si>
</sst>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22" fillId="5" fontId="2" numFmtId="0" xfId="0" applyAlignment="1" applyBorder="1" applyFont="1">
      <alignment shrinkToFit="0" wrapText="1"/>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xf borderId="22" fillId="2" fontId="2" numFmtId="0" xfId="0" applyAlignment="1" applyBorder="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6</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6</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11</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69</v>
      </c>
      <c r="G15" s="10"/>
      <c r="H15" s="32" t="s">
        <v>53</v>
      </c>
      <c r="I15" s="33"/>
      <c r="J15" s="10"/>
      <c r="L15" s="34" t="s">
        <v>6</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11</v>
      </c>
      <c r="M17" s="35" t="s">
        <v>70</v>
      </c>
      <c r="N17" s="10"/>
    </row>
    <row r="18" ht="30.0" customHeight="1" outlineLevel="1">
      <c r="A18" s="10"/>
      <c r="B18" s="10"/>
      <c r="C18" s="64" t="str">
        <f>CONCAT($C$13,".5")</f>
        <v>Q3.5</v>
      </c>
      <c r="F18" s="12" t="s">
        <v>71</v>
      </c>
      <c r="G18" s="10"/>
      <c r="H18" s="32" t="s">
        <v>53</v>
      </c>
      <c r="I18" s="33"/>
      <c r="J18" s="10"/>
      <c r="L18" s="34" t="s">
        <v>11</v>
      </c>
      <c r="M18" s="35" t="s">
        <v>56</v>
      </c>
      <c r="N18" s="10"/>
    </row>
    <row r="19" outlineLevel="1">
      <c r="A19" s="10"/>
      <c r="B19" s="10"/>
      <c r="C19" s="11"/>
      <c r="D19" s="66"/>
      <c r="E19" s="67" t="s">
        <v>72</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73</v>
      </c>
      <c r="G20" s="43" t="s">
        <v>50</v>
      </c>
      <c r="H20" s="46" t="s">
        <v>74</v>
      </c>
      <c r="I20" s="72" t="s">
        <v>75</v>
      </c>
      <c r="J20" s="43" t="s">
        <v>68</v>
      </c>
      <c r="K20" s="43"/>
      <c r="L20" s="48" t="s">
        <v>6</v>
      </c>
      <c r="M20" s="49" t="s">
        <v>56</v>
      </c>
      <c r="N20" s="10"/>
    </row>
    <row r="21" outlineLevel="1">
      <c r="A21" s="10"/>
      <c r="B21" s="43">
        <v>1.0</v>
      </c>
      <c r="C21" s="73" t="str">
        <f t="shared" si="2"/>
        <v>Q5</v>
      </c>
      <c r="D21" s="43"/>
      <c r="E21" s="43"/>
      <c r="F21" s="45" t="s">
        <v>76</v>
      </c>
      <c r="G21" s="43" t="s">
        <v>50</v>
      </c>
      <c r="H21" s="46" t="s">
        <v>74</v>
      </c>
      <c r="I21" s="72" t="s">
        <v>77</v>
      </c>
      <c r="J21" s="43" t="s">
        <v>55</v>
      </c>
      <c r="K21" s="43"/>
      <c r="L21" s="48" t="s">
        <v>6</v>
      </c>
      <c r="M21" s="49" t="s">
        <v>56</v>
      </c>
      <c r="N21" s="10"/>
    </row>
    <row r="22" ht="30.0" customHeight="1" outlineLevel="1">
      <c r="A22" s="10"/>
      <c r="B22" s="10">
        <v>1.0</v>
      </c>
      <c r="C22" s="11" t="str">
        <f t="shared" si="2"/>
        <v>Q6</v>
      </c>
      <c r="F22" s="12" t="s">
        <v>78</v>
      </c>
      <c r="G22" s="10" t="s">
        <v>50</v>
      </c>
      <c r="H22" s="32" t="s">
        <v>74</v>
      </c>
      <c r="I22" s="74" t="s">
        <v>79</v>
      </c>
      <c r="J22" s="10" t="s">
        <v>55</v>
      </c>
      <c r="L22" s="34" t="s">
        <v>6</v>
      </c>
      <c r="M22" s="35" t="s">
        <v>56</v>
      </c>
      <c r="N22" s="10"/>
    </row>
    <row r="23" outlineLevel="1">
      <c r="A23" s="10"/>
      <c r="B23" s="10"/>
      <c r="C23" s="11"/>
      <c r="D23" s="66"/>
      <c r="E23" s="67" t="s">
        <v>80</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81</v>
      </c>
      <c r="G24" s="43" t="s">
        <v>50</v>
      </c>
      <c r="H24" s="46" t="s">
        <v>82</v>
      </c>
      <c r="I24" s="72"/>
      <c r="J24" s="43" t="s">
        <v>68</v>
      </c>
      <c r="K24" s="43"/>
      <c r="L24" s="48" t="s">
        <v>11</v>
      </c>
      <c r="M24" s="49" t="s">
        <v>56</v>
      </c>
      <c r="N24" s="10"/>
    </row>
    <row r="25" ht="30.0" customHeight="1" outlineLevel="1">
      <c r="A25" s="10"/>
      <c r="B25" s="43">
        <v>1.0</v>
      </c>
      <c r="C25" s="44" t="str">
        <f t="shared" si="3"/>
        <v>Q8</v>
      </c>
      <c r="D25" s="43"/>
      <c r="E25" s="43"/>
      <c r="F25" s="45" t="s">
        <v>83</v>
      </c>
      <c r="G25" s="43" t="s">
        <v>50</v>
      </c>
      <c r="H25" s="46" t="s">
        <v>82</v>
      </c>
      <c r="I25" s="72" t="s">
        <v>84</v>
      </c>
      <c r="J25" s="43" t="s">
        <v>68</v>
      </c>
      <c r="K25" s="43"/>
      <c r="L25" s="48" t="s">
        <v>6</v>
      </c>
      <c r="M25" s="49" t="s">
        <v>56</v>
      </c>
      <c r="N25" s="10"/>
    </row>
    <row r="26" ht="30.0" customHeight="1" outlineLevel="1">
      <c r="A26" s="10"/>
      <c r="B26" s="43">
        <v>1.0</v>
      </c>
      <c r="C26" s="44" t="str">
        <f t="shared" si="3"/>
        <v>Q9</v>
      </c>
      <c r="D26" s="43"/>
      <c r="E26" s="43"/>
      <c r="F26" s="45" t="s">
        <v>85</v>
      </c>
      <c r="G26" s="43" t="s">
        <v>50</v>
      </c>
      <c r="H26" s="46" t="s">
        <v>82</v>
      </c>
      <c r="I26" s="72" t="s">
        <v>84</v>
      </c>
      <c r="J26" s="43" t="s">
        <v>68</v>
      </c>
      <c r="K26" s="43"/>
      <c r="L26" s="48" t="s">
        <v>6</v>
      </c>
      <c r="M26" s="49" t="s">
        <v>56</v>
      </c>
      <c r="N26" s="10"/>
    </row>
    <row r="27" ht="30.0" customHeight="1" outlineLevel="1">
      <c r="A27" s="10"/>
      <c r="B27" s="43">
        <v>1.0</v>
      </c>
      <c r="C27" s="44" t="str">
        <f t="shared" si="3"/>
        <v>Q10</v>
      </c>
      <c r="D27" s="43"/>
      <c r="E27" s="43"/>
      <c r="F27" s="45" t="s">
        <v>86</v>
      </c>
      <c r="G27" s="43" t="s">
        <v>50</v>
      </c>
      <c r="H27" s="46" t="s">
        <v>87</v>
      </c>
      <c r="I27" s="72"/>
      <c r="J27" s="43" t="s">
        <v>68</v>
      </c>
      <c r="K27" s="43"/>
      <c r="L27" s="48">
        <v>3.0</v>
      </c>
      <c r="M27" s="49" t="s">
        <v>56</v>
      </c>
      <c r="N27" s="10"/>
    </row>
    <row r="28" ht="30.0" customHeight="1" outlineLevel="1">
      <c r="A28" s="10"/>
      <c r="B28" s="75">
        <v>1.0</v>
      </c>
      <c r="C28" s="76" t="str">
        <f t="shared" si="3"/>
        <v>Q11</v>
      </c>
      <c r="D28" s="75"/>
      <c r="E28" s="75"/>
      <c r="F28" s="77" t="s">
        <v>88</v>
      </c>
      <c r="G28" s="75" t="s">
        <v>50</v>
      </c>
      <c r="H28" s="78" t="s">
        <v>89</v>
      </c>
      <c r="I28" s="79"/>
      <c r="J28" s="75" t="s">
        <v>68</v>
      </c>
      <c r="K28" s="75"/>
      <c r="L28" s="80"/>
      <c r="M28" s="81"/>
      <c r="N28" s="10"/>
    </row>
    <row r="29" ht="30.0" customHeight="1" outlineLevel="1">
      <c r="A29" s="10"/>
      <c r="B29" s="10"/>
      <c r="C29" s="11" t="str">
        <f>CONCAT($C$28,".1")</f>
        <v>Q11.1</v>
      </c>
      <c r="D29" s="10"/>
      <c r="E29" s="10"/>
      <c r="F29" s="82" t="s">
        <v>90</v>
      </c>
      <c r="G29" s="10" t="s">
        <v>50</v>
      </c>
      <c r="H29" s="32" t="s">
        <v>53</v>
      </c>
      <c r="I29" s="74"/>
      <c r="J29" s="10"/>
      <c r="K29" s="10"/>
      <c r="L29" s="34" t="s">
        <v>11</v>
      </c>
      <c r="M29" s="35" t="s">
        <v>56</v>
      </c>
      <c r="N29" s="10"/>
    </row>
    <row r="30" ht="30.0" customHeight="1" outlineLevel="1">
      <c r="A30" s="10"/>
      <c r="B30" s="10"/>
      <c r="C30" s="11" t="str">
        <f>CONCAT($C$28,".2")</f>
        <v>Q11.2</v>
      </c>
      <c r="D30" s="10"/>
      <c r="E30" s="10"/>
      <c r="F30" s="82" t="s">
        <v>91</v>
      </c>
      <c r="G30" s="10" t="s">
        <v>50</v>
      </c>
      <c r="H30" s="32" t="s">
        <v>53</v>
      </c>
      <c r="I30" s="74"/>
      <c r="J30" s="10"/>
      <c r="K30" s="10"/>
      <c r="L30" s="34" t="s">
        <v>11</v>
      </c>
      <c r="M30" s="35" t="s">
        <v>56</v>
      </c>
      <c r="N30" s="10"/>
    </row>
    <row r="31" ht="30.0" customHeight="1" outlineLevel="1">
      <c r="A31" s="10"/>
      <c r="B31" s="10"/>
      <c r="C31" s="11" t="str">
        <f>CONCAT($C$28,".3")</f>
        <v>Q11.3</v>
      </c>
      <c r="D31" s="10"/>
      <c r="E31" s="10"/>
      <c r="F31" s="82" t="s">
        <v>92</v>
      </c>
      <c r="G31" s="10" t="s">
        <v>50</v>
      </c>
      <c r="H31" s="32" t="s">
        <v>53</v>
      </c>
      <c r="I31" s="74"/>
      <c r="J31" s="10"/>
      <c r="K31" s="10"/>
      <c r="L31" s="34" t="s">
        <v>6</v>
      </c>
      <c r="M31" s="35" t="s">
        <v>56</v>
      </c>
      <c r="N31" s="10"/>
    </row>
    <row r="32" ht="30.0" customHeight="1" outlineLevel="1">
      <c r="A32" s="10"/>
      <c r="B32" s="10"/>
      <c r="C32" s="11" t="str">
        <f>CONCAT($C$28,".4")</f>
        <v>Q11.4</v>
      </c>
      <c r="D32" s="10"/>
      <c r="E32" s="10"/>
      <c r="F32" s="82" t="s">
        <v>93</v>
      </c>
      <c r="G32" s="10" t="s">
        <v>50</v>
      </c>
      <c r="H32" s="32" t="s">
        <v>53</v>
      </c>
      <c r="I32" s="74"/>
      <c r="J32" s="10"/>
      <c r="K32" s="10"/>
      <c r="L32" s="34" t="s">
        <v>6</v>
      </c>
      <c r="M32" s="35" t="s">
        <v>56</v>
      </c>
      <c r="N32" s="10"/>
    </row>
    <row r="33" ht="30.0" customHeight="1" outlineLevel="1">
      <c r="A33" s="10"/>
      <c r="B33" s="43"/>
      <c r="C33" s="44" t="str">
        <f>CONCAT($C$28,".5")</f>
        <v>Q11.5</v>
      </c>
      <c r="D33" s="43"/>
      <c r="E33" s="43"/>
      <c r="F33" s="83" t="s">
        <v>94</v>
      </c>
      <c r="G33" s="43" t="s">
        <v>50</v>
      </c>
      <c r="H33" s="46" t="s">
        <v>95</v>
      </c>
      <c r="I33" s="72"/>
      <c r="J33" s="43"/>
      <c r="K33" s="43"/>
      <c r="L33" s="48" t="s">
        <v>96</v>
      </c>
      <c r="M33" s="49" t="s">
        <v>56</v>
      </c>
      <c r="N33" s="10"/>
    </row>
    <row r="34" ht="45.0" customHeight="1" outlineLevel="1">
      <c r="A34" s="10"/>
      <c r="B34" s="43">
        <v>1.0</v>
      </c>
      <c r="C34" s="44" t="str">
        <f t="shared" ref="C34:C35" si="4">TEXT(SUM(B$7:B34),"Q#")</f>
        <v>Q12</v>
      </c>
      <c r="D34" s="43"/>
      <c r="E34" s="43"/>
      <c r="F34" s="45" t="s">
        <v>97</v>
      </c>
      <c r="G34" s="43" t="s">
        <v>50</v>
      </c>
      <c r="H34" s="46" t="s">
        <v>53</v>
      </c>
      <c r="I34" s="72"/>
      <c r="J34" s="43" t="s">
        <v>68</v>
      </c>
      <c r="K34" s="43"/>
      <c r="L34" s="48" t="s">
        <v>11</v>
      </c>
      <c r="M34" s="49" t="s">
        <v>98</v>
      </c>
      <c r="N34" s="10"/>
    </row>
    <row r="35" ht="30.0" customHeight="1" outlineLevel="1">
      <c r="A35" s="10"/>
      <c r="B35" s="10">
        <v>1.0</v>
      </c>
      <c r="C35" s="84" t="str">
        <f t="shared" si="4"/>
        <v>Q13</v>
      </c>
      <c r="D35" s="10"/>
      <c r="E35" s="10"/>
      <c r="F35" s="12" t="s">
        <v>99</v>
      </c>
      <c r="G35" s="10"/>
      <c r="H35" s="32" t="s">
        <v>53</v>
      </c>
      <c r="I35" s="74" t="s">
        <v>100</v>
      </c>
      <c r="J35" s="10"/>
      <c r="K35" s="10"/>
      <c r="L35" s="34" t="s">
        <v>11</v>
      </c>
      <c r="M35" s="35" t="s">
        <v>56</v>
      </c>
      <c r="N35" s="10"/>
    </row>
    <row r="36" ht="15.75" customHeight="1" outlineLevel="1">
      <c r="A36" s="10"/>
      <c r="B36" s="10"/>
      <c r="C36" s="11"/>
      <c r="D36" s="57" t="s">
        <v>101</v>
      </c>
      <c r="E36" s="59"/>
      <c r="F36" s="58"/>
      <c r="G36" s="58" t="s">
        <v>50</v>
      </c>
      <c r="H36" s="60"/>
      <c r="I36" s="61"/>
      <c r="J36" s="58"/>
      <c r="K36" s="58"/>
      <c r="L36" s="62"/>
      <c r="M36" s="63"/>
      <c r="N36" s="10"/>
    </row>
    <row r="37" ht="15.75" customHeight="1" outlineLevel="1">
      <c r="A37" s="10"/>
      <c r="B37" s="10"/>
      <c r="C37" s="11"/>
      <c r="D37" s="66"/>
      <c r="E37" s="67" t="s">
        <v>102</v>
      </c>
      <c r="F37" s="66"/>
      <c r="G37" s="66" t="s">
        <v>50</v>
      </c>
      <c r="H37" s="68"/>
      <c r="I37" s="69"/>
      <c r="J37" s="66"/>
      <c r="K37" s="66"/>
      <c r="L37" s="70"/>
      <c r="M37" s="71"/>
      <c r="N37" s="10"/>
    </row>
    <row r="38" ht="30.0" customHeight="1" outlineLevel="1">
      <c r="A38" s="10"/>
      <c r="B38" s="43">
        <v>1.0</v>
      </c>
      <c r="C38" s="44" t="str">
        <f>TEXT(SUM(B$9:B38),"Q#")</f>
        <v>Q14</v>
      </c>
      <c r="D38" s="43"/>
      <c r="E38" s="43"/>
      <c r="F38" s="45" t="s">
        <v>103</v>
      </c>
      <c r="G38" s="43" t="s">
        <v>50</v>
      </c>
      <c r="H38" s="46" t="s">
        <v>53</v>
      </c>
      <c r="I38" s="72"/>
      <c r="J38" s="43" t="s">
        <v>68</v>
      </c>
      <c r="K38" s="43"/>
      <c r="L38" s="48" t="s">
        <v>6</v>
      </c>
      <c r="M38" s="49" t="s">
        <v>104</v>
      </c>
      <c r="N38" s="10"/>
    </row>
    <row r="39" ht="30.0" customHeight="1" outlineLevel="1">
      <c r="A39" s="10"/>
      <c r="B39" s="43">
        <v>1.0</v>
      </c>
      <c r="C39" s="73" t="str">
        <f t="shared" ref="C39:C50" si="5">TEXT(SUM(B$7:B39),"Q#")</f>
        <v>Q15</v>
      </c>
      <c r="D39" s="43"/>
      <c r="E39" s="43"/>
      <c r="F39" s="45" t="s">
        <v>105</v>
      </c>
      <c r="G39" s="43"/>
      <c r="H39" s="46" t="s">
        <v>53</v>
      </c>
      <c r="I39" s="47" t="s">
        <v>106</v>
      </c>
      <c r="J39" s="43" t="s">
        <v>55</v>
      </c>
      <c r="K39" s="43"/>
      <c r="L39" s="48" t="s">
        <v>6</v>
      </c>
      <c r="M39" s="49" t="s">
        <v>107</v>
      </c>
      <c r="N39" s="10"/>
    </row>
    <row r="40" ht="30.0" customHeight="1" outlineLevel="1">
      <c r="A40" s="10"/>
      <c r="B40" s="43">
        <v>1.0</v>
      </c>
      <c r="C40" s="73" t="str">
        <f t="shared" si="5"/>
        <v>Q16</v>
      </c>
      <c r="D40" s="43"/>
      <c r="E40" s="43"/>
      <c r="F40" s="45" t="s">
        <v>108</v>
      </c>
      <c r="G40" s="43" t="s">
        <v>50</v>
      </c>
      <c r="H40" s="46" t="s">
        <v>53</v>
      </c>
      <c r="I40" s="72"/>
      <c r="J40" s="43" t="s">
        <v>55</v>
      </c>
      <c r="K40" s="43"/>
      <c r="L40" s="48" t="s">
        <v>11</v>
      </c>
      <c r="M40" s="49" t="s">
        <v>109</v>
      </c>
      <c r="N40" s="10"/>
    </row>
    <row r="41" ht="30.0" customHeight="1" outlineLevel="1">
      <c r="A41" s="10"/>
      <c r="B41" s="43">
        <v>1.0</v>
      </c>
      <c r="C41" s="73" t="str">
        <f t="shared" si="5"/>
        <v>Q17</v>
      </c>
      <c r="D41" s="43"/>
      <c r="E41" s="43"/>
      <c r="F41" s="45" t="s">
        <v>110</v>
      </c>
      <c r="G41" s="43" t="s">
        <v>50</v>
      </c>
      <c r="H41" s="46" t="s">
        <v>53</v>
      </c>
      <c r="I41" s="72"/>
      <c r="J41" s="43" t="s">
        <v>68</v>
      </c>
      <c r="K41" s="43"/>
      <c r="L41" s="48" t="s">
        <v>11</v>
      </c>
      <c r="M41" s="49" t="s">
        <v>111</v>
      </c>
      <c r="N41" s="10"/>
    </row>
    <row r="42" ht="45.0" customHeight="1" outlineLevel="1">
      <c r="A42" s="10"/>
      <c r="B42" s="43">
        <v>1.0</v>
      </c>
      <c r="C42" s="73" t="str">
        <f t="shared" si="5"/>
        <v>Q18</v>
      </c>
      <c r="D42" s="43"/>
      <c r="E42" s="43"/>
      <c r="F42" s="45" t="s">
        <v>112</v>
      </c>
      <c r="G42" s="43" t="s">
        <v>50</v>
      </c>
      <c r="H42" s="46" t="s">
        <v>53</v>
      </c>
      <c r="I42" s="72"/>
      <c r="J42" s="43" t="s">
        <v>68</v>
      </c>
      <c r="K42" s="43"/>
      <c r="L42" s="48" t="s">
        <v>11</v>
      </c>
      <c r="M42" s="49" t="s">
        <v>111</v>
      </c>
      <c r="N42" s="10"/>
    </row>
    <row r="43" ht="30.0" customHeight="1" outlineLevel="1">
      <c r="A43" s="10"/>
      <c r="B43" s="43">
        <v>1.0</v>
      </c>
      <c r="C43" s="73" t="str">
        <f t="shared" si="5"/>
        <v>Q19</v>
      </c>
      <c r="D43" s="43"/>
      <c r="E43" s="43"/>
      <c r="F43" s="45" t="s">
        <v>113</v>
      </c>
      <c r="G43" s="43" t="s">
        <v>50</v>
      </c>
      <c r="H43" s="46" t="s">
        <v>53</v>
      </c>
      <c r="I43" s="72" t="s">
        <v>114</v>
      </c>
      <c r="J43" s="43" t="s">
        <v>68</v>
      </c>
      <c r="K43" s="43"/>
      <c r="L43" s="48" t="s">
        <v>11</v>
      </c>
      <c r="M43" s="49" t="s">
        <v>115</v>
      </c>
      <c r="N43" s="10"/>
    </row>
    <row r="44" ht="30.0" customHeight="1" outlineLevel="1">
      <c r="A44" s="10"/>
      <c r="B44" s="43">
        <v>1.0</v>
      </c>
      <c r="C44" s="73" t="str">
        <f t="shared" si="5"/>
        <v>Q20</v>
      </c>
      <c r="D44" s="43"/>
      <c r="E44" s="43"/>
      <c r="F44" s="45" t="s">
        <v>116</v>
      </c>
      <c r="G44" s="43" t="s">
        <v>50</v>
      </c>
      <c r="H44" s="46" t="s">
        <v>53</v>
      </c>
      <c r="I44" s="72" t="s">
        <v>117</v>
      </c>
      <c r="J44" s="43" t="s">
        <v>68</v>
      </c>
      <c r="K44" s="43"/>
      <c r="L44" s="48" t="s">
        <v>11</v>
      </c>
      <c r="M44" s="49" t="s">
        <v>56</v>
      </c>
      <c r="N44" s="10"/>
    </row>
    <row r="45" ht="30.0" customHeight="1" outlineLevel="1">
      <c r="A45" s="10"/>
      <c r="B45" s="43">
        <v>1.0</v>
      </c>
      <c r="C45" s="85" t="str">
        <f t="shared" si="5"/>
        <v>Q21</v>
      </c>
      <c r="D45" s="43"/>
      <c r="E45" s="43"/>
      <c r="F45" s="52" t="s">
        <v>118</v>
      </c>
      <c r="G45" s="43"/>
      <c r="H45" s="53" t="s">
        <v>53</v>
      </c>
      <c r="I45" s="54" t="s">
        <v>119</v>
      </c>
      <c r="J45" s="50" t="s">
        <v>55</v>
      </c>
      <c r="K45" s="43"/>
      <c r="L45" s="48" t="s">
        <v>6</v>
      </c>
      <c r="M45" s="49" t="s">
        <v>56</v>
      </c>
      <c r="N45" s="10"/>
    </row>
    <row r="46" ht="30.0" customHeight="1" outlineLevel="1">
      <c r="A46" s="10"/>
      <c r="B46" s="50">
        <v>1.0</v>
      </c>
      <c r="C46" s="85" t="str">
        <f t="shared" si="5"/>
        <v>Q22</v>
      </c>
      <c r="D46" s="50"/>
      <c r="E46" s="50"/>
      <c r="F46" s="52" t="s">
        <v>120</v>
      </c>
      <c r="G46" s="50" t="s">
        <v>50</v>
      </c>
      <c r="H46" s="53" t="s">
        <v>53</v>
      </c>
      <c r="I46" s="86" t="s">
        <v>121</v>
      </c>
      <c r="J46" s="50" t="s">
        <v>55</v>
      </c>
      <c r="K46" s="50"/>
      <c r="L46" s="55" t="s">
        <v>11</v>
      </c>
      <c r="M46" s="56" t="s">
        <v>56</v>
      </c>
      <c r="N46" s="10"/>
    </row>
    <row r="47" ht="30.0" customHeight="1" outlineLevel="1">
      <c r="A47" s="10"/>
      <c r="B47" s="50">
        <v>1.0</v>
      </c>
      <c r="C47" s="85" t="str">
        <f t="shared" si="5"/>
        <v>Q23</v>
      </c>
      <c r="D47" s="50"/>
      <c r="E47" s="50"/>
      <c r="F47" s="52" t="s">
        <v>122</v>
      </c>
      <c r="G47" s="50" t="s">
        <v>50</v>
      </c>
      <c r="H47" s="53" t="s">
        <v>53</v>
      </c>
      <c r="I47" s="86" t="s">
        <v>123</v>
      </c>
      <c r="J47" s="50" t="s">
        <v>55</v>
      </c>
      <c r="K47" s="50"/>
      <c r="L47" s="55" t="s">
        <v>11</v>
      </c>
      <c r="M47" s="56" t="s">
        <v>124</v>
      </c>
      <c r="N47" s="10"/>
    </row>
    <row r="48" ht="30.0" customHeight="1" outlineLevel="1">
      <c r="A48" s="10"/>
      <c r="B48" s="50">
        <v>1.0</v>
      </c>
      <c r="C48" s="85" t="str">
        <f t="shared" si="5"/>
        <v>Q24</v>
      </c>
      <c r="D48" s="50"/>
      <c r="E48" s="50"/>
      <c r="F48" s="52" t="s">
        <v>125</v>
      </c>
      <c r="G48" s="50"/>
      <c r="H48" s="87" t="s">
        <v>126</v>
      </c>
      <c r="I48" s="86" t="s">
        <v>127</v>
      </c>
      <c r="J48" s="50" t="s">
        <v>55</v>
      </c>
      <c r="K48" s="50"/>
      <c r="L48" s="88" t="s">
        <v>128</v>
      </c>
      <c r="M48" s="56" t="s">
        <v>56</v>
      </c>
      <c r="N48" s="10"/>
    </row>
    <row r="49" ht="30.0" customHeight="1" outlineLevel="1">
      <c r="A49" s="10"/>
      <c r="B49" s="50">
        <v>1.0</v>
      </c>
      <c r="C49" s="51" t="str">
        <f t="shared" si="5"/>
        <v>Q25</v>
      </c>
      <c r="D49" s="50"/>
      <c r="E49" s="50"/>
      <c r="F49" s="52" t="s">
        <v>129</v>
      </c>
      <c r="G49" s="50" t="s">
        <v>50</v>
      </c>
      <c r="H49" s="53" t="s">
        <v>130</v>
      </c>
      <c r="I49" s="86" t="s">
        <v>131</v>
      </c>
      <c r="J49" s="50" t="s">
        <v>55</v>
      </c>
      <c r="K49" s="50"/>
      <c r="L49" s="89" t="s">
        <v>132</v>
      </c>
      <c r="M49" s="56" t="s">
        <v>56</v>
      </c>
      <c r="N49" s="10"/>
    </row>
    <row r="50" ht="45.0" customHeight="1" outlineLevel="1">
      <c r="A50" s="10"/>
      <c r="B50" s="10">
        <v>1.0</v>
      </c>
      <c r="C50" s="64" t="str">
        <f t="shared" si="5"/>
        <v>Q26</v>
      </c>
      <c r="F50" s="12" t="s">
        <v>133</v>
      </c>
      <c r="G50" s="10" t="s">
        <v>50</v>
      </c>
      <c r="H50" s="90" t="s">
        <v>134</v>
      </c>
      <c r="I50" s="74" t="s">
        <v>135</v>
      </c>
      <c r="J50" s="10" t="s">
        <v>68</v>
      </c>
      <c r="L50" s="34" t="s">
        <v>11</v>
      </c>
      <c r="M50" s="35" t="s">
        <v>136</v>
      </c>
      <c r="N50" s="10"/>
    </row>
    <row r="51" ht="15.75" customHeight="1" outlineLevel="1">
      <c r="A51" s="10"/>
      <c r="B51" s="10"/>
      <c r="C51" s="11"/>
      <c r="D51" s="57" t="s">
        <v>137</v>
      </c>
      <c r="E51" s="59"/>
      <c r="F51" s="58"/>
      <c r="G51" s="58" t="s">
        <v>50</v>
      </c>
      <c r="H51" s="60"/>
      <c r="I51" s="61"/>
      <c r="J51" s="58"/>
      <c r="K51" s="58"/>
      <c r="L51" s="62"/>
      <c r="M51" s="63"/>
      <c r="N51" s="10"/>
    </row>
    <row r="52" ht="15.75" customHeight="1" outlineLevel="1">
      <c r="A52" s="10"/>
      <c r="B52" s="10"/>
      <c r="C52" s="11"/>
      <c r="D52" s="66"/>
      <c r="E52" s="67" t="s">
        <v>138</v>
      </c>
      <c r="F52" s="66"/>
      <c r="G52" s="66" t="s">
        <v>50</v>
      </c>
      <c r="H52" s="68"/>
      <c r="I52" s="69"/>
      <c r="J52" s="66"/>
      <c r="K52" s="66"/>
      <c r="L52" s="70"/>
      <c r="M52" s="71"/>
      <c r="N52" s="10"/>
    </row>
    <row r="53" outlineLevel="1">
      <c r="A53" s="10"/>
      <c r="B53" s="43">
        <v>1.0</v>
      </c>
      <c r="C53" s="64" t="str">
        <f>TEXT(SUM(B$7:B53),"Q#")</f>
        <v>Q27</v>
      </c>
      <c r="D53" s="10"/>
      <c r="E53" s="10"/>
      <c r="F53" s="12" t="s">
        <v>139</v>
      </c>
      <c r="G53" s="10" t="s">
        <v>50</v>
      </c>
      <c r="H53" s="32" t="s">
        <v>89</v>
      </c>
      <c r="I53" s="74"/>
      <c r="J53" s="10" t="s">
        <v>68</v>
      </c>
      <c r="K53" s="10"/>
      <c r="L53" s="30"/>
      <c r="M53" s="65" t="s">
        <v>140</v>
      </c>
      <c r="N53" s="10"/>
    </row>
    <row r="54" ht="30.0" customHeight="1" outlineLevel="1">
      <c r="A54" s="10"/>
      <c r="B54" s="43"/>
      <c r="C54" s="64" t="str">
        <f>CONCAT($C$53,".1")</f>
        <v>Q27.1</v>
      </c>
      <c r="D54" s="10"/>
      <c r="E54" s="10"/>
      <c r="F54" s="12" t="s">
        <v>8</v>
      </c>
      <c r="G54" s="10"/>
      <c r="H54" s="32" t="s">
        <v>53</v>
      </c>
      <c r="I54" s="74"/>
      <c r="J54" s="10"/>
      <c r="K54" s="10"/>
      <c r="L54" s="34" t="s">
        <v>6</v>
      </c>
      <c r="M54" s="35" t="s">
        <v>56</v>
      </c>
      <c r="N54" s="10"/>
    </row>
    <row r="55" ht="30.0" customHeight="1" outlineLevel="1">
      <c r="A55" s="10"/>
      <c r="B55" s="43"/>
      <c r="C55" s="64" t="str">
        <f>CONCAT($C$53,".2")</f>
        <v>Q27.2</v>
      </c>
      <c r="D55" s="10"/>
      <c r="E55" s="10"/>
      <c r="F55" s="12" t="s">
        <v>13</v>
      </c>
      <c r="G55" s="10"/>
      <c r="H55" s="32" t="s">
        <v>53</v>
      </c>
      <c r="I55" s="74"/>
      <c r="J55" s="10"/>
      <c r="K55" s="10"/>
      <c r="L55" s="34" t="s">
        <v>11</v>
      </c>
      <c r="M55" s="35" t="s">
        <v>56</v>
      </c>
      <c r="N55" s="10"/>
    </row>
    <row r="56" ht="30.0" customHeight="1" outlineLevel="1">
      <c r="A56" s="10"/>
      <c r="B56" s="43"/>
      <c r="C56" s="64" t="str">
        <f>CONCAT($C$53,".3")</f>
        <v>Q27.3</v>
      </c>
      <c r="D56" s="10"/>
      <c r="E56" s="10"/>
      <c r="F56" s="12" t="s">
        <v>19</v>
      </c>
      <c r="G56" s="10"/>
      <c r="H56" s="32" t="s">
        <v>53</v>
      </c>
      <c r="I56" s="74"/>
      <c r="J56" s="10"/>
      <c r="K56" s="10"/>
      <c r="L56" s="34" t="s">
        <v>6</v>
      </c>
      <c r="M56" s="35" t="s">
        <v>56</v>
      </c>
      <c r="N56" s="10"/>
    </row>
    <row r="57" ht="30.0" customHeight="1" outlineLevel="1">
      <c r="A57" s="10"/>
      <c r="B57" s="43"/>
      <c r="C57" s="64" t="str">
        <f>CONCAT($C$53,".4")</f>
        <v>Q27.4</v>
      </c>
      <c r="D57" s="10"/>
      <c r="E57" s="10"/>
      <c r="F57" s="12" t="s">
        <v>29</v>
      </c>
      <c r="G57" s="10"/>
      <c r="H57" s="32" t="s">
        <v>53</v>
      </c>
      <c r="I57" s="74"/>
      <c r="J57" s="10"/>
      <c r="K57" s="10"/>
      <c r="L57" s="34" t="s">
        <v>6</v>
      </c>
      <c r="M57" s="35" t="s">
        <v>56</v>
      </c>
      <c r="N57" s="10"/>
    </row>
    <row r="58" ht="30.0" customHeight="1" outlineLevel="1">
      <c r="A58" s="10"/>
      <c r="B58" s="43"/>
      <c r="C58" s="64" t="str">
        <f>CONCAT($C$53,".5")</f>
        <v>Q27.5</v>
      </c>
      <c r="D58" s="10"/>
      <c r="E58" s="10"/>
      <c r="F58" s="12" t="s">
        <v>33</v>
      </c>
      <c r="G58" s="10"/>
      <c r="H58" s="32" t="s">
        <v>53</v>
      </c>
      <c r="I58" s="74"/>
      <c r="J58" s="10"/>
      <c r="K58" s="10"/>
      <c r="L58" s="34" t="s">
        <v>11</v>
      </c>
      <c r="M58" s="35" t="s">
        <v>56</v>
      </c>
      <c r="N58" s="10"/>
    </row>
    <row r="59" ht="30.0" customHeight="1" outlineLevel="1">
      <c r="A59" s="10"/>
      <c r="B59" s="43"/>
      <c r="C59" s="73" t="str">
        <f>CONCAT($C$53,".6")</f>
        <v>Q27.6</v>
      </c>
      <c r="D59" s="43"/>
      <c r="E59" s="43"/>
      <c r="F59" s="45" t="s">
        <v>141</v>
      </c>
      <c r="G59" s="43"/>
      <c r="H59" s="46" t="s">
        <v>53</v>
      </c>
      <c r="I59" s="72"/>
      <c r="J59" s="43"/>
      <c r="K59" s="43"/>
      <c r="L59" s="48" t="s">
        <v>11</v>
      </c>
      <c r="M59" s="49" t="s">
        <v>56</v>
      </c>
      <c r="N59" s="10"/>
    </row>
    <row r="60" ht="45.0" customHeight="1" outlineLevel="1">
      <c r="A60" s="10"/>
      <c r="B60" s="43">
        <v>1.0</v>
      </c>
      <c r="C60" s="73" t="str">
        <f t="shared" ref="C60:C61" si="6">TEXT(SUM(B$7:B60),"Q#")</f>
        <v>Q28</v>
      </c>
      <c r="D60" s="43"/>
      <c r="E60" s="43"/>
      <c r="F60" s="45" t="s">
        <v>142</v>
      </c>
      <c r="G60" s="43" t="s">
        <v>50</v>
      </c>
      <c r="H60" s="46" t="s">
        <v>53</v>
      </c>
      <c r="I60" s="72" t="s">
        <v>143</v>
      </c>
      <c r="J60" s="43" t="s">
        <v>68</v>
      </c>
      <c r="K60" s="43"/>
      <c r="L60" s="48" t="s">
        <v>6</v>
      </c>
      <c r="M60" s="49" t="s">
        <v>56</v>
      </c>
      <c r="N60" s="10"/>
    </row>
    <row r="61" ht="45.0" customHeight="1" outlineLevel="1">
      <c r="A61" s="10"/>
      <c r="B61" s="10">
        <v>1.0</v>
      </c>
      <c r="C61" s="64" t="str">
        <f t="shared" si="6"/>
        <v>Q29</v>
      </c>
      <c r="F61" s="12" t="s">
        <v>144</v>
      </c>
      <c r="G61" s="10" t="s">
        <v>50</v>
      </c>
      <c r="H61" s="91" t="s">
        <v>145</v>
      </c>
      <c r="I61" s="74" t="s">
        <v>143</v>
      </c>
      <c r="J61" s="10" t="s">
        <v>55</v>
      </c>
      <c r="L61" s="34" t="s">
        <v>26</v>
      </c>
      <c r="M61" s="35" t="s">
        <v>146</v>
      </c>
      <c r="N61" s="10"/>
    </row>
    <row r="62" ht="15.75" customHeight="1" outlineLevel="1">
      <c r="A62" s="10"/>
      <c r="B62" s="10"/>
      <c r="C62" s="11"/>
      <c r="D62" s="66"/>
      <c r="E62" s="67" t="s">
        <v>147</v>
      </c>
      <c r="F62" s="66"/>
      <c r="G62" s="66" t="s">
        <v>50</v>
      </c>
      <c r="H62" s="68"/>
      <c r="I62" s="69"/>
      <c r="J62" s="66"/>
      <c r="K62" s="66"/>
      <c r="L62" s="70"/>
      <c r="M62" s="71"/>
      <c r="N62" s="10"/>
    </row>
    <row r="63" outlineLevel="1">
      <c r="A63" s="10"/>
      <c r="B63" s="43">
        <v>1.0</v>
      </c>
      <c r="C63" s="73" t="str">
        <f t="shared" ref="C63:C65" si="7">TEXT(SUM(B$7:B63),"Q#")</f>
        <v>Q30</v>
      </c>
      <c r="D63" s="43"/>
      <c r="E63" s="43"/>
      <c r="F63" s="45" t="s">
        <v>148</v>
      </c>
      <c r="G63" s="43" t="s">
        <v>50</v>
      </c>
      <c r="H63" s="46" t="s">
        <v>82</v>
      </c>
      <c r="I63" s="72" t="s">
        <v>149</v>
      </c>
      <c r="J63" s="43" t="s">
        <v>68</v>
      </c>
      <c r="K63" s="43"/>
      <c r="L63" s="48" t="s">
        <v>6</v>
      </c>
      <c r="M63" s="49" t="s">
        <v>150</v>
      </c>
      <c r="N63" s="10"/>
    </row>
    <row r="64" ht="45.0" customHeight="1" outlineLevel="1">
      <c r="A64" s="10"/>
      <c r="B64" s="43">
        <v>1.0</v>
      </c>
      <c r="C64" s="44" t="str">
        <f t="shared" si="7"/>
        <v>Q31</v>
      </c>
      <c r="D64" s="43"/>
      <c r="E64" s="43"/>
      <c r="F64" s="45" t="s">
        <v>151</v>
      </c>
      <c r="G64" s="43" t="s">
        <v>50</v>
      </c>
      <c r="H64" s="46" t="s">
        <v>53</v>
      </c>
      <c r="I64" s="72" t="s">
        <v>152</v>
      </c>
      <c r="J64" s="43" t="s">
        <v>55</v>
      </c>
      <c r="K64" s="43"/>
      <c r="L64" s="48" t="s">
        <v>11</v>
      </c>
      <c r="M64" s="49" t="s">
        <v>56</v>
      </c>
      <c r="N64" s="10"/>
    </row>
    <row r="65" ht="30.0" customHeight="1" outlineLevel="1">
      <c r="A65" s="10"/>
      <c r="B65" s="43">
        <v>1.0</v>
      </c>
      <c r="C65" s="44" t="str">
        <f t="shared" si="7"/>
        <v>Q32</v>
      </c>
      <c r="D65" s="43"/>
      <c r="E65" s="43"/>
      <c r="F65" s="45" t="s">
        <v>153</v>
      </c>
      <c r="G65" s="43" t="s">
        <v>50</v>
      </c>
      <c r="H65" s="46" t="s">
        <v>154</v>
      </c>
      <c r="I65" s="32"/>
      <c r="J65" s="43" t="s">
        <v>68</v>
      </c>
      <c r="K65" s="43"/>
      <c r="L65" s="48">
        <v>29.0</v>
      </c>
      <c r="M65" s="49" t="s">
        <v>56</v>
      </c>
      <c r="N65" s="10"/>
    </row>
    <row r="66" ht="15.75" customHeight="1">
      <c r="A66" s="10"/>
      <c r="B66" s="36"/>
      <c r="C66" s="37" t="s">
        <v>155</v>
      </c>
      <c r="D66" s="36"/>
      <c r="E66" s="36"/>
      <c r="F66" s="38"/>
      <c r="G66" s="36" t="s">
        <v>50</v>
      </c>
      <c r="H66" s="39"/>
      <c r="I66" s="40"/>
      <c r="J66" s="36"/>
      <c r="K66" s="36"/>
      <c r="L66" s="41"/>
      <c r="M66" s="42"/>
      <c r="N66" s="10"/>
    </row>
    <row r="67" ht="75.0" customHeight="1" outlineLevel="1">
      <c r="A67" s="10"/>
      <c r="B67" s="10">
        <v>1.0</v>
      </c>
      <c r="C67" s="11" t="str">
        <f>TEXT(SUM(B$9:B67),"Q#")</f>
        <v>Q33</v>
      </c>
      <c r="F67" s="12" t="s">
        <v>156</v>
      </c>
      <c r="G67" s="10" t="s">
        <v>50</v>
      </c>
      <c r="H67" s="32" t="s">
        <v>89</v>
      </c>
      <c r="I67" s="33" t="s">
        <v>157</v>
      </c>
      <c r="J67" s="10" t="s">
        <v>55</v>
      </c>
      <c r="L67" s="30"/>
      <c r="M67" s="65" t="s">
        <v>158</v>
      </c>
      <c r="N67" s="10"/>
    </row>
    <row r="68" ht="39.75" customHeight="1" outlineLevel="1">
      <c r="A68" s="10"/>
      <c r="C68" s="11" t="str">
        <f>CONCAT($C$67,".1")</f>
        <v>Q33.1</v>
      </c>
      <c r="F68" s="82" t="s">
        <v>159</v>
      </c>
      <c r="G68" s="10" t="s">
        <v>50</v>
      </c>
      <c r="H68" s="32" t="s">
        <v>53</v>
      </c>
      <c r="I68" s="33" t="s">
        <v>160</v>
      </c>
      <c r="L68" s="34" t="s">
        <v>11</v>
      </c>
      <c r="M68" s="35" t="s">
        <v>56</v>
      </c>
      <c r="N68" s="10"/>
    </row>
    <row r="69" ht="30.0" customHeight="1" outlineLevel="1">
      <c r="A69" s="10"/>
      <c r="C69" s="11" t="str">
        <f>CONCAT($C$67,".2")</f>
        <v>Q33.2</v>
      </c>
      <c r="F69" s="82" t="s">
        <v>161</v>
      </c>
      <c r="G69" s="10" t="s">
        <v>50</v>
      </c>
      <c r="H69" s="32" t="s">
        <v>53</v>
      </c>
      <c r="I69" s="33" t="s">
        <v>160</v>
      </c>
      <c r="L69" s="34" t="s">
        <v>6</v>
      </c>
      <c r="M69" s="35" t="s">
        <v>162</v>
      </c>
      <c r="N69" s="10"/>
    </row>
    <row r="70" ht="30.0" customHeight="1" outlineLevel="1">
      <c r="A70" s="10"/>
      <c r="C70" s="11" t="str">
        <f>CONCAT($C$67,".3")</f>
        <v>Q33.3</v>
      </c>
      <c r="F70" s="82" t="s">
        <v>163</v>
      </c>
      <c r="G70" s="10" t="s">
        <v>50</v>
      </c>
      <c r="H70" s="32" t="s">
        <v>53</v>
      </c>
      <c r="I70" s="33" t="s">
        <v>164</v>
      </c>
      <c r="L70" s="34" t="s">
        <v>11</v>
      </c>
      <c r="M70" s="35" t="s">
        <v>56</v>
      </c>
      <c r="N70" s="10"/>
    </row>
    <row r="71" ht="30.0" customHeight="1" outlineLevel="1">
      <c r="A71" s="10"/>
      <c r="C71" s="64" t="str">
        <f>CONCAT($C$67,".4")</f>
        <v>Q33.4</v>
      </c>
      <c r="F71" s="82" t="s">
        <v>165</v>
      </c>
      <c r="G71" s="10" t="s">
        <v>50</v>
      </c>
      <c r="H71" s="32" t="s">
        <v>53</v>
      </c>
      <c r="I71" s="33" t="s">
        <v>160</v>
      </c>
      <c r="L71" s="34" t="s">
        <v>6</v>
      </c>
      <c r="M71" s="35" t="s">
        <v>166</v>
      </c>
      <c r="N71" s="10"/>
    </row>
    <row r="72" ht="48.0" customHeight="1" outlineLevel="1">
      <c r="A72" s="10"/>
      <c r="C72" s="11" t="str">
        <f>CONCAT($C$67,".5")</f>
        <v>Q33.5</v>
      </c>
      <c r="F72" s="82" t="s">
        <v>167</v>
      </c>
      <c r="G72" s="10" t="s">
        <v>50</v>
      </c>
      <c r="H72" s="32" t="s">
        <v>53</v>
      </c>
      <c r="I72" s="33" t="s">
        <v>168</v>
      </c>
      <c r="L72" s="34" t="s">
        <v>11</v>
      </c>
      <c r="M72" s="35" t="s">
        <v>56</v>
      </c>
      <c r="N72" s="10"/>
    </row>
    <row r="73" ht="30.0" customHeight="1" outlineLevel="1">
      <c r="A73" s="10"/>
      <c r="C73" s="11" t="str">
        <f>CONCAT($C$67,".6")</f>
        <v>Q33.6</v>
      </c>
      <c r="F73" s="82" t="s">
        <v>169</v>
      </c>
      <c r="G73" s="10" t="s">
        <v>50</v>
      </c>
      <c r="H73" s="32" t="s">
        <v>53</v>
      </c>
      <c r="I73" s="33" t="s">
        <v>170</v>
      </c>
      <c r="L73" s="34" t="s">
        <v>11</v>
      </c>
      <c r="M73" s="35" t="s">
        <v>171</v>
      </c>
      <c r="N73" s="10"/>
    </row>
    <row r="74" ht="30.0" customHeight="1" outlineLevel="1">
      <c r="A74" s="10"/>
      <c r="C74" s="11" t="str">
        <f>CONCAT($C$67,".7")</f>
        <v>Q33.7</v>
      </c>
      <c r="F74" s="82" t="s">
        <v>172</v>
      </c>
      <c r="G74" s="10" t="s">
        <v>50</v>
      </c>
      <c r="H74" s="32" t="s">
        <v>53</v>
      </c>
      <c r="I74" s="33" t="s">
        <v>173</v>
      </c>
      <c r="L74" s="34" t="s">
        <v>11</v>
      </c>
      <c r="M74" s="35" t="s">
        <v>56</v>
      </c>
      <c r="N74" s="10"/>
    </row>
    <row r="75" ht="30.0" customHeight="1" outlineLevel="1">
      <c r="A75" s="10"/>
      <c r="B75" s="43"/>
      <c r="C75" s="44" t="str">
        <f>CONCAT($C$67,".8")</f>
        <v>Q33.8</v>
      </c>
      <c r="D75" s="43"/>
      <c r="E75" s="43"/>
      <c r="F75" s="83" t="s">
        <v>174</v>
      </c>
      <c r="G75" s="43" t="s">
        <v>50</v>
      </c>
      <c r="H75" s="46" t="s">
        <v>175</v>
      </c>
      <c r="I75" s="47" t="s">
        <v>176</v>
      </c>
      <c r="J75" s="43"/>
      <c r="K75" s="43"/>
      <c r="L75" s="48" t="s">
        <v>11</v>
      </c>
      <c r="M75" s="49" t="s">
        <v>56</v>
      </c>
      <c r="N75" s="10"/>
    </row>
    <row r="76" ht="45.0" customHeight="1" outlineLevel="1">
      <c r="A76" s="10"/>
      <c r="B76" s="10">
        <v>1.0</v>
      </c>
      <c r="C76" s="11" t="str">
        <f>TEXT(SUM(B$9:B76),"Q#")</f>
        <v>Q34</v>
      </c>
      <c r="F76" s="12" t="s">
        <v>177</v>
      </c>
      <c r="G76" s="10" t="s">
        <v>50</v>
      </c>
      <c r="H76" s="32" t="s">
        <v>89</v>
      </c>
      <c r="I76" s="33" t="s">
        <v>178</v>
      </c>
      <c r="J76" s="10" t="s">
        <v>55</v>
      </c>
      <c r="L76" s="30"/>
      <c r="M76" s="65" t="s">
        <v>56</v>
      </c>
      <c r="N76" s="10"/>
    </row>
    <row r="77" ht="45.0" customHeight="1" outlineLevel="1">
      <c r="A77" s="10"/>
      <c r="C77" s="11" t="str">
        <f>CONCAT($C$76,".1")</f>
        <v>Q34.1</v>
      </c>
      <c r="F77" s="82" t="s">
        <v>179</v>
      </c>
      <c r="G77" s="10" t="s">
        <v>50</v>
      </c>
      <c r="H77" s="32" t="s">
        <v>53</v>
      </c>
      <c r="I77" s="92" t="s">
        <v>180</v>
      </c>
      <c r="L77" s="34" t="s">
        <v>6</v>
      </c>
      <c r="M77" s="35" t="s">
        <v>56</v>
      </c>
      <c r="N77" s="10"/>
    </row>
    <row r="78" ht="45.0" customHeight="1" outlineLevel="1">
      <c r="A78" s="10"/>
      <c r="C78" s="11" t="str">
        <f>CONCAT($C$76,".2")</f>
        <v>Q34.2</v>
      </c>
      <c r="F78" s="82" t="s">
        <v>181</v>
      </c>
      <c r="G78" s="10" t="s">
        <v>50</v>
      </c>
      <c r="H78" s="32" t="s">
        <v>53</v>
      </c>
      <c r="I78" s="93"/>
      <c r="L78" s="34" t="s">
        <v>11</v>
      </c>
      <c r="M78" s="35" t="s">
        <v>56</v>
      </c>
      <c r="N78" s="10"/>
    </row>
    <row r="79" ht="45.0" customHeight="1" outlineLevel="1">
      <c r="A79" s="10"/>
      <c r="C79" s="11" t="str">
        <f>CONCAT($C$76,".3")</f>
        <v>Q34.3</v>
      </c>
      <c r="F79" s="82" t="s">
        <v>182</v>
      </c>
      <c r="G79" s="10" t="s">
        <v>50</v>
      </c>
      <c r="H79" s="32" t="s">
        <v>53</v>
      </c>
      <c r="I79" s="94"/>
      <c r="L79" s="34" t="s">
        <v>11</v>
      </c>
      <c r="M79" s="35" t="s">
        <v>56</v>
      </c>
      <c r="N79" s="10"/>
    </row>
    <row r="80" ht="30.0" customHeight="1" outlineLevel="1">
      <c r="A80" s="10"/>
      <c r="B80" s="43"/>
      <c r="C80" s="44" t="str">
        <f>CONCAT($C$76,".4")</f>
        <v>Q34.4</v>
      </c>
      <c r="D80" s="43"/>
      <c r="E80" s="43"/>
      <c r="F80" s="83" t="s">
        <v>183</v>
      </c>
      <c r="G80" s="43" t="s">
        <v>50</v>
      </c>
      <c r="H80" s="46" t="s">
        <v>175</v>
      </c>
      <c r="I80" s="72"/>
      <c r="J80" s="43"/>
      <c r="K80" s="43"/>
      <c r="L80" s="48" t="s">
        <v>11</v>
      </c>
      <c r="M80" s="49" t="s">
        <v>56</v>
      </c>
      <c r="N80" s="10"/>
    </row>
    <row r="81" ht="30.0" customHeight="1" outlineLevel="1">
      <c r="A81" s="10"/>
      <c r="B81" s="43">
        <v>1.0</v>
      </c>
      <c r="C81" s="44" t="str">
        <f t="shared" ref="C81:C82" si="8">TEXT(SUM(B$7:B81),"Q#")</f>
        <v>Q35</v>
      </c>
      <c r="D81" s="43"/>
      <c r="E81" s="43"/>
      <c r="F81" s="45" t="s">
        <v>184</v>
      </c>
      <c r="G81" s="43" t="s">
        <v>50</v>
      </c>
      <c r="H81" s="46" t="s">
        <v>175</v>
      </c>
      <c r="I81" s="72" t="s">
        <v>185</v>
      </c>
      <c r="J81" s="43" t="s">
        <v>55</v>
      </c>
      <c r="K81" s="43"/>
      <c r="L81" s="48" t="s">
        <v>11</v>
      </c>
      <c r="M81" s="49" t="s">
        <v>56</v>
      </c>
      <c r="N81" s="10"/>
    </row>
    <row r="82" ht="30.0" customHeight="1" outlineLevel="1">
      <c r="A82" s="10"/>
      <c r="B82" s="43">
        <v>1.0</v>
      </c>
      <c r="C82" s="76" t="str">
        <f t="shared" si="8"/>
        <v>Q36</v>
      </c>
      <c r="D82" s="75"/>
      <c r="E82" s="75"/>
      <c r="F82" s="77" t="s">
        <v>186</v>
      </c>
      <c r="G82" s="75" t="s">
        <v>50</v>
      </c>
      <c r="H82" s="78" t="s">
        <v>89</v>
      </c>
      <c r="I82" s="79"/>
      <c r="J82" s="75" t="s">
        <v>55</v>
      </c>
      <c r="K82" s="75"/>
      <c r="L82" s="80"/>
      <c r="M82" s="81" t="s">
        <v>56</v>
      </c>
      <c r="N82" s="10"/>
    </row>
    <row r="83" ht="30.0" customHeight="1" outlineLevel="1">
      <c r="A83" s="10"/>
      <c r="C83" s="11" t="str">
        <f>CONCAT($C$82,".1")</f>
        <v>Q36.1</v>
      </c>
      <c r="F83" s="82" t="s">
        <v>187</v>
      </c>
      <c r="G83" s="10" t="s">
        <v>50</v>
      </c>
      <c r="H83" s="32" t="s">
        <v>53</v>
      </c>
      <c r="I83" s="95" t="s">
        <v>188</v>
      </c>
      <c r="L83" s="34" t="s">
        <v>11</v>
      </c>
      <c r="M83" s="35" t="s">
        <v>56</v>
      </c>
      <c r="N83" s="10"/>
    </row>
    <row r="84" ht="30.0" customHeight="1" outlineLevel="1">
      <c r="A84" s="10"/>
      <c r="C84" s="11" t="str">
        <f>CONCAT($C$82,".2")</f>
        <v>Q36.2</v>
      </c>
      <c r="F84" s="82" t="s">
        <v>189</v>
      </c>
      <c r="G84" s="10" t="s">
        <v>50</v>
      </c>
      <c r="H84" s="32" t="s">
        <v>53</v>
      </c>
      <c r="I84" s="95" t="s">
        <v>190</v>
      </c>
      <c r="L84" s="34" t="s">
        <v>11</v>
      </c>
      <c r="M84" s="35" t="s">
        <v>56</v>
      </c>
      <c r="N84" s="10"/>
    </row>
    <row r="85" ht="30.0" customHeight="1" outlineLevel="1">
      <c r="A85" s="10"/>
      <c r="C85" s="11" t="str">
        <f>CONCAT($C$82,".3")</f>
        <v>Q36.3</v>
      </c>
      <c r="F85" s="82" t="s">
        <v>191</v>
      </c>
      <c r="G85" s="10" t="s">
        <v>50</v>
      </c>
      <c r="H85" s="32" t="s">
        <v>53</v>
      </c>
      <c r="I85" s="95" t="s">
        <v>192</v>
      </c>
      <c r="L85" s="34" t="s">
        <v>11</v>
      </c>
      <c r="M85" s="35" t="s">
        <v>56</v>
      </c>
      <c r="N85" s="10"/>
    </row>
    <row r="86" ht="45.0" customHeight="1" outlineLevel="1">
      <c r="A86" s="10"/>
      <c r="C86" s="64" t="str">
        <f>CONCAT($C$82,".4")</f>
        <v>Q36.4</v>
      </c>
      <c r="F86" s="82" t="s">
        <v>193</v>
      </c>
      <c r="G86" s="10" t="s">
        <v>50</v>
      </c>
      <c r="H86" s="32" t="s">
        <v>53</v>
      </c>
      <c r="I86" s="33" t="s">
        <v>194</v>
      </c>
      <c r="J86" s="10" t="s">
        <v>50</v>
      </c>
      <c r="K86" s="10" t="s">
        <v>50</v>
      </c>
      <c r="L86" s="34" t="s">
        <v>11</v>
      </c>
      <c r="M86" s="35" t="s">
        <v>195</v>
      </c>
      <c r="N86" s="10" t="s">
        <v>50</v>
      </c>
    </row>
    <row r="87" ht="45.0" customHeight="1" outlineLevel="1">
      <c r="A87" s="10"/>
      <c r="C87" s="11" t="str">
        <f>CONCAT($C$82,".5")</f>
        <v>Q36.5</v>
      </c>
      <c r="F87" s="82" t="s">
        <v>196</v>
      </c>
      <c r="G87" s="10" t="s">
        <v>50</v>
      </c>
      <c r="H87" s="32" t="s">
        <v>53</v>
      </c>
      <c r="I87" s="33" t="s">
        <v>197</v>
      </c>
      <c r="J87" s="10" t="s">
        <v>50</v>
      </c>
      <c r="K87" s="10" t="s">
        <v>50</v>
      </c>
      <c r="L87" s="34" t="s">
        <v>6</v>
      </c>
      <c r="M87" s="35" t="s">
        <v>56</v>
      </c>
      <c r="N87" s="10" t="s">
        <v>50</v>
      </c>
    </row>
    <row r="88" ht="30.0" customHeight="1" outlineLevel="1">
      <c r="A88" s="10"/>
      <c r="B88" s="43"/>
      <c r="C88" s="44" t="str">
        <f>CONCAT($C$82,".6")</f>
        <v>Q36.6</v>
      </c>
      <c r="D88" s="43"/>
      <c r="E88" s="43"/>
      <c r="F88" s="83" t="s">
        <v>94</v>
      </c>
      <c r="G88" s="43" t="s">
        <v>50</v>
      </c>
      <c r="H88" s="46" t="s">
        <v>175</v>
      </c>
      <c r="I88" s="47" t="s">
        <v>198</v>
      </c>
      <c r="J88" s="43"/>
      <c r="K88" s="43"/>
      <c r="L88" s="48" t="s">
        <v>11</v>
      </c>
      <c r="M88" s="49" t="s">
        <v>56</v>
      </c>
      <c r="N88" s="10"/>
    </row>
    <row r="89" ht="60.0" customHeight="1" outlineLevel="1">
      <c r="A89" s="10"/>
      <c r="B89" s="43">
        <v>1.0</v>
      </c>
      <c r="C89" s="44" t="str">
        <f t="shared" ref="C89:C91" si="9">TEXT(SUM(B$7:B89),"Q#")</f>
        <v>Q37</v>
      </c>
      <c r="D89" s="43"/>
      <c r="E89" s="43"/>
      <c r="F89" s="45" t="s">
        <v>199</v>
      </c>
      <c r="G89" s="43" t="s">
        <v>50</v>
      </c>
      <c r="H89" s="46" t="s">
        <v>175</v>
      </c>
      <c r="I89" s="47" t="s">
        <v>200</v>
      </c>
      <c r="J89" s="43" t="s">
        <v>55</v>
      </c>
      <c r="K89" s="43"/>
      <c r="L89" s="48" t="s">
        <v>18</v>
      </c>
      <c r="M89" s="49" t="s">
        <v>56</v>
      </c>
      <c r="N89" s="10"/>
    </row>
    <row r="90" ht="45.0" customHeight="1" outlineLevel="1">
      <c r="A90" s="10"/>
      <c r="B90" s="43">
        <v>1.0</v>
      </c>
      <c r="C90" s="44" t="str">
        <f t="shared" si="9"/>
        <v>Q38</v>
      </c>
      <c r="D90" s="43"/>
      <c r="E90" s="43"/>
      <c r="F90" s="45" t="s">
        <v>201</v>
      </c>
      <c r="G90" s="43" t="s">
        <v>50</v>
      </c>
      <c r="H90" s="46" t="s">
        <v>53</v>
      </c>
      <c r="I90" s="72" t="s">
        <v>202</v>
      </c>
      <c r="J90" s="43" t="s">
        <v>55</v>
      </c>
      <c r="K90" s="43"/>
      <c r="L90" s="48" t="s">
        <v>11</v>
      </c>
      <c r="M90" s="49" t="s">
        <v>203</v>
      </c>
      <c r="N90" s="10"/>
    </row>
    <row r="91" ht="30.0" customHeight="1" outlineLevel="1">
      <c r="A91" s="10"/>
      <c r="B91" s="43">
        <v>1.0</v>
      </c>
      <c r="C91" s="44" t="str">
        <f t="shared" si="9"/>
        <v>Q39</v>
      </c>
      <c r="D91" s="43"/>
      <c r="E91" s="43"/>
      <c r="F91" s="45" t="s">
        <v>204</v>
      </c>
      <c r="G91" s="43" t="s">
        <v>50</v>
      </c>
      <c r="H91" s="46" t="s">
        <v>205</v>
      </c>
      <c r="I91" s="72" t="s">
        <v>206</v>
      </c>
      <c r="J91" s="43" t="s">
        <v>55</v>
      </c>
      <c r="K91" s="43"/>
      <c r="L91" s="48" t="s">
        <v>207</v>
      </c>
      <c r="M91" s="49" t="s">
        <v>146</v>
      </c>
      <c r="N91" s="10"/>
    </row>
    <row r="92" ht="15.75" customHeight="1">
      <c r="A92" s="10"/>
      <c r="B92" s="36"/>
      <c r="C92" s="37" t="s">
        <v>208</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209</v>
      </c>
      <c r="G93" s="43"/>
      <c r="H93" s="46" t="s">
        <v>210</v>
      </c>
      <c r="I93" s="96" t="s">
        <v>211</v>
      </c>
      <c r="J93" s="43" t="s">
        <v>55</v>
      </c>
      <c r="K93" s="43"/>
      <c r="L93" s="48" t="s">
        <v>31</v>
      </c>
      <c r="M93" s="97" t="s">
        <v>56</v>
      </c>
      <c r="N93" s="10"/>
    </row>
    <row r="94" ht="45.0" customHeight="1" outlineLevel="1">
      <c r="A94" s="10"/>
      <c r="B94" s="10">
        <v>1.0</v>
      </c>
      <c r="C94" s="44" t="str">
        <f t="shared" si="10"/>
        <v>Q41</v>
      </c>
      <c r="D94" s="43"/>
      <c r="E94" s="43"/>
      <c r="F94" s="45" t="s">
        <v>212</v>
      </c>
      <c r="G94" s="43"/>
      <c r="H94" s="46" t="s">
        <v>210</v>
      </c>
      <c r="I94" s="96" t="s">
        <v>213</v>
      </c>
      <c r="J94" s="43" t="s">
        <v>55</v>
      </c>
      <c r="K94" s="43"/>
      <c r="L94" s="48" t="s">
        <v>34</v>
      </c>
      <c r="M94" s="97" t="s">
        <v>56</v>
      </c>
      <c r="N94" s="10"/>
    </row>
    <row r="95" ht="45.0" customHeight="1" outlineLevel="1">
      <c r="A95" s="10"/>
      <c r="B95" s="10">
        <v>1.0</v>
      </c>
      <c r="C95" s="44" t="str">
        <f t="shared" si="10"/>
        <v>Q42</v>
      </c>
      <c r="D95" s="43"/>
      <c r="E95" s="43"/>
      <c r="F95" s="45" t="s">
        <v>214</v>
      </c>
      <c r="G95" s="43"/>
      <c r="H95" s="46" t="s">
        <v>210</v>
      </c>
      <c r="I95" s="96" t="s">
        <v>215</v>
      </c>
      <c r="J95" s="43" t="s">
        <v>55</v>
      </c>
      <c r="K95" s="43"/>
      <c r="L95" s="48" t="s">
        <v>14</v>
      </c>
      <c r="M95" s="97" t="s">
        <v>56</v>
      </c>
      <c r="N95" s="10"/>
    </row>
    <row r="96" ht="45.0" customHeight="1" outlineLevel="1">
      <c r="A96" s="10"/>
      <c r="B96" s="10">
        <v>1.0</v>
      </c>
      <c r="C96" s="44" t="str">
        <f t="shared" si="10"/>
        <v>Q43</v>
      </c>
      <c r="D96" s="43"/>
      <c r="E96" s="43"/>
      <c r="F96" s="45" t="s">
        <v>216</v>
      </c>
      <c r="G96" s="43"/>
      <c r="H96" s="46" t="s">
        <v>210</v>
      </c>
      <c r="I96" s="96" t="s">
        <v>217</v>
      </c>
      <c r="J96" s="43" t="s">
        <v>55</v>
      </c>
      <c r="K96" s="43"/>
      <c r="L96" s="48" t="s">
        <v>23</v>
      </c>
      <c r="M96" s="97" t="s">
        <v>56</v>
      </c>
      <c r="N96" s="10"/>
    </row>
    <row r="97" ht="45.0" customHeight="1" outlineLevel="1">
      <c r="A97" s="10"/>
      <c r="B97" s="10">
        <v>1.0</v>
      </c>
      <c r="C97" s="44" t="str">
        <f t="shared" si="10"/>
        <v>Q44</v>
      </c>
      <c r="D97" s="43"/>
      <c r="E97" s="43"/>
      <c r="F97" s="45" t="s">
        <v>218</v>
      </c>
      <c r="G97" s="43"/>
      <c r="H97" s="46" t="s">
        <v>210</v>
      </c>
      <c r="I97" s="96" t="s">
        <v>219</v>
      </c>
      <c r="J97" s="43" t="s">
        <v>55</v>
      </c>
      <c r="K97" s="43"/>
      <c r="L97" s="48" t="s">
        <v>23</v>
      </c>
      <c r="M97" s="97"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N1" s="10"/>
      <c r="O1" s="10"/>
      <c r="P1" s="10"/>
      <c r="Q1" s="10"/>
    </row>
    <row r="2" ht="14.25" customHeight="1">
      <c r="C2" s="11"/>
      <c r="F2" s="13" t="s">
        <v>38</v>
      </c>
      <c r="H2" s="14" t="s">
        <v>39</v>
      </c>
      <c r="I2" s="15"/>
      <c r="J2" s="16"/>
      <c r="L2" s="17" t="s">
        <v>40</v>
      </c>
      <c r="M2" s="18"/>
      <c r="N2" s="10"/>
      <c r="O2" s="98" t="s">
        <v>220</v>
      </c>
      <c r="P2" s="18"/>
      <c r="Q2" s="10"/>
    </row>
    <row r="3" ht="14.25" customHeight="1">
      <c r="C3" s="11"/>
      <c r="F3" s="12"/>
      <c r="H3" s="19"/>
      <c r="I3" s="20"/>
      <c r="J3" s="21"/>
      <c r="L3" s="22" t="s">
        <v>41</v>
      </c>
      <c r="M3" s="18"/>
      <c r="N3" s="10"/>
      <c r="O3" s="22" t="s">
        <v>221</v>
      </c>
      <c r="P3" s="18"/>
      <c r="Q3" s="10"/>
    </row>
    <row r="4" ht="14.25" customHeight="1">
      <c r="C4" s="11"/>
      <c r="F4" s="12"/>
      <c r="L4" s="23" t="s">
        <v>222</v>
      </c>
      <c r="M4" s="18"/>
      <c r="N4" s="10"/>
      <c r="O4" s="23" t="s">
        <v>223</v>
      </c>
      <c r="P4" s="18"/>
      <c r="Q4" s="10"/>
    </row>
    <row r="5" ht="14.25" customHeight="1">
      <c r="C5" s="24" t="s">
        <v>43</v>
      </c>
      <c r="D5" s="25"/>
      <c r="E5" s="25"/>
      <c r="F5" s="26" t="s">
        <v>44</v>
      </c>
      <c r="G5" s="27"/>
      <c r="H5" s="27" t="s">
        <v>45</v>
      </c>
      <c r="I5" s="27" t="s">
        <v>46</v>
      </c>
      <c r="J5" s="27" t="s">
        <v>47</v>
      </c>
      <c r="K5" s="27"/>
      <c r="L5" s="28" t="s">
        <v>48</v>
      </c>
      <c r="M5" s="29" t="s">
        <v>49</v>
      </c>
      <c r="N5" s="10"/>
      <c r="O5" s="28" t="s">
        <v>48</v>
      </c>
      <c r="P5" s="29" t="s">
        <v>49</v>
      </c>
      <c r="Q5" s="10"/>
      <c r="R5" s="99" t="s">
        <v>224</v>
      </c>
      <c r="S5" s="99" t="s">
        <v>225</v>
      </c>
    </row>
    <row r="6" ht="14.25" customHeight="1">
      <c r="C6" s="11"/>
      <c r="F6" s="12"/>
      <c r="G6" s="10" t="s">
        <v>50</v>
      </c>
      <c r="L6" s="30"/>
      <c r="M6" s="31"/>
      <c r="N6" s="10"/>
      <c r="O6" s="30"/>
      <c r="P6" s="31"/>
      <c r="Q6" s="10"/>
    </row>
    <row r="7" ht="14.25" customHeight="1">
      <c r="B7" s="10"/>
      <c r="C7" s="11" t="s">
        <v>51</v>
      </c>
      <c r="F7" s="12" t="s">
        <v>52</v>
      </c>
      <c r="G7" s="10" t="s">
        <v>50</v>
      </c>
      <c r="H7" s="32" t="s">
        <v>53</v>
      </c>
      <c r="I7" s="33" t="s">
        <v>54</v>
      </c>
      <c r="J7" s="10" t="s">
        <v>55</v>
      </c>
      <c r="L7" s="34" t="s">
        <v>6</v>
      </c>
      <c r="M7" s="35"/>
      <c r="N7" s="10"/>
      <c r="O7" s="34" t="s">
        <v>6</v>
      </c>
      <c r="P7" s="35"/>
      <c r="Q7" s="10"/>
      <c r="R7" s="100" t="str">
        <f>IF(L7=O7,"Same","Diff")</f>
        <v>Same</v>
      </c>
      <c r="S7" s="34"/>
    </row>
    <row r="8" ht="14.25" customHeight="1">
      <c r="B8" s="36"/>
      <c r="C8" s="37" t="s">
        <v>57</v>
      </c>
      <c r="D8" s="36"/>
      <c r="E8" s="36"/>
      <c r="F8" s="38"/>
      <c r="G8" s="36" t="s">
        <v>50</v>
      </c>
      <c r="H8" s="39"/>
      <c r="I8" s="40"/>
      <c r="J8" s="36"/>
      <c r="K8" s="36" t="s">
        <v>50</v>
      </c>
      <c r="L8" s="41"/>
      <c r="M8" s="42"/>
      <c r="N8" s="10" t="s">
        <v>50</v>
      </c>
      <c r="O8" s="41"/>
      <c r="P8" s="42"/>
      <c r="Q8" s="10" t="s">
        <v>50</v>
      </c>
    </row>
    <row r="9" ht="14.25" customHeight="1">
      <c r="B9" s="43">
        <v>1.0</v>
      </c>
      <c r="C9" s="44" t="str">
        <f t="shared" ref="C9:C10" si="1">TEXT(SUM(B$7:B9),"Q#")</f>
        <v>Q1</v>
      </c>
      <c r="D9" s="43"/>
      <c r="E9" s="43"/>
      <c r="F9" s="45" t="s">
        <v>58</v>
      </c>
      <c r="G9" s="43" t="s">
        <v>50</v>
      </c>
      <c r="H9" s="46" t="s">
        <v>59</v>
      </c>
      <c r="I9" s="47" t="s">
        <v>60</v>
      </c>
      <c r="J9" s="43" t="s">
        <v>55</v>
      </c>
      <c r="K9" s="43"/>
      <c r="L9" s="48" t="s">
        <v>6</v>
      </c>
      <c r="M9" s="49"/>
      <c r="N9" s="10"/>
      <c r="O9" s="48" t="s">
        <v>6</v>
      </c>
      <c r="P9" s="49"/>
      <c r="Q9" s="10"/>
      <c r="R9" s="100" t="str">
        <f t="shared" ref="R9:R10" si="2">IF(L9=O9,"Same","Diff")</f>
        <v>Same</v>
      </c>
      <c r="S9" s="34"/>
    </row>
    <row r="10" ht="14.25" customHeight="1">
      <c r="B10" s="50">
        <v>1.0</v>
      </c>
      <c r="C10" s="51" t="str">
        <f t="shared" si="1"/>
        <v>Q2</v>
      </c>
      <c r="D10" s="50"/>
      <c r="E10" s="50"/>
      <c r="F10" s="52" t="s">
        <v>61</v>
      </c>
      <c r="G10" s="50" t="s">
        <v>50</v>
      </c>
      <c r="H10" s="53" t="s">
        <v>53</v>
      </c>
      <c r="I10" s="54" t="s">
        <v>62</v>
      </c>
      <c r="J10" s="50" t="s">
        <v>55</v>
      </c>
      <c r="K10" s="50"/>
      <c r="L10" s="55" t="s">
        <v>11</v>
      </c>
      <c r="M10" s="56" t="s">
        <v>63</v>
      </c>
      <c r="N10" s="10"/>
      <c r="O10" s="55" t="s">
        <v>11</v>
      </c>
      <c r="P10" s="56" t="s">
        <v>63</v>
      </c>
      <c r="Q10" s="10"/>
      <c r="R10" s="100" t="str">
        <f t="shared" si="2"/>
        <v>Same</v>
      </c>
      <c r="S10" s="34"/>
    </row>
    <row r="11" ht="14.25" customHeight="1">
      <c r="B11" s="36"/>
      <c r="C11" s="37" t="s">
        <v>64</v>
      </c>
      <c r="D11" s="36"/>
      <c r="E11" s="36"/>
      <c r="F11" s="38"/>
      <c r="G11" s="36" t="s">
        <v>50</v>
      </c>
      <c r="H11" s="39"/>
      <c r="I11" s="40"/>
      <c r="J11" s="36"/>
      <c r="K11" s="36"/>
      <c r="L11" s="41"/>
      <c r="M11" s="42"/>
      <c r="N11" s="10"/>
      <c r="O11" s="41"/>
      <c r="P11" s="42"/>
      <c r="Q11" s="10"/>
    </row>
    <row r="12" ht="14.25" customHeight="1">
      <c r="B12" s="10"/>
      <c r="C12" s="11"/>
      <c r="D12" s="57" t="s">
        <v>65</v>
      </c>
      <c r="E12" s="58"/>
      <c r="F12" s="59"/>
      <c r="G12" s="58" t="s">
        <v>50</v>
      </c>
      <c r="H12" s="60"/>
      <c r="I12" s="61"/>
      <c r="J12" s="58"/>
      <c r="K12" s="58"/>
      <c r="L12" s="62"/>
      <c r="M12" s="63"/>
      <c r="N12" s="10"/>
      <c r="O12" s="62"/>
      <c r="P12" s="63"/>
      <c r="Q12" s="10"/>
    </row>
    <row r="13" ht="14.25" customHeight="1">
      <c r="B13" s="10">
        <v>1.0</v>
      </c>
      <c r="C13" s="64" t="str">
        <f>TEXT(SUM(B$9:B13),"Q#")</f>
        <v>Q3</v>
      </c>
      <c r="F13" s="12" t="s">
        <v>66</v>
      </c>
      <c r="G13" s="10" t="s">
        <v>50</v>
      </c>
      <c r="H13" s="32"/>
      <c r="I13" s="33" t="s">
        <v>67</v>
      </c>
      <c r="J13" s="10" t="s">
        <v>68</v>
      </c>
      <c r="L13" s="30"/>
      <c r="M13" s="65"/>
      <c r="N13" s="10"/>
      <c r="O13" s="30"/>
      <c r="P13" s="65"/>
      <c r="Q13" s="10"/>
    </row>
    <row r="14" ht="14.25" customHeight="1">
      <c r="B14" s="10"/>
      <c r="C14" s="64" t="str">
        <f>CONCAT($C$13,".1")</f>
        <v>Q3.1</v>
      </c>
      <c r="F14" s="12" t="s">
        <v>7</v>
      </c>
      <c r="G14" s="10"/>
      <c r="H14" s="32" t="s">
        <v>53</v>
      </c>
      <c r="I14" s="33"/>
      <c r="J14" s="10"/>
      <c r="L14" s="34" t="s">
        <v>11</v>
      </c>
      <c r="M14" s="35"/>
      <c r="N14" s="10"/>
      <c r="O14" s="34" t="s">
        <v>11</v>
      </c>
      <c r="P14" s="35"/>
      <c r="Q14" s="101"/>
      <c r="R14" s="100" t="str">
        <f t="shared" ref="R14:R18" si="3">IF(L14=O14,"Same","Diff")</f>
        <v>Same</v>
      </c>
      <c r="S14" s="34"/>
    </row>
    <row r="15" ht="14.25" customHeight="1">
      <c r="B15" s="10"/>
      <c r="C15" s="64" t="str">
        <f>CONCAT($C$13,".2")</f>
        <v>Q3.2</v>
      </c>
      <c r="F15" s="12" t="s">
        <v>69</v>
      </c>
      <c r="G15" s="10"/>
      <c r="H15" s="32" t="s">
        <v>53</v>
      </c>
      <c r="I15" s="33"/>
      <c r="J15" s="10"/>
      <c r="L15" s="34" t="s">
        <v>6</v>
      </c>
      <c r="M15" s="35"/>
      <c r="N15" s="10"/>
      <c r="O15" s="34" t="s">
        <v>6</v>
      </c>
      <c r="P15" s="35"/>
      <c r="Q15" s="101"/>
      <c r="R15" s="100" t="str">
        <f t="shared" si="3"/>
        <v>Same</v>
      </c>
      <c r="S15" s="34"/>
    </row>
    <row r="16" ht="14.25" customHeight="1">
      <c r="B16" s="10"/>
      <c r="C16" s="64" t="str">
        <f>CONCAT($C$13,".3")</f>
        <v>Q3.3</v>
      </c>
      <c r="F16" s="12" t="s">
        <v>16</v>
      </c>
      <c r="G16" s="10"/>
      <c r="H16" s="32" t="s">
        <v>53</v>
      </c>
      <c r="I16" s="33"/>
      <c r="J16" s="10"/>
      <c r="L16" s="34" t="s">
        <v>11</v>
      </c>
      <c r="M16" s="35"/>
      <c r="N16" s="10"/>
      <c r="O16" s="34" t="s">
        <v>11</v>
      </c>
      <c r="P16" s="35"/>
      <c r="Q16" s="101"/>
      <c r="R16" s="100" t="str">
        <f t="shared" si="3"/>
        <v>Same</v>
      </c>
      <c r="S16" s="34"/>
    </row>
    <row r="17" ht="14.25" customHeight="1">
      <c r="B17" s="10"/>
      <c r="C17" s="64" t="str">
        <f>CONCAT($C$13,".4")</f>
        <v>Q3.4</v>
      </c>
      <c r="F17" s="12" t="s">
        <v>32</v>
      </c>
      <c r="G17" s="10"/>
      <c r="H17" s="32" t="s">
        <v>53</v>
      </c>
      <c r="I17" s="33"/>
      <c r="J17" s="10"/>
      <c r="L17" s="34" t="s">
        <v>11</v>
      </c>
      <c r="M17" s="35" t="s">
        <v>70</v>
      </c>
      <c r="N17" s="10"/>
      <c r="O17" s="34" t="s">
        <v>11</v>
      </c>
      <c r="P17" s="35" t="s">
        <v>70</v>
      </c>
      <c r="Q17" s="101"/>
      <c r="R17" s="100" t="str">
        <f t="shared" si="3"/>
        <v>Same</v>
      </c>
      <c r="S17" s="34"/>
    </row>
    <row r="18" ht="14.25" customHeight="1">
      <c r="B18" s="10"/>
      <c r="C18" s="64" t="str">
        <f>CONCAT($C$13,".5")</f>
        <v>Q3.5</v>
      </c>
      <c r="F18" s="12" t="s">
        <v>71</v>
      </c>
      <c r="G18" s="10"/>
      <c r="H18" s="32" t="s">
        <v>53</v>
      </c>
      <c r="I18" s="33"/>
      <c r="J18" s="10"/>
      <c r="L18" s="34" t="s">
        <v>11</v>
      </c>
      <c r="M18" s="35"/>
      <c r="N18" s="10"/>
      <c r="O18" s="34" t="s">
        <v>11</v>
      </c>
      <c r="P18" s="35"/>
      <c r="Q18" s="101"/>
      <c r="R18" s="100" t="str">
        <f t="shared" si="3"/>
        <v>Same</v>
      </c>
      <c r="S18" s="34"/>
    </row>
    <row r="19" ht="14.25" customHeight="1">
      <c r="B19" s="10"/>
      <c r="C19" s="11"/>
      <c r="D19" s="66"/>
      <c r="E19" s="67" t="s">
        <v>72</v>
      </c>
      <c r="F19" s="66"/>
      <c r="G19" s="66" t="s">
        <v>50</v>
      </c>
      <c r="H19" s="68"/>
      <c r="I19" s="69"/>
      <c r="J19" s="66"/>
      <c r="K19" s="66"/>
      <c r="L19" s="70"/>
      <c r="M19" s="71"/>
      <c r="N19" s="10"/>
      <c r="O19" s="70"/>
      <c r="P19" s="71"/>
      <c r="Q19" s="10"/>
    </row>
    <row r="20" ht="14.25" customHeight="1">
      <c r="B20" s="43">
        <v>1.0</v>
      </c>
      <c r="C20" s="44" t="str">
        <f t="shared" ref="C20:C22" si="4">TEXT(SUM(B$7:B20),"Q#")</f>
        <v>Q4</v>
      </c>
      <c r="D20" s="43"/>
      <c r="E20" s="43"/>
      <c r="F20" s="45" t="s">
        <v>73</v>
      </c>
      <c r="G20" s="43" t="s">
        <v>50</v>
      </c>
      <c r="H20" s="46" t="s">
        <v>74</v>
      </c>
      <c r="I20" s="72" t="s">
        <v>75</v>
      </c>
      <c r="J20" s="43" t="s">
        <v>68</v>
      </c>
      <c r="K20" s="43"/>
      <c r="L20" s="48" t="s">
        <v>6</v>
      </c>
      <c r="M20" s="49"/>
      <c r="N20" s="10"/>
      <c r="O20" s="48" t="s">
        <v>6</v>
      </c>
      <c r="P20" s="49"/>
      <c r="Q20" s="10"/>
      <c r="R20" s="100" t="str">
        <f t="shared" ref="R20:R22" si="5">IF(L20=O20,"Same","Diff")</f>
        <v>Same</v>
      </c>
      <c r="S20" s="34"/>
    </row>
    <row r="21" ht="14.25" customHeight="1">
      <c r="B21" s="43">
        <v>1.0</v>
      </c>
      <c r="C21" s="73" t="str">
        <f t="shared" si="4"/>
        <v>Q5</v>
      </c>
      <c r="D21" s="43"/>
      <c r="E21" s="43"/>
      <c r="F21" s="45" t="s">
        <v>76</v>
      </c>
      <c r="G21" s="43" t="s">
        <v>50</v>
      </c>
      <c r="H21" s="46" t="s">
        <v>74</v>
      </c>
      <c r="I21" s="72" t="s">
        <v>77</v>
      </c>
      <c r="J21" s="43" t="s">
        <v>55</v>
      </c>
      <c r="K21" s="43"/>
      <c r="L21" s="48" t="s">
        <v>6</v>
      </c>
      <c r="M21" s="49"/>
      <c r="N21" s="10"/>
      <c r="O21" s="48" t="s">
        <v>6</v>
      </c>
      <c r="P21" s="49"/>
      <c r="Q21" s="10"/>
      <c r="R21" s="100" t="str">
        <f t="shared" si="5"/>
        <v>Same</v>
      </c>
      <c r="S21" s="34"/>
    </row>
    <row r="22" ht="14.25" customHeight="1">
      <c r="B22" s="10">
        <v>1.0</v>
      </c>
      <c r="C22" s="11" t="str">
        <f t="shared" si="4"/>
        <v>Q6</v>
      </c>
      <c r="F22" s="12" t="s">
        <v>78</v>
      </c>
      <c r="G22" s="10" t="s">
        <v>50</v>
      </c>
      <c r="H22" s="32" t="s">
        <v>74</v>
      </c>
      <c r="I22" s="74" t="s">
        <v>79</v>
      </c>
      <c r="J22" s="10" t="s">
        <v>55</v>
      </c>
      <c r="L22" s="34" t="s">
        <v>6</v>
      </c>
      <c r="M22" s="35"/>
      <c r="N22" s="10"/>
      <c r="O22" s="34" t="s">
        <v>11</v>
      </c>
      <c r="P22" s="35"/>
      <c r="Q22" s="10"/>
      <c r="R22" s="100" t="str">
        <f t="shared" si="5"/>
        <v>Diff</v>
      </c>
      <c r="S22" s="34"/>
    </row>
    <row r="23" ht="14.25" customHeight="1">
      <c r="B23" s="10"/>
      <c r="C23" s="11"/>
      <c r="D23" s="66"/>
      <c r="E23" s="67" t="s">
        <v>80</v>
      </c>
      <c r="F23" s="66"/>
      <c r="G23" s="66" t="s">
        <v>50</v>
      </c>
      <c r="H23" s="68"/>
      <c r="I23" s="69"/>
      <c r="J23" s="66"/>
      <c r="K23" s="66"/>
      <c r="L23" s="70"/>
      <c r="M23" s="71"/>
      <c r="N23" s="10"/>
      <c r="O23" s="70"/>
      <c r="P23" s="71"/>
      <c r="Q23" s="10"/>
    </row>
    <row r="24" ht="14.25" customHeight="1">
      <c r="B24" s="43">
        <v>1.0</v>
      </c>
      <c r="C24" s="44" t="str">
        <f t="shared" ref="C24:C28" si="6">TEXT(SUM(B$7:B24),"Q#")</f>
        <v>Q7</v>
      </c>
      <c r="D24" s="43"/>
      <c r="E24" s="43"/>
      <c r="F24" s="45" t="s">
        <v>81</v>
      </c>
      <c r="G24" s="43" t="s">
        <v>50</v>
      </c>
      <c r="H24" s="46" t="s">
        <v>82</v>
      </c>
      <c r="I24" s="72"/>
      <c r="J24" s="43" t="s">
        <v>68</v>
      </c>
      <c r="K24" s="43"/>
      <c r="L24" s="48" t="s">
        <v>11</v>
      </c>
      <c r="M24" s="49"/>
      <c r="N24" s="10"/>
      <c r="O24" s="48" t="s">
        <v>11</v>
      </c>
      <c r="P24" s="49"/>
      <c r="Q24" s="10"/>
      <c r="R24" s="100" t="str">
        <f t="shared" ref="R24:R27" si="7">IF(L24=O24,"Same","Diff")</f>
        <v>Same</v>
      </c>
      <c r="S24" s="34"/>
    </row>
    <row r="25" ht="14.25" customHeight="1">
      <c r="B25" s="43">
        <v>1.0</v>
      </c>
      <c r="C25" s="44" t="str">
        <f t="shared" si="6"/>
        <v>Q8</v>
      </c>
      <c r="D25" s="43"/>
      <c r="E25" s="43"/>
      <c r="F25" s="45" t="s">
        <v>83</v>
      </c>
      <c r="G25" s="43" t="s">
        <v>50</v>
      </c>
      <c r="H25" s="46" t="s">
        <v>82</v>
      </c>
      <c r="I25" s="72" t="s">
        <v>84</v>
      </c>
      <c r="J25" s="43" t="s">
        <v>68</v>
      </c>
      <c r="K25" s="43"/>
      <c r="L25" s="48" t="s">
        <v>6</v>
      </c>
      <c r="M25" s="49"/>
      <c r="N25" s="10"/>
      <c r="O25" s="48" t="s">
        <v>6</v>
      </c>
      <c r="P25" s="49"/>
      <c r="Q25" s="10"/>
      <c r="R25" s="100" t="str">
        <f t="shared" si="7"/>
        <v>Same</v>
      </c>
      <c r="S25" s="34"/>
    </row>
    <row r="26" ht="14.25" customHeight="1">
      <c r="B26" s="43">
        <v>1.0</v>
      </c>
      <c r="C26" s="44" t="str">
        <f t="shared" si="6"/>
        <v>Q9</v>
      </c>
      <c r="D26" s="43"/>
      <c r="E26" s="43"/>
      <c r="F26" s="45" t="s">
        <v>85</v>
      </c>
      <c r="G26" s="43" t="s">
        <v>50</v>
      </c>
      <c r="H26" s="46" t="s">
        <v>82</v>
      </c>
      <c r="I26" s="72" t="s">
        <v>84</v>
      </c>
      <c r="J26" s="43" t="s">
        <v>68</v>
      </c>
      <c r="K26" s="43"/>
      <c r="L26" s="48" t="s">
        <v>6</v>
      </c>
      <c r="M26" s="49"/>
      <c r="N26" s="10"/>
      <c r="O26" s="48" t="s">
        <v>6</v>
      </c>
      <c r="P26" s="49"/>
      <c r="Q26" s="10"/>
      <c r="R26" s="100" t="str">
        <f t="shared" si="7"/>
        <v>Same</v>
      </c>
      <c r="S26" s="34"/>
    </row>
    <row r="27" ht="14.25" customHeight="1">
      <c r="B27" s="43">
        <v>1.0</v>
      </c>
      <c r="C27" s="44" t="str">
        <f t="shared" si="6"/>
        <v>Q10</v>
      </c>
      <c r="D27" s="43"/>
      <c r="E27" s="43"/>
      <c r="F27" s="45" t="s">
        <v>86</v>
      </c>
      <c r="G27" s="43" t="s">
        <v>50</v>
      </c>
      <c r="H27" s="46" t="s">
        <v>87</v>
      </c>
      <c r="I27" s="72"/>
      <c r="J27" s="43" t="s">
        <v>68</v>
      </c>
      <c r="K27" s="43"/>
      <c r="L27" s="48">
        <v>3.0</v>
      </c>
      <c r="M27" s="49"/>
      <c r="N27" s="10"/>
      <c r="O27" s="48">
        <v>3.0</v>
      </c>
      <c r="P27" s="49"/>
      <c r="Q27" s="10"/>
      <c r="R27" s="100" t="str">
        <f t="shared" si="7"/>
        <v>Same</v>
      </c>
      <c r="S27" s="34"/>
    </row>
    <row r="28" ht="14.25" customHeight="1">
      <c r="B28" s="75">
        <v>1.0</v>
      </c>
      <c r="C28" s="76" t="str">
        <f t="shared" si="6"/>
        <v>Q11</v>
      </c>
      <c r="D28" s="75"/>
      <c r="E28" s="75"/>
      <c r="F28" s="77" t="s">
        <v>88</v>
      </c>
      <c r="G28" s="75" t="s">
        <v>50</v>
      </c>
      <c r="H28" s="78" t="s">
        <v>89</v>
      </c>
      <c r="I28" s="79"/>
      <c r="J28" s="75" t="s">
        <v>68</v>
      </c>
      <c r="K28" s="75"/>
      <c r="L28" s="80"/>
      <c r="M28" s="81"/>
      <c r="N28" s="10"/>
      <c r="O28" s="80"/>
      <c r="P28" s="81"/>
      <c r="Q28" s="10"/>
    </row>
    <row r="29" ht="14.25" customHeight="1">
      <c r="B29" s="10"/>
      <c r="C29" s="11" t="str">
        <f>CONCAT($C$28,".1")</f>
        <v>Q11.1</v>
      </c>
      <c r="D29" s="10"/>
      <c r="E29" s="10"/>
      <c r="F29" s="82" t="s">
        <v>90</v>
      </c>
      <c r="G29" s="10" t="s">
        <v>50</v>
      </c>
      <c r="H29" s="32" t="s">
        <v>53</v>
      </c>
      <c r="I29" s="74"/>
      <c r="J29" s="10"/>
      <c r="K29" s="10"/>
      <c r="L29" s="34" t="s">
        <v>11</v>
      </c>
      <c r="M29" s="35"/>
      <c r="N29" s="10"/>
      <c r="O29" s="34" t="s">
        <v>11</v>
      </c>
      <c r="P29" s="35"/>
      <c r="Q29" s="10"/>
      <c r="R29" s="100" t="str">
        <f t="shared" ref="R29:R35" si="8">IF(L29=O29,"Same","Diff")</f>
        <v>Same</v>
      </c>
      <c r="S29" s="34"/>
    </row>
    <row r="30" ht="14.25" customHeight="1">
      <c r="B30" s="10"/>
      <c r="C30" s="11" t="str">
        <f>CONCAT($C$28,".2")</f>
        <v>Q11.2</v>
      </c>
      <c r="D30" s="10"/>
      <c r="E30" s="10"/>
      <c r="F30" s="82" t="s">
        <v>91</v>
      </c>
      <c r="G30" s="10" t="s">
        <v>50</v>
      </c>
      <c r="H30" s="32" t="s">
        <v>53</v>
      </c>
      <c r="I30" s="74"/>
      <c r="J30" s="10"/>
      <c r="K30" s="10"/>
      <c r="L30" s="34" t="s">
        <v>11</v>
      </c>
      <c r="M30" s="35"/>
      <c r="N30" s="10"/>
      <c r="O30" s="34" t="s">
        <v>11</v>
      </c>
      <c r="P30" s="35"/>
      <c r="Q30" s="10"/>
      <c r="R30" s="100" t="str">
        <f t="shared" si="8"/>
        <v>Same</v>
      </c>
      <c r="S30" s="34"/>
    </row>
    <row r="31" ht="14.25" customHeight="1">
      <c r="B31" s="10"/>
      <c r="C31" s="11" t="str">
        <f>CONCAT($C$28,".3")</f>
        <v>Q11.3</v>
      </c>
      <c r="D31" s="10"/>
      <c r="E31" s="10"/>
      <c r="F31" s="82" t="s">
        <v>92</v>
      </c>
      <c r="G31" s="10" t="s">
        <v>50</v>
      </c>
      <c r="H31" s="32" t="s">
        <v>53</v>
      </c>
      <c r="I31" s="74"/>
      <c r="J31" s="10"/>
      <c r="K31" s="10"/>
      <c r="L31" s="34" t="s">
        <v>6</v>
      </c>
      <c r="M31" s="35"/>
      <c r="N31" s="10"/>
      <c r="O31" s="34" t="s">
        <v>6</v>
      </c>
      <c r="P31" s="35"/>
      <c r="Q31" s="10"/>
      <c r="R31" s="100" t="str">
        <f t="shared" si="8"/>
        <v>Same</v>
      </c>
      <c r="S31" s="34"/>
    </row>
    <row r="32" ht="14.25" customHeight="1">
      <c r="B32" s="10"/>
      <c r="C32" s="11" t="str">
        <f>CONCAT($C$28,".4")</f>
        <v>Q11.4</v>
      </c>
      <c r="D32" s="10"/>
      <c r="E32" s="10"/>
      <c r="F32" s="82" t="s">
        <v>93</v>
      </c>
      <c r="G32" s="10" t="s">
        <v>50</v>
      </c>
      <c r="H32" s="32" t="s">
        <v>53</v>
      </c>
      <c r="I32" s="74"/>
      <c r="J32" s="10"/>
      <c r="K32" s="10"/>
      <c r="L32" s="34" t="s">
        <v>6</v>
      </c>
      <c r="M32" s="35"/>
      <c r="N32" s="10"/>
      <c r="O32" s="34" t="s">
        <v>6</v>
      </c>
      <c r="P32" s="35"/>
      <c r="Q32" s="10"/>
      <c r="R32" s="100" t="str">
        <f t="shared" si="8"/>
        <v>Same</v>
      </c>
      <c r="S32" s="34"/>
    </row>
    <row r="33" ht="14.25" customHeight="1">
      <c r="B33" s="43"/>
      <c r="C33" s="44" t="str">
        <f>CONCAT($C$28,".5")</f>
        <v>Q11.5</v>
      </c>
      <c r="D33" s="43"/>
      <c r="E33" s="43"/>
      <c r="F33" s="83" t="s">
        <v>94</v>
      </c>
      <c r="G33" s="43" t="s">
        <v>50</v>
      </c>
      <c r="H33" s="46" t="s">
        <v>95</v>
      </c>
      <c r="I33" s="72"/>
      <c r="J33" s="43"/>
      <c r="K33" s="43"/>
      <c r="L33" s="102" t="s">
        <v>6</v>
      </c>
      <c r="M33" s="49"/>
      <c r="N33" s="10"/>
      <c r="O33" s="102" t="s">
        <v>6</v>
      </c>
      <c r="P33" s="49"/>
      <c r="Q33" s="10"/>
      <c r="R33" s="100" t="str">
        <f t="shared" si="8"/>
        <v>Same</v>
      </c>
      <c r="S33" s="34" t="s">
        <v>226</v>
      </c>
    </row>
    <row r="34" ht="14.25" customHeight="1">
      <c r="B34" s="43">
        <v>1.0</v>
      </c>
      <c r="C34" s="44" t="str">
        <f t="shared" ref="C34:C35" si="9">TEXT(SUM(B$7:B34),"Q#")</f>
        <v>Q12</v>
      </c>
      <c r="D34" s="43"/>
      <c r="E34" s="43"/>
      <c r="F34" s="45" t="s">
        <v>97</v>
      </c>
      <c r="G34" s="43" t="s">
        <v>50</v>
      </c>
      <c r="H34" s="46" t="s">
        <v>53</v>
      </c>
      <c r="I34" s="72"/>
      <c r="J34" s="43" t="s">
        <v>68</v>
      </c>
      <c r="K34" s="43"/>
      <c r="L34" s="48" t="s">
        <v>11</v>
      </c>
      <c r="M34" s="49"/>
      <c r="N34" s="10"/>
      <c r="O34" s="48" t="s">
        <v>6</v>
      </c>
      <c r="P34" s="49" t="s">
        <v>227</v>
      </c>
      <c r="Q34" s="10"/>
      <c r="R34" s="100" t="str">
        <f t="shared" si="8"/>
        <v>Diff</v>
      </c>
      <c r="S34" s="34"/>
    </row>
    <row r="35" ht="14.25" customHeight="1">
      <c r="B35" s="10">
        <v>1.0</v>
      </c>
      <c r="C35" s="84" t="str">
        <f t="shared" si="9"/>
        <v>Q13</v>
      </c>
      <c r="D35" s="10"/>
      <c r="E35" s="10"/>
      <c r="F35" s="12" t="s">
        <v>99</v>
      </c>
      <c r="G35" s="10"/>
      <c r="H35" s="32" t="s">
        <v>53</v>
      </c>
      <c r="I35" s="74" t="s">
        <v>100</v>
      </c>
      <c r="J35" s="10"/>
      <c r="K35" s="10"/>
      <c r="L35" s="34" t="s">
        <v>11</v>
      </c>
      <c r="M35" s="35"/>
      <c r="N35" s="10"/>
      <c r="O35" s="34" t="s">
        <v>11</v>
      </c>
      <c r="P35" s="35"/>
      <c r="Q35" s="101"/>
      <c r="R35" s="100" t="str">
        <f t="shared" si="8"/>
        <v>Same</v>
      </c>
      <c r="S35" s="34"/>
    </row>
    <row r="36" ht="14.25" customHeight="1">
      <c r="B36" s="10"/>
      <c r="C36" s="11"/>
      <c r="D36" s="57" t="s">
        <v>101</v>
      </c>
      <c r="E36" s="59"/>
      <c r="F36" s="58"/>
      <c r="G36" s="58" t="s">
        <v>50</v>
      </c>
      <c r="H36" s="60"/>
      <c r="I36" s="61"/>
      <c r="J36" s="58"/>
      <c r="K36" s="58"/>
      <c r="L36" s="62"/>
      <c r="M36" s="63"/>
      <c r="N36" s="10"/>
      <c r="O36" s="62"/>
      <c r="P36" s="63"/>
      <c r="Q36" s="10"/>
    </row>
    <row r="37" ht="14.25" customHeight="1">
      <c r="B37" s="10"/>
      <c r="C37" s="11"/>
      <c r="D37" s="66"/>
      <c r="E37" s="67" t="s">
        <v>102</v>
      </c>
      <c r="F37" s="66"/>
      <c r="G37" s="66" t="s">
        <v>50</v>
      </c>
      <c r="H37" s="68"/>
      <c r="I37" s="69"/>
      <c r="J37" s="66"/>
      <c r="K37" s="66"/>
      <c r="L37" s="70"/>
      <c r="M37" s="71"/>
      <c r="N37" s="10"/>
      <c r="O37" s="70"/>
      <c r="P37" s="71"/>
      <c r="Q37" s="10"/>
    </row>
    <row r="38" ht="14.25" customHeight="1">
      <c r="B38" s="43">
        <v>1.0</v>
      </c>
      <c r="C38" s="44" t="str">
        <f>TEXT(SUM(B$9:B38),"Q#")</f>
        <v>Q14</v>
      </c>
      <c r="D38" s="43"/>
      <c r="E38" s="43"/>
      <c r="F38" s="45" t="s">
        <v>103</v>
      </c>
      <c r="G38" s="43" t="s">
        <v>50</v>
      </c>
      <c r="H38" s="46" t="s">
        <v>53</v>
      </c>
      <c r="I38" s="72"/>
      <c r="J38" s="43" t="s">
        <v>68</v>
      </c>
      <c r="K38" s="43"/>
      <c r="L38" s="48" t="s">
        <v>6</v>
      </c>
      <c r="M38" s="49" t="s">
        <v>111</v>
      </c>
      <c r="N38" s="10"/>
      <c r="O38" s="48" t="s">
        <v>6</v>
      </c>
      <c r="P38" s="49"/>
      <c r="Q38" s="10"/>
      <c r="R38" s="100" t="str">
        <f t="shared" ref="R38:R50" si="10">IF(L38=O38,"Same","Diff")</f>
        <v>Same</v>
      </c>
      <c r="S38" s="34"/>
    </row>
    <row r="39" ht="14.25" customHeight="1">
      <c r="B39" s="43">
        <v>1.0</v>
      </c>
      <c r="C39" s="73" t="str">
        <f t="shared" ref="C39:C50" si="11">TEXT(SUM(B$7:B39),"Q#")</f>
        <v>Q15</v>
      </c>
      <c r="D39" s="43"/>
      <c r="E39" s="43"/>
      <c r="F39" s="45" t="s">
        <v>105</v>
      </c>
      <c r="G39" s="43"/>
      <c r="H39" s="46" t="s">
        <v>53</v>
      </c>
      <c r="I39" s="47" t="s">
        <v>106</v>
      </c>
      <c r="J39" s="43" t="s">
        <v>55</v>
      </c>
      <c r="K39" s="43"/>
      <c r="L39" s="48" t="s">
        <v>6</v>
      </c>
      <c r="M39" s="49" t="s">
        <v>228</v>
      </c>
      <c r="N39" s="10"/>
      <c r="O39" s="48" t="s">
        <v>6</v>
      </c>
      <c r="P39" s="49" t="s">
        <v>111</v>
      </c>
      <c r="Q39" s="101"/>
      <c r="R39" s="100" t="str">
        <f t="shared" si="10"/>
        <v>Same</v>
      </c>
      <c r="S39" s="34"/>
    </row>
    <row r="40" ht="14.25" customHeight="1">
      <c r="B40" s="43">
        <v>1.0</v>
      </c>
      <c r="C40" s="73" t="str">
        <f t="shared" si="11"/>
        <v>Q16</v>
      </c>
      <c r="D40" s="43"/>
      <c r="E40" s="43"/>
      <c r="F40" s="45" t="s">
        <v>108</v>
      </c>
      <c r="G40" s="43" t="s">
        <v>50</v>
      </c>
      <c r="H40" s="46" t="s">
        <v>53</v>
      </c>
      <c r="I40" s="72"/>
      <c r="J40" s="43" t="s">
        <v>55</v>
      </c>
      <c r="K40" s="43"/>
      <c r="L40" s="48" t="s">
        <v>11</v>
      </c>
      <c r="M40" s="49" t="s">
        <v>111</v>
      </c>
      <c r="N40" s="10"/>
      <c r="O40" s="48" t="s">
        <v>11</v>
      </c>
      <c r="P40" s="49" t="s">
        <v>229</v>
      </c>
      <c r="Q40" s="101"/>
      <c r="R40" s="100" t="str">
        <f t="shared" si="10"/>
        <v>Same</v>
      </c>
      <c r="S40" s="34"/>
    </row>
    <row r="41" ht="14.25" customHeight="1">
      <c r="B41" s="43">
        <v>1.0</v>
      </c>
      <c r="C41" s="73" t="str">
        <f t="shared" si="11"/>
        <v>Q17</v>
      </c>
      <c r="D41" s="43"/>
      <c r="E41" s="43"/>
      <c r="F41" s="45" t="s">
        <v>110</v>
      </c>
      <c r="G41" s="43" t="s">
        <v>50</v>
      </c>
      <c r="H41" s="46" t="s">
        <v>53</v>
      </c>
      <c r="I41" s="72"/>
      <c r="J41" s="43" t="s">
        <v>68</v>
      </c>
      <c r="K41" s="43"/>
      <c r="L41" s="48" t="s">
        <v>11</v>
      </c>
      <c r="M41" s="49" t="s">
        <v>111</v>
      </c>
      <c r="N41" s="10"/>
      <c r="O41" s="48" t="s">
        <v>11</v>
      </c>
      <c r="P41" s="49" t="s">
        <v>111</v>
      </c>
      <c r="Q41" s="101"/>
      <c r="R41" s="100" t="str">
        <f t="shared" si="10"/>
        <v>Same</v>
      </c>
      <c r="S41" s="34"/>
    </row>
    <row r="42" ht="14.25" customHeight="1">
      <c r="B42" s="43">
        <v>1.0</v>
      </c>
      <c r="C42" s="73" t="str">
        <f t="shared" si="11"/>
        <v>Q18</v>
      </c>
      <c r="D42" s="43"/>
      <c r="E42" s="43"/>
      <c r="F42" s="45" t="s">
        <v>112</v>
      </c>
      <c r="G42" s="43" t="s">
        <v>50</v>
      </c>
      <c r="H42" s="46" t="s">
        <v>53</v>
      </c>
      <c r="I42" s="72"/>
      <c r="J42" s="43" t="s">
        <v>68</v>
      </c>
      <c r="K42" s="43"/>
      <c r="L42" s="48" t="s">
        <v>11</v>
      </c>
      <c r="M42" s="49" t="s">
        <v>111</v>
      </c>
      <c r="N42" s="10"/>
      <c r="O42" s="48" t="s">
        <v>11</v>
      </c>
      <c r="P42" s="49" t="s">
        <v>111</v>
      </c>
      <c r="Q42" s="101"/>
      <c r="R42" s="100" t="str">
        <f t="shared" si="10"/>
        <v>Same</v>
      </c>
      <c r="S42" s="34"/>
    </row>
    <row r="43" ht="14.25" customHeight="1">
      <c r="B43" s="43">
        <v>1.0</v>
      </c>
      <c r="C43" s="73" t="str">
        <f t="shared" si="11"/>
        <v>Q19</v>
      </c>
      <c r="D43" s="43"/>
      <c r="E43" s="43"/>
      <c r="F43" s="45" t="s">
        <v>113</v>
      </c>
      <c r="G43" s="43" t="s">
        <v>50</v>
      </c>
      <c r="H43" s="46" t="s">
        <v>53</v>
      </c>
      <c r="I43" s="72" t="s">
        <v>114</v>
      </c>
      <c r="J43" s="43" t="s">
        <v>68</v>
      </c>
      <c r="K43" s="43"/>
      <c r="L43" s="48" t="s">
        <v>11</v>
      </c>
      <c r="M43" s="49" t="s">
        <v>111</v>
      </c>
      <c r="N43" s="10"/>
      <c r="O43" s="48" t="s">
        <v>11</v>
      </c>
      <c r="P43" s="49" t="s">
        <v>230</v>
      </c>
      <c r="Q43" s="101"/>
      <c r="R43" s="100" t="str">
        <f t="shared" si="10"/>
        <v>Same</v>
      </c>
      <c r="S43" s="34"/>
    </row>
    <row r="44" ht="14.25" customHeight="1">
      <c r="B44" s="43">
        <v>1.0</v>
      </c>
      <c r="C44" s="73" t="str">
        <f t="shared" si="11"/>
        <v>Q20</v>
      </c>
      <c r="D44" s="43"/>
      <c r="E44" s="43"/>
      <c r="F44" s="45" t="s">
        <v>116</v>
      </c>
      <c r="G44" s="43" t="s">
        <v>50</v>
      </c>
      <c r="H44" s="46" t="s">
        <v>53</v>
      </c>
      <c r="I44" s="72" t="s">
        <v>117</v>
      </c>
      <c r="J44" s="43" t="s">
        <v>68</v>
      </c>
      <c r="K44" s="43"/>
      <c r="L44" s="48" t="s">
        <v>11</v>
      </c>
      <c r="M44" s="49"/>
      <c r="N44" s="10"/>
      <c r="O44" s="48" t="s">
        <v>11</v>
      </c>
      <c r="P44" s="49"/>
      <c r="Q44" s="101"/>
      <c r="R44" s="100" t="str">
        <f t="shared" si="10"/>
        <v>Same</v>
      </c>
      <c r="S44" s="34"/>
    </row>
    <row r="45" ht="14.25" customHeight="1">
      <c r="B45" s="43">
        <v>1.0</v>
      </c>
      <c r="C45" s="85" t="str">
        <f t="shared" si="11"/>
        <v>Q21</v>
      </c>
      <c r="D45" s="43"/>
      <c r="E45" s="43"/>
      <c r="F45" s="52" t="s">
        <v>118</v>
      </c>
      <c r="G45" s="43"/>
      <c r="H45" s="53" t="s">
        <v>53</v>
      </c>
      <c r="I45" s="54" t="s">
        <v>119</v>
      </c>
      <c r="J45" s="50" t="s">
        <v>55</v>
      </c>
      <c r="K45" s="43"/>
      <c r="L45" s="48" t="s">
        <v>6</v>
      </c>
      <c r="M45" s="49"/>
      <c r="N45" s="10"/>
      <c r="O45" s="48" t="s">
        <v>11</v>
      </c>
      <c r="P45" s="49"/>
      <c r="Q45" s="10"/>
      <c r="R45" s="100" t="str">
        <f t="shared" si="10"/>
        <v>Diff</v>
      </c>
      <c r="S45" s="34"/>
    </row>
    <row r="46" ht="14.25" customHeight="1">
      <c r="B46" s="50">
        <v>1.0</v>
      </c>
      <c r="C46" s="85" t="str">
        <f t="shared" si="11"/>
        <v>Q22</v>
      </c>
      <c r="D46" s="50"/>
      <c r="E46" s="50"/>
      <c r="F46" s="52" t="s">
        <v>120</v>
      </c>
      <c r="G46" s="50" t="s">
        <v>50</v>
      </c>
      <c r="H46" s="53" t="s">
        <v>53</v>
      </c>
      <c r="I46" s="86" t="s">
        <v>121</v>
      </c>
      <c r="J46" s="50" t="s">
        <v>55</v>
      </c>
      <c r="K46" s="50"/>
      <c r="L46" s="55" t="s">
        <v>11</v>
      </c>
      <c r="M46" s="56"/>
      <c r="N46" s="10"/>
      <c r="O46" s="55" t="s">
        <v>11</v>
      </c>
      <c r="P46" s="56"/>
      <c r="Q46" s="10"/>
      <c r="R46" s="100" t="str">
        <f t="shared" si="10"/>
        <v>Same</v>
      </c>
      <c r="S46" s="34"/>
    </row>
    <row r="47" ht="14.25" customHeight="1">
      <c r="B47" s="50">
        <v>1.0</v>
      </c>
      <c r="C47" s="85" t="str">
        <f t="shared" si="11"/>
        <v>Q23</v>
      </c>
      <c r="D47" s="50"/>
      <c r="E47" s="50"/>
      <c r="F47" s="52" t="s">
        <v>122</v>
      </c>
      <c r="G47" s="50" t="s">
        <v>50</v>
      </c>
      <c r="H47" s="53" t="s">
        <v>53</v>
      </c>
      <c r="I47" s="86" t="s">
        <v>123</v>
      </c>
      <c r="J47" s="50" t="s">
        <v>55</v>
      </c>
      <c r="K47" s="50"/>
      <c r="L47" s="55" t="s">
        <v>11</v>
      </c>
      <c r="M47" s="56" t="s">
        <v>124</v>
      </c>
      <c r="N47" s="10"/>
      <c r="O47" s="55" t="s">
        <v>11</v>
      </c>
      <c r="P47" s="56" t="s">
        <v>124</v>
      </c>
      <c r="Q47" s="10"/>
      <c r="R47" s="100" t="str">
        <f t="shared" si="10"/>
        <v>Same</v>
      </c>
      <c r="S47" s="34"/>
    </row>
    <row r="48" ht="14.25" customHeight="1">
      <c r="B48" s="50">
        <v>1.0</v>
      </c>
      <c r="C48" s="85" t="str">
        <f t="shared" si="11"/>
        <v>Q24</v>
      </c>
      <c r="D48" s="50"/>
      <c r="E48" s="50"/>
      <c r="F48" s="52" t="s">
        <v>125</v>
      </c>
      <c r="G48" s="50"/>
      <c r="H48" s="87" t="s">
        <v>126</v>
      </c>
      <c r="I48" s="86" t="s">
        <v>127</v>
      </c>
      <c r="J48" s="50" t="s">
        <v>55</v>
      </c>
      <c r="K48" s="50"/>
      <c r="L48" s="88" t="s">
        <v>128</v>
      </c>
      <c r="M48" s="56"/>
      <c r="N48" s="10"/>
      <c r="O48" s="88" t="s">
        <v>18</v>
      </c>
      <c r="P48" s="56"/>
      <c r="Q48" s="10"/>
      <c r="R48" s="100" t="str">
        <f t="shared" si="10"/>
        <v>Diff</v>
      </c>
      <c r="S48" s="34"/>
    </row>
    <row r="49" ht="14.25" customHeight="1">
      <c r="B49" s="50">
        <v>1.0</v>
      </c>
      <c r="C49" s="51" t="str">
        <f t="shared" si="11"/>
        <v>Q25</v>
      </c>
      <c r="D49" s="50"/>
      <c r="E49" s="50"/>
      <c r="F49" s="52" t="s">
        <v>129</v>
      </c>
      <c r="G49" s="50" t="s">
        <v>50</v>
      </c>
      <c r="H49" s="53" t="s">
        <v>130</v>
      </c>
      <c r="I49" s="86" t="s">
        <v>131</v>
      </c>
      <c r="J49" s="50" t="s">
        <v>55</v>
      </c>
      <c r="K49" s="50"/>
      <c r="L49" s="103" t="s">
        <v>6</v>
      </c>
      <c r="M49" s="56"/>
      <c r="N49" s="10"/>
      <c r="O49" s="102" t="s">
        <v>6</v>
      </c>
      <c r="P49" s="56"/>
      <c r="Q49" s="10"/>
      <c r="R49" s="100" t="str">
        <f t="shared" si="10"/>
        <v>Same</v>
      </c>
      <c r="S49" s="34" t="s">
        <v>226</v>
      </c>
    </row>
    <row r="50" ht="14.25" customHeight="1">
      <c r="B50" s="10">
        <v>1.0</v>
      </c>
      <c r="C50" s="64" t="str">
        <f t="shared" si="11"/>
        <v>Q26</v>
      </c>
      <c r="F50" s="12" t="s">
        <v>133</v>
      </c>
      <c r="G50" s="10" t="s">
        <v>50</v>
      </c>
      <c r="H50" s="90" t="s">
        <v>134</v>
      </c>
      <c r="I50" s="74" t="s">
        <v>135</v>
      </c>
      <c r="J50" s="10" t="s">
        <v>68</v>
      </c>
      <c r="L50" s="34" t="s">
        <v>11</v>
      </c>
      <c r="M50" s="35" t="s">
        <v>231</v>
      </c>
      <c r="N50" s="10"/>
      <c r="O50" s="34" t="s">
        <v>11</v>
      </c>
      <c r="P50" s="35"/>
      <c r="Q50" s="101"/>
      <c r="R50" s="100" t="str">
        <f t="shared" si="10"/>
        <v>Same</v>
      </c>
      <c r="S50" s="34"/>
    </row>
    <row r="51" ht="14.25" customHeight="1">
      <c r="B51" s="10"/>
      <c r="C51" s="11"/>
      <c r="D51" s="57" t="s">
        <v>137</v>
      </c>
      <c r="E51" s="59"/>
      <c r="F51" s="58"/>
      <c r="G51" s="58" t="s">
        <v>50</v>
      </c>
      <c r="H51" s="60"/>
      <c r="I51" s="61"/>
      <c r="J51" s="58"/>
      <c r="K51" s="58"/>
      <c r="L51" s="62"/>
      <c r="M51" s="63"/>
      <c r="N51" s="10"/>
      <c r="O51" s="62"/>
      <c r="P51" s="63"/>
      <c r="Q51" s="10"/>
    </row>
    <row r="52" ht="14.25" customHeight="1">
      <c r="B52" s="10"/>
      <c r="C52" s="11"/>
      <c r="D52" s="66"/>
      <c r="E52" s="67" t="s">
        <v>138</v>
      </c>
      <c r="F52" s="66"/>
      <c r="G52" s="66" t="s">
        <v>50</v>
      </c>
      <c r="H52" s="68"/>
      <c r="I52" s="69"/>
      <c r="J52" s="66"/>
      <c r="K52" s="66"/>
      <c r="L52" s="70"/>
      <c r="M52" s="71"/>
      <c r="N52" s="10"/>
      <c r="O52" s="70"/>
      <c r="P52" s="71"/>
      <c r="Q52" s="10"/>
    </row>
    <row r="53" ht="14.25" customHeight="1">
      <c r="B53" s="43">
        <v>1.0</v>
      </c>
      <c r="C53" s="64" t="str">
        <f>TEXT(SUM(B$7:B53),"Q#")</f>
        <v>Q27</v>
      </c>
      <c r="D53" s="10"/>
      <c r="E53" s="10"/>
      <c r="F53" s="12" t="s">
        <v>139</v>
      </c>
      <c r="G53" s="10" t="s">
        <v>50</v>
      </c>
      <c r="H53" s="32" t="s">
        <v>89</v>
      </c>
      <c r="I53" s="74"/>
      <c r="J53" s="10" t="s">
        <v>68</v>
      </c>
      <c r="K53" s="10"/>
      <c r="L53" s="30"/>
      <c r="M53" s="65" t="s">
        <v>158</v>
      </c>
      <c r="N53" s="10"/>
      <c r="O53" s="30"/>
      <c r="P53" s="65"/>
      <c r="Q53" s="10"/>
    </row>
    <row r="54" ht="14.25" customHeight="1">
      <c r="B54" s="43"/>
      <c r="C54" s="64" t="str">
        <f>CONCAT($C$53,".1")</f>
        <v>Q27.1</v>
      </c>
      <c r="D54" s="10"/>
      <c r="E54" s="10"/>
      <c r="F54" s="12" t="s">
        <v>8</v>
      </c>
      <c r="G54" s="10"/>
      <c r="H54" s="32" t="s">
        <v>53</v>
      </c>
      <c r="I54" s="74"/>
      <c r="J54" s="10"/>
      <c r="K54" s="10"/>
      <c r="L54" s="34" t="s">
        <v>6</v>
      </c>
      <c r="M54" s="35"/>
      <c r="N54" s="10"/>
      <c r="O54" s="34" t="s">
        <v>6</v>
      </c>
      <c r="P54" s="35"/>
      <c r="Q54" s="101"/>
      <c r="R54" s="100" t="str">
        <f t="shared" ref="R54:R61" si="12">IF(L54=O54,"Same","Diff")</f>
        <v>Same</v>
      </c>
      <c r="S54" s="34"/>
    </row>
    <row r="55" ht="14.25" customHeight="1">
      <c r="B55" s="43"/>
      <c r="C55" s="64" t="str">
        <f>CONCAT($C$53,".2")</f>
        <v>Q27.2</v>
      </c>
      <c r="D55" s="10"/>
      <c r="E55" s="10"/>
      <c r="F55" s="12" t="s">
        <v>13</v>
      </c>
      <c r="G55" s="10"/>
      <c r="H55" s="32" t="s">
        <v>53</v>
      </c>
      <c r="I55" s="74"/>
      <c r="J55" s="10"/>
      <c r="K55" s="10"/>
      <c r="L55" s="34" t="s">
        <v>11</v>
      </c>
      <c r="M55" s="35"/>
      <c r="N55" s="10"/>
      <c r="O55" s="34" t="s">
        <v>11</v>
      </c>
      <c r="P55" s="35"/>
      <c r="Q55" s="101"/>
      <c r="R55" s="100" t="str">
        <f t="shared" si="12"/>
        <v>Same</v>
      </c>
      <c r="S55" s="34"/>
    </row>
    <row r="56" ht="14.25" customHeight="1">
      <c r="B56" s="43"/>
      <c r="C56" s="64" t="str">
        <f>CONCAT($C$53,".3")</f>
        <v>Q27.3</v>
      </c>
      <c r="D56" s="10"/>
      <c r="E56" s="10"/>
      <c r="F56" s="12" t="s">
        <v>19</v>
      </c>
      <c r="G56" s="10"/>
      <c r="H56" s="32" t="s">
        <v>53</v>
      </c>
      <c r="I56" s="74"/>
      <c r="J56" s="10"/>
      <c r="K56" s="10"/>
      <c r="L56" s="34" t="s">
        <v>6</v>
      </c>
      <c r="M56" s="35"/>
      <c r="N56" s="10"/>
      <c r="O56" s="34" t="s">
        <v>11</v>
      </c>
      <c r="P56" s="35"/>
      <c r="Q56" s="101"/>
      <c r="R56" s="100" t="str">
        <f t="shared" si="12"/>
        <v>Diff</v>
      </c>
      <c r="S56" s="34"/>
    </row>
    <row r="57" ht="14.25" customHeight="1">
      <c r="B57" s="43"/>
      <c r="C57" s="64" t="str">
        <f>CONCAT($C$53,".4")</f>
        <v>Q27.4</v>
      </c>
      <c r="D57" s="10"/>
      <c r="E57" s="10"/>
      <c r="F57" s="12" t="s">
        <v>29</v>
      </c>
      <c r="G57" s="10"/>
      <c r="H57" s="32" t="s">
        <v>53</v>
      </c>
      <c r="I57" s="74"/>
      <c r="J57" s="10"/>
      <c r="K57" s="10"/>
      <c r="L57" s="34" t="s">
        <v>6</v>
      </c>
      <c r="M57" s="35"/>
      <c r="N57" s="10"/>
      <c r="O57" s="34" t="s">
        <v>11</v>
      </c>
      <c r="P57" s="35"/>
      <c r="Q57" s="101"/>
      <c r="R57" s="100" t="str">
        <f t="shared" si="12"/>
        <v>Diff</v>
      </c>
      <c r="S57" s="34"/>
    </row>
    <row r="58" ht="14.25" customHeight="1">
      <c r="B58" s="43"/>
      <c r="C58" s="64" t="str">
        <f>CONCAT($C$53,".5")</f>
        <v>Q27.5</v>
      </c>
      <c r="D58" s="10"/>
      <c r="E58" s="10"/>
      <c r="F58" s="12" t="s">
        <v>33</v>
      </c>
      <c r="G58" s="10"/>
      <c r="H58" s="32" t="s">
        <v>53</v>
      </c>
      <c r="I58" s="74"/>
      <c r="J58" s="10"/>
      <c r="K58" s="10"/>
      <c r="L58" s="34" t="s">
        <v>11</v>
      </c>
      <c r="M58" s="35"/>
      <c r="N58" s="10"/>
      <c r="O58" s="34" t="s">
        <v>11</v>
      </c>
      <c r="P58" s="35"/>
      <c r="Q58" s="101"/>
      <c r="R58" s="100" t="str">
        <f t="shared" si="12"/>
        <v>Same</v>
      </c>
      <c r="S58" s="34"/>
    </row>
    <row r="59" ht="14.25" customHeight="1">
      <c r="B59" s="43"/>
      <c r="C59" s="73" t="str">
        <f>CONCAT($C$53,".6")</f>
        <v>Q27.6</v>
      </c>
      <c r="D59" s="43"/>
      <c r="E59" s="43"/>
      <c r="F59" s="45" t="s">
        <v>141</v>
      </c>
      <c r="G59" s="43"/>
      <c r="H59" s="46" t="s">
        <v>53</v>
      </c>
      <c r="I59" s="72"/>
      <c r="J59" s="43"/>
      <c r="K59" s="43"/>
      <c r="L59" s="48" t="s">
        <v>11</v>
      </c>
      <c r="M59" s="49"/>
      <c r="N59" s="10"/>
      <c r="O59" s="48" t="s">
        <v>11</v>
      </c>
      <c r="P59" s="49"/>
      <c r="Q59" s="101"/>
      <c r="R59" s="100" t="str">
        <f t="shared" si="12"/>
        <v>Same</v>
      </c>
      <c r="S59" s="34"/>
    </row>
    <row r="60" ht="14.25" customHeight="1">
      <c r="B60" s="43">
        <v>1.0</v>
      </c>
      <c r="C60" s="73" t="str">
        <f t="shared" ref="C60:C61" si="13">TEXT(SUM(B$7:B60),"Q#")</f>
        <v>Q28</v>
      </c>
      <c r="D60" s="43"/>
      <c r="E60" s="43"/>
      <c r="F60" s="45" t="s">
        <v>142</v>
      </c>
      <c r="G60" s="43" t="s">
        <v>50</v>
      </c>
      <c r="H60" s="46" t="s">
        <v>53</v>
      </c>
      <c r="I60" s="72" t="s">
        <v>143</v>
      </c>
      <c r="J60" s="43" t="s">
        <v>68</v>
      </c>
      <c r="K60" s="43"/>
      <c r="L60" s="48" t="s">
        <v>6</v>
      </c>
      <c r="M60" s="49"/>
      <c r="N60" s="10"/>
      <c r="O60" s="48" t="s">
        <v>6</v>
      </c>
      <c r="P60" s="49"/>
      <c r="Q60" s="10"/>
      <c r="R60" s="100" t="str">
        <f t="shared" si="12"/>
        <v>Same</v>
      </c>
      <c r="S60" s="34"/>
    </row>
    <row r="61" ht="14.25" customHeight="1">
      <c r="B61" s="10">
        <v>1.0</v>
      </c>
      <c r="C61" s="64" t="str">
        <f t="shared" si="13"/>
        <v>Q29</v>
      </c>
      <c r="F61" s="12" t="s">
        <v>144</v>
      </c>
      <c r="G61" s="10" t="s">
        <v>50</v>
      </c>
      <c r="H61" s="91" t="s">
        <v>145</v>
      </c>
      <c r="I61" s="74" t="s">
        <v>143</v>
      </c>
      <c r="J61" s="10" t="s">
        <v>55</v>
      </c>
      <c r="L61" s="34" t="s">
        <v>26</v>
      </c>
      <c r="M61" s="35" t="s">
        <v>50</v>
      </c>
      <c r="N61" s="10"/>
      <c r="O61" s="34" t="s">
        <v>10</v>
      </c>
      <c r="P61" s="35"/>
      <c r="Q61" s="101"/>
      <c r="R61" s="100" t="str">
        <f t="shared" si="12"/>
        <v>Diff</v>
      </c>
      <c r="S61" s="34"/>
    </row>
    <row r="62" ht="14.25" customHeight="1">
      <c r="B62" s="10"/>
      <c r="C62" s="11"/>
      <c r="D62" s="66"/>
      <c r="E62" s="67" t="s">
        <v>147</v>
      </c>
      <c r="F62" s="66"/>
      <c r="G62" s="66" t="s">
        <v>50</v>
      </c>
      <c r="H62" s="68"/>
      <c r="I62" s="69"/>
      <c r="J62" s="66"/>
      <c r="K62" s="66"/>
      <c r="L62" s="70"/>
      <c r="M62" s="71"/>
      <c r="N62" s="10"/>
      <c r="O62" s="70"/>
      <c r="P62" s="71"/>
      <c r="Q62" s="10"/>
    </row>
    <row r="63" ht="14.25" customHeight="1">
      <c r="B63" s="43">
        <v>1.0</v>
      </c>
      <c r="C63" s="73" t="str">
        <f t="shared" ref="C63:C65" si="14">TEXT(SUM(B$7:B63),"Q#")</f>
        <v>Q30</v>
      </c>
      <c r="D63" s="43"/>
      <c r="E63" s="43"/>
      <c r="F63" s="45" t="s">
        <v>148</v>
      </c>
      <c r="G63" s="43" t="s">
        <v>50</v>
      </c>
      <c r="H63" s="46" t="s">
        <v>82</v>
      </c>
      <c r="I63" s="72" t="s">
        <v>149</v>
      </c>
      <c r="J63" s="43" t="s">
        <v>68</v>
      </c>
      <c r="K63" s="43"/>
      <c r="L63" s="48" t="s">
        <v>6</v>
      </c>
      <c r="M63" s="49" t="s">
        <v>232</v>
      </c>
      <c r="N63" s="10"/>
      <c r="O63" s="48" t="s">
        <v>6</v>
      </c>
      <c r="P63" s="49" t="s">
        <v>233</v>
      </c>
      <c r="Q63" s="10"/>
      <c r="R63" s="100" t="str">
        <f t="shared" ref="R63:R65" si="15">IF(L63=O63,"Same","Diff")</f>
        <v>Same</v>
      </c>
      <c r="S63" s="34"/>
    </row>
    <row r="64" ht="14.25" customHeight="1">
      <c r="B64" s="43">
        <v>1.0</v>
      </c>
      <c r="C64" s="44" t="str">
        <f t="shared" si="14"/>
        <v>Q31</v>
      </c>
      <c r="D64" s="43"/>
      <c r="E64" s="43"/>
      <c r="F64" s="45" t="s">
        <v>151</v>
      </c>
      <c r="G64" s="43" t="s">
        <v>50</v>
      </c>
      <c r="H64" s="46" t="s">
        <v>53</v>
      </c>
      <c r="I64" s="72" t="s">
        <v>152</v>
      </c>
      <c r="J64" s="43" t="s">
        <v>55</v>
      </c>
      <c r="K64" s="43"/>
      <c r="L64" s="48" t="s">
        <v>11</v>
      </c>
      <c r="M64" s="49"/>
      <c r="N64" s="10"/>
      <c r="O64" s="48" t="s">
        <v>11</v>
      </c>
      <c r="P64" s="49"/>
      <c r="Q64" s="10"/>
      <c r="R64" s="100" t="str">
        <f t="shared" si="15"/>
        <v>Same</v>
      </c>
      <c r="S64" s="34"/>
    </row>
    <row r="65" ht="14.25" customHeight="1">
      <c r="B65" s="43">
        <v>1.0</v>
      </c>
      <c r="C65" s="44" t="str">
        <f t="shared" si="14"/>
        <v>Q32</v>
      </c>
      <c r="D65" s="43"/>
      <c r="E65" s="43"/>
      <c r="F65" s="45" t="s">
        <v>153</v>
      </c>
      <c r="G65" s="43" t="s">
        <v>50</v>
      </c>
      <c r="H65" s="46" t="s">
        <v>154</v>
      </c>
      <c r="I65" s="32"/>
      <c r="J65" s="43" t="s">
        <v>68</v>
      </c>
      <c r="K65" s="43"/>
      <c r="L65" s="48">
        <v>29.0</v>
      </c>
      <c r="M65" s="49"/>
      <c r="N65" s="10"/>
      <c r="O65" s="48">
        <v>29.0</v>
      </c>
      <c r="P65" s="49"/>
      <c r="Q65" s="10"/>
      <c r="R65" s="100" t="str">
        <f t="shared" si="15"/>
        <v>Same</v>
      </c>
      <c r="S65" s="34"/>
    </row>
    <row r="66" ht="14.25" customHeight="1">
      <c r="B66" s="36"/>
      <c r="C66" s="37" t="s">
        <v>155</v>
      </c>
      <c r="D66" s="36"/>
      <c r="E66" s="36"/>
      <c r="F66" s="38"/>
      <c r="G66" s="36" t="s">
        <v>50</v>
      </c>
      <c r="H66" s="39"/>
      <c r="I66" s="40"/>
      <c r="J66" s="36"/>
      <c r="K66" s="36"/>
      <c r="L66" s="41"/>
      <c r="M66" s="42"/>
      <c r="N66" s="10"/>
      <c r="O66" s="41"/>
      <c r="P66" s="42"/>
      <c r="Q66" s="10"/>
    </row>
    <row r="67" ht="14.25" customHeight="1">
      <c r="B67" s="10">
        <v>1.0</v>
      </c>
      <c r="C67" s="11" t="str">
        <f>TEXT(SUM(B$9:B67),"Q#")</f>
        <v>Q33</v>
      </c>
      <c r="F67" s="12" t="s">
        <v>156</v>
      </c>
      <c r="G67" s="10" t="s">
        <v>50</v>
      </c>
      <c r="H67" s="32" t="s">
        <v>89</v>
      </c>
      <c r="I67" s="33" t="s">
        <v>157</v>
      </c>
      <c r="J67" s="10" t="s">
        <v>55</v>
      </c>
      <c r="L67" s="30"/>
      <c r="M67" s="65" t="s">
        <v>158</v>
      </c>
      <c r="N67" s="10"/>
      <c r="O67" s="30"/>
      <c r="P67" s="65" t="s">
        <v>158</v>
      </c>
      <c r="Q67" s="10"/>
    </row>
    <row r="68" ht="14.25" customHeight="1">
      <c r="C68" s="11" t="str">
        <f>CONCAT($C$67,".1")</f>
        <v>Q33.1</v>
      </c>
      <c r="F68" s="82" t="s">
        <v>159</v>
      </c>
      <c r="G68" s="10" t="s">
        <v>50</v>
      </c>
      <c r="H68" s="32" t="s">
        <v>53</v>
      </c>
      <c r="I68" s="33" t="s">
        <v>160</v>
      </c>
      <c r="L68" s="34" t="s">
        <v>11</v>
      </c>
      <c r="M68" s="35"/>
      <c r="N68" s="10"/>
      <c r="O68" s="34" t="s">
        <v>11</v>
      </c>
      <c r="P68" s="35"/>
      <c r="Q68" s="10"/>
      <c r="R68" s="100" t="str">
        <f t="shared" ref="R68:R75" si="16">IF(L68=O68,"Same","Diff")</f>
        <v>Same</v>
      </c>
      <c r="S68" s="34"/>
    </row>
    <row r="69" ht="14.25" customHeight="1">
      <c r="C69" s="11" t="str">
        <f>CONCAT($C$67,".2")</f>
        <v>Q33.2</v>
      </c>
      <c r="F69" s="82" t="s">
        <v>161</v>
      </c>
      <c r="G69" s="10" t="s">
        <v>50</v>
      </c>
      <c r="H69" s="32" t="s">
        <v>53</v>
      </c>
      <c r="I69" s="33" t="s">
        <v>160</v>
      </c>
      <c r="L69" s="34" t="s">
        <v>6</v>
      </c>
      <c r="M69" s="35" t="s">
        <v>234</v>
      </c>
      <c r="N69" s="10"/>
      <c r="O69" s="34" t="s">
        <v>11</v>
      </c>
      <c r="P69" s="35"/>
      <c r="Q69" s="10"/>
      <c r="R69" s="100" t="str">
        <f t="shared" si="16"/>
        <v>Diff</v>
      </c>
      <c r="S69" s="34"/>
    </row>
    <row r="70" ht="14.25" customHeight="1">
      <c r="C70" s="11" t="str">
        <f>CONCAT($C$67,".3")</f>
        <v>Q33.3</v>
      </c>
      <c r="F70" s="82" t="s">
        <v>163</v>
      </c>
      <c r="G70" s="10" t="s">
        <v>50</v>
      </c>
      <c r="H70" s="32" t="s">
        <v>53</v>
      </c>
      <c r="I70" s="33" t="s">
        <v>164</v>
      </c>
      <c r="L70" s="34" t="s">
        <v>11</v>
      </c>
      <c r="M70" s="35"/>
      <c r="N70" s="10"/>
      <c r="O70" s="34" t="s">
        <v>11</v>
      </c>
      <c r="P70" s="35"/>
      <c r="Q70" s="10"/>
      <c r="R70" s="100" t="str">
        <f t="shared" si="16"/>
        <v>Same</v>
      </c>
      <c r="S70" s="34"/>
    </row>
    <row r="71" ht="14.25" customHeight="1">
      <c r="C71" s="64" t="str">
        <f>CONCAT($C$67,".4")</f>
        <v>Q33.4</v>
      </c>
      <c r="F71" s="82" t="s">
        <v>165</v>
      </c>
      <c r="G71" s="10" t="s">
        <v>50</v>
      </c>
      <c r="H71" s="32" t="s">
        <v>53</v>
      </c>
      <c r="I71" s="33" t="s">
        <v>160</v>
      </c>
      <c r="L71" s="34" t="s">
        <v>6</v>
      </c>
      <c r="M71" s="35" t="s">
        <v>235</v>
      </c>
      <c r="N71" s="10"/>
      <c r="O71" s="34" t="s">
        <v>11</v>
      </c>
      <c r="P71" s="35"/>
      <c r="Q71" s="10"/>
      <c r="R71" s="100" t="str">
        <f t="shared" si="16"/>
        <v>Diff</v>
      </c>
      <c r="S71" s="34"/>
    </row>
    <row r="72" ht="14.25" customHeight="1">
      <c r="C72" s="11" t="str">
        <f>CONCAT($C$67,".5")</f>
        <v>Q33.5</v>
      </c>
      <c r="F72" s="82" t="s">
        <v>167</v>
      </c>
      <c r="G72" s="10" t="s">
        <v>50</v>
      </c>
      <c r="H72" s="32" t="s">
        <v>53</v>
      </c>
      <c r="I72" s="33" t="s">
        <v>168</v>
      </c>
      <c r="L72" s="34" t="s">
        <v>11</v>
      </c>
      <c r="M72" s="35"/>
      <c r="N72" s="10"/>
      <c r="O72" s="34" t="s">
        <v>11</v>
      </c>
      <c r="P72" s="35"/>
      <c r="Q72" s="10"/>
      <c r="R72" s="100" t="str">
        <f t="shared" si="16"/>
        <v>Same</v>
      </c>
      <c r="S72" s="34"/>
    </row>
    <row r="73" ht="14.25" customHeight="1">
      <c r="C73" s="11" t="str">
        <f>CONCAT($C$67,".6")</f>
        <v>Q33.6</v>
      </c>
      <c r="F73" s="82" t="s">
        <v>169</v>
      </c>
      <c r="G73" s="10" t="s">
        <v>50</v>
      </c>
      <c r="H73" s="32" t="s">
        <v>53</v>
      </c>
      <c r="I73" s="33" t="s">
        <v>170</v>
      </c>
      <c r="L73" s="34" t="s">
        <v>11</v>
      </c>
      <c r="M73" s="35" t="s">
        <v>236</v>
      </c>
      <c r="N73" s="10"/>
      <c r="O73" s="34" t="s">
        <v>11</v>
      </c>
      <c r="P73" s="35"/>
      <c r="Q73" s="10"/>
      <c r="R73" s="100" t="str">
        <f t="shared" si="16"/>
        <v>Same</v>
      </c>
      <c r="S73" s="34"/>
    </row>
    <row r="74" ht="14.25" customHeight="1">
      <c r="C74" s="11" t="str">
        <f>CONCAT($C$67,".7")</f>
        <v>Q33.7</v>
      </c>
      <c r="F74" s="82" t="s">
        <v>172</v>
      </c>
      <c r="G74" s="10" t="s">
        <v>50</v>
      </c>
      <c r="H74" s="32" t="s">
        <v>53</v>
      </c>
      <c r="I74" s="33" t="s">
        <v>173</v>
      </c>
      <c r="L74" s="34" t="s">
        <v>11</v>
      </c>
      <c r="M74" s="35"/>
      <c r="N74" s="10"/>
      <c r="O74" s="34" t="s">
        <v>11</v>
      </c>
      <c r="P74" s="35"/>
      <c r="Q74" s="10"/>
      <c r="R74" s="100" t="str">
        <f t="shared" si="16"/>
        <v>Same</v>
      </c>
      <c r="S74" s="34"/>
    </row>
    <row r="75" ht="14.25" customHeight="1">
      <c r="B75" s="43"/>
      <c r="C75" s="44" t="str">
        <f>CONCAT($C$67,".8")</f>
        <v>Q33.8</v>
      </c>
      <c r="D75" s="43"/>
      <c r="E75" s="43"/>
      <c r="F75" s="83" t="s">
        <v>174</v>
      </c>
      <c r="G75" s="43" t="s">
        <v>50</v>
      </c>
      <c r="H75" s="46" t="s">
        <v>175</v>
      </c>
      <c r="I75" s="47" t="s">
        <v>176</v>
      </c>
      <c r="J75" s="43"/>
      <c r="K75" s="43"/>
      <c r="L75" s="48" t="s">
        <v>11</v>
      </c>
      <c r="M75" s="49"/>
      <c r="N75" s="10"/>
      <c r="O75" s="48" t="s">
        <v>11</v>
      </c>
      <c r="P75" s="49"/>
      <c r="Q75" s="10"/>
      <c r="R75" s="100" t="str">
        <f t="shared" si="16"/>
        <v>Same</v>
      </c>
      <c r="S75" s="34" t="s">
        <v>226</v>
      </c>
    </row>
    <row r="76" ht="14.25" customHeight="1">
      <c r="B76" s="10">
        <v>1.0</v>
      </c>
      <c r="C76" s="11" t="str">
        <f>TEXT(SUM(B$9:B76),"Q#")</f>
        <v>Q34</v>
      </c>
      <c r="F76" s="12" t="s">
        <v>177</v>
      </c>
      <c r="G76" s="10" t="s">
        <v>50</v>
      </c>
      <c r="H76" s="32" t="s">
        <v>89</v>
      </c>
      <c r="I76" s="33" t="s">
        <v>178</v>
      </c>
      <c r="J76" s="10" t="s">
        <v>55</v>
      </c>
      <c r="L76" s="30"/>
      <c r="M76" s="65"/>
      <c r="N76" s="10"/>
      <c r="O76" s="30"/>
      <c r="P76" s="65"/>
      <c r="Q76" s="10"/>
    </row>
    <row r="77" ht="14.25" customHeight="1">
      <c r="C77" s="11" t="str">
        <f>CONCAT($C$76,".1")</f>
        <v>Q34.1</v>
      </c>
      <c r="F77" s="82" t="s">
        <v>179</v>
      </c>
      <c r="G77" s="10" t="s">
        <v>50</v>
      </c>
      <c r="H77" s="32" t="s">
        <v>53</v>
      </c>
      <c r="I77" s="92" t="s">
        <v>237</v>
      </c>
      <c r="L77" s="34" t="s">
        <v>6</v>
      </c>
      <c r="M77" s="35"/>
      <c r="N77" s="10"/>
      <c r="O77" s="34" t="s">
        <v>6</v>
      </c>
      <c r="P77" s="35"/>
      <c r="Q77" s="10"/>
      <c r="R77" s="100" t="str">
        <f t="shared" ref="R77:R81" si="17">IF(L77=O77,"Same","Diff")</f>
        <v>Same</v>
      </c>
      <c r="S77" s="34"/>
    </row>
    <row r="78" ht="14.25" customHeight="1">
      <c r="C78" s="11" t="str">
        <f>CONCAT($C$76,".2")</f>
        <v>Q34.2</v>
      </c>
      <c r="F78" s="82" t="s">
        <v>181</v>
      </c>
      <c r="G78" s="10" t="s">
        <v>50</v>
      </c>
      <c r="H78" s="32" t="s">
        <v>53</v>
      </c>
      <c r="I78" s="93"/>
      <c r="L78" s="34" t="s">
        <v>11</v>
      </c>
      <c r="M78" s="35"/>
      <c r="N78" s="10"/>
      <c r="O78" s="34" t="s">
        <v>6</v>
      </c>
      <c r="P78" s="35"/>
      <c r="Q78" s="10"/>
      <c r="R78" s="100" t="str">
        <f t="shared" si="17"/>
        <v>Diff</v>
      </c>
      <c r="S78" s="34"/>
    </row>
    <row r="79" ht="14.25" customHeight="1">
      <c r="C79" s="11" t="str">
        <f>CONCAT($C$76,".3")</f>
        <v>Q34.3</v>
      </c>
      <c r="F79" s="82" t="s">
        <v>182</v>
      </c>
      <c r="G79" s="10" t="s">
        <v>50</v>
      </c>
      <c r="H79" s="32" t="s">
        <v>53</v>
      </c>
      <c r="I79" s="94"/>
      <c r="L79" s="34" t="s">
        <v>11</v>
      </c>
      <c r="M79" s="35"/>
      <c r="N79" s="10"/>
      <c r="O79" s="34" t="s">
        <v>11</v>
      </c>
      <c r="P79" s="35"/>
      <c r="Q79" s="10"/>
      <c r="R79" s="100" t="str">
        <f t="shared" si="17"/>
        <v>Same</v>
      </c>
      <c r="S79" s="34"/>
    </row>
    <row r="80" ht="14.25" customHeight="1">
      <c r="B80" s="43"/>
      <c r="C80" s="44" t="str">
        <f>CONCAT($C$76,".4")</f>
        <v>Q34.4</v>
      </c>
      <c r="D80" s="43"/>
      <c r="E80" s="43"/>
      <c r="F80" s="83" t="s">
        <v>183</v>
      </c>
      <c r="G80" s="43" t="s">
        <v>50</v>
      </c>
      <c r="H80" s="46" t="s">
        <v>175</v>
      </c>
      <c r="I80" s="72"/>
      <c r="J80" s="43"/>
      <c r="K80" s="43"/>
      <c r="L80" s="48" t="s">
        <v>11</v>
      </c>
      <c r="M80" s="49"/>
      <c r="N80" s="10"/>
      <c r="O80" s="48" t="s">
        <v>11</v>
      </c>
      <c r="P80" s="49"/>
      <c r="Q80" s="10"/>
      <c r="R80" s="100" t="str">
        <f t="shared" si="17"/>
        <v>Same</v>
      </c>
      <c r="S80" s="34" t="s">
        <v>226</v>
      </c>
    </row>
    <row r="81" ht="14.25" customHeight="1">
      <c r="B81" s="43">
        <v>1.0</v>
      </c>
      <c r="C81" s="44" t="str">
        <f t="shared" ref="C81:C82" si="18">TEXT(SUM(B$7:B81),"Q#")</f>
        <v>Q35</v>
      </c>
      <c r="D81" s="43"/>
      <c r="E81" s="43"/>
      <c r="F81" s="45" t="s">
        <v>184</v>
      </c>
      <c r="G81" s="43" t="s">
        <v>50</v>
      </c>
      <c r="H81" s="46" t="s">
        <v>175</v>
      </c>
      <c r="I81" s="72" t="s">
        <v>185</v>
      </c>
      <c r="J81" s="43" t="s">
        <v>55</v>
      </c>
      <c r="K81" s="43"/>
      <c r="L81" s="48" t="s">
        <v>11</v>
      </c>
      <c r="M81" s="49"/>
      <c r="N81" s="10"/>
      <c r="O81" s="48" t="s">
        <v>11</v>
      </c>
      <c r="P81" s="49"/>
      <c r="Q81" s="10"/>
      <c r="R81" s="100" t="str">
        <f t="shared" si="17"/>
        <v>Same</v>
      </c>
      <c r="S81" s="34" t="s">
        <v>226</v>
      </c>
    </row>
    <row r="82" ht="14.25" customHeight="1">
      <c r="B82" s="43">
        <v>1.0</v>
      </c>
      <c r="C82" s="76" t="str">
        <f t="shared" si="18"/>
        <v>Q36</v>
      </c>
      <c r="D82" s="75"/>
      <c r="E82" s="75"/>
      <c r="F82" s="77" t="s">
        <v>186</v>
      </c>
      <c r="G82" s="75" t="s">
        <v>50</v>
      </c>
      <c r="H82" s="78" t="s">
        <v>89</v>
      </c>
      <c r="I82" s="79"/>
      <c r="J82" s="75" t="s">
        <v>55</v>
      </c>
      <c r="K82" s="75"/>
      <c r="L82" s="80"/>
      <c r="M82" s="81"/>
      <c r="N82" s="10"/>
      <c r="O82" s="80"/>
      <c r="P82" s="81"/>
      <c r="Q82" s="10"/>
    </row>
    <row r="83" ht="14.25" customHeight="1">
      <c r="C83" s="11" t="str">
        <f>CONCAT($C$82,".1")</f>
        <v>Q36.1</v>
      </c>
      <c r="F83" s="82" t="s">
        <v>187</v>
      </c>
      <c r="G83" s="10" t="s">
        <v>50</v>
      </c>
      <c r="H83" s="32" t="s">
        <v>53</v>
      </c>
      <c r="I83" s="95" t="s">
        <v>188</v>
      </c>
      <c r="L83" s="34" t="s">
        <v>11</v>
      </c>
      <c r="M83" s="35"/>
      <c r="N83" s="10"/>
      <c r="O83" s="34" t="s">
        <v>11</v>
      </c>
      <c r="P83" s="35"/>
      <c r="Q83" s="10"/>
      <c r="R83" s="100" t="str">
        <f t="shared" ref="R83:R91" si="19">IF(L83=O83,"Same","Diff")</f>
        <v>Same</v>
      </c>
      <c r="S83" s="34"/>
    </row>
    <row r="84" ht="14.25" customHeight="1">
      <c r="C84" s="11" t="str">
        <f>CONCAT($C$82,".2")</f>
        <v>Q36.2</v>
      </c>
      <c r="F84" s="82" t="s">
        <v>189</v>
      </c>
      <c r="G84" s="10" t="s">
        <v>50</v>
      </c>
      <c r="H84" s="32" t="s">
        <v>53</v>
      </c>
      <c r="I84" s="95" t="s">
        <v>190</v>
      </c>
      <c r="L84" s="34" t="s">
        <v>11</v>
      </c>
      <c r="M84" s="35"/>
      <c r="N84" s="10"/>
      <c r="O84" s="34" t="s">
        <v>11</v>
      </c>
      <c r="P84" s="35"/>
      <c r="Q84" s="10"/>
      <c r="R84" s="100" t="str">
        <f t="shared" si="19"/>
        <v>Same</v>
      </c>
      <c r="S84" s="34"/>
    </row>
    <row r="85" ht="14.25" customHeight="1">
      <c r="C85" s="11" t="str">
        <f>CONCAT($C$82,".3")</f>
        <v>Q36.3</v>
      </c>
      <c r="F85" s="82" t="s">
        <v>191</v>
      </c>
      <c r="G85" s="10" t="s">
        <v>50</v>
      </c>
      <c r="H85" s="32" t="s">
        <v>53</v>
      </c>
      <c r="I85" s="95" t="s">
        <v>192</v>
      </c>
      <c r="L85" s="34" t="s">
        <v>11</v>
      </c>
      <c r="M85" s="35"/>
      <c r="N85" s="10"/>
      <c r="O85" s="34" t="s">
        <v>11</v>
      </c>
      <c r="P85" s="35"/>
      <c r="Q85" s="10"/>
      <c r="R85" s="100" t="str">
        <f t="shared" si="19"/>
        <v>Same</v>
      </c>
      <c r="S85" s="34"/>
    </row>
    <row r="86" ht="14.25" customHeight="1">
      <c r="C86" s="64" t="str">
        <f>CONCAT($C$82,".4")</f>
        <v>Q36.4</v>
      </c>
      <c r="F86" s="82" t="s">
        <v>193</v>
      </c>
      <c r="G86" s="10" t="s">
        <v>50</v>
      </c>
      <c r="H86" s="32" t="s">
        <v>53</v>
      </c>
      <c r="I86" s="33" t="s">
        <v>194</v>
      </c>
      <c r="J86" s="10" t="s">
        <v>50</v>
      </c>
      <c r="K86" s="10" t="s">
        <v>50</v>
      </c>
      <c r="L86" s="34" t="s">
        <v>11</v>
      </c>
      <c r="M86" s="35"/>
      <c r="N86" s="10" t="s">
        <v>50</v>
      </c>
      <c r="O86" s="34" t="s">
        <v>6</v>
      </c>
      <c r="P86" s="35" t="s">
        <v>238</v>
      </c>
      <c r="Q86" s="10" t="s">
        <v>50</v>
      </c>
      <c r="R86" s="100" t="str">
        <f t="shared" si="19"/>
        <v>Diff</v>
      </c>
      <c r="S86" s="34"/>
    </row>
    <row r="87" ht="14.25" customHeight="1">
      <c r="C87" s="11" t="str">
        <f>CONCAT($C$82,".5")</f>
        <v>Q36.5</v>
      </c>
      <c r="F87" s="82" t="s">
        <v>196</v>
      </c>
      <c r="G87" s="10" t="s">
        <v>50</v>
      </c>
      <c r="H87" s="32" t="s">
        <v>53</v>
      </c>
      <c r="I87" s="33" t="s">
        <v>197</v>
      </c>
      <c r="J87" s="10" t="s">
        <v>50</v>
      </c>
      <c r="K87" s="10" t="s">
        <v>50</v>
      </c>
      <c r="L87" s="34" t="s">
        <v>6</v>
      </c>
      <c r="M87" s="35"/>
      <c r="N87" s="10" t="s">
        <v>50</v>
      </c>
      <c r="O87" s="34" t="s">
        <v>6</v>
      </c>
      <c r="P87" s="35"/>
      <c r="Q87" s="10" t="s">
        <v>50</v>
      </c>
      <c r="R87" s="100" t="str">
        <f t="shared" si="19"/>
        <v>Same</v>
      </c>
      <c r="S87" s="34"/>
    </row>
    <row r="88" ht="14.25" customHeight="1">
      <c r="B88" s="43"/>
      <c r="C88" s="44" t="str">
        <f>CONCAT($C$82,".6")</f>
        <v>Q36.6</v>
      </c>
      <c r="D88" s="43"/>
      <c r="E88" s="43"/>
      <c r="F88" s="83" t="s">
        <v>94</v>
      </c>
      <c r="G88" s="43" t="s">
        <v>50</v>
      </c>
      <c r="H88" s="46" t="s">
        <v>175</v>
      </c>
      <c r="I88" s="47" t="s">
        <v>198</v>
      </c>
      <c r="J88" s="43"/>
      <c r="K88" s="43"/>
      <c r="L88" s="48" t="s">
        <v>11</v>
      </c>
      <c r="M88" s="49"/>
      <c r="N88" s="10"/>
      <c r="O88" s="48" t="s">
        <v>11</v>
      </c>
      <c r="P88" s="49"/>
      <c r="Q88" s="10"/>
      <c r="R88" s="100" t="str">
        <f t="shared" si="19"/>
        <v>Same</v>
      </c>
      <c r="S88" s="34" t="s">
        <v>226</v>
      </c>
    </row>
    <row r="89" ht="14.25" customHeight="1">
      <c r="B89" s="43">
        <v>1.0</v>
      </c>
      <c r="C89" s="44" t="str">
        <f t="shared" ref="C89:C91" si="20">TEXT(SUM(B$7:B89),"Q#")</f>
        <v>Q37</v>
      </c>
      <c r="D89" s="43"/>
      <c r="E89" s="43"/>
      <c r="F89" s="45" t="s">
        <v>199</v>
      </c>
      <c r="G89" s="43" t="s">
        <v>50</v>
      </c>
      <c r="H89" s="46" t="s">
        <v>175</v>
      </c>
      <c r="I89" s="47" t="s">
        <v>200</v>
      </c>
      <c r="J89" s="43" t="s">
        <v>55</v>
      </c>
      <c r="K89" s="43"/>
      <c r="L89" s="102" t="s">
        <v>11</v>
      </c>
      <c r="M89" s="49"/>
      <c r="N89" s="10"/>
      <c r="O89" s="102" t="s">
        <v>11</v>
      </c>
      <c r="P89" s="49"/>
      <c r="Q89" s="10"/>
      <c r="R89" s="100" t="str">
        <f t="shared" si="19"/>
        <v>Same</v>
      </c>
      <c r="S89" s="34" t="s">
        <v>226</v>
      </c>
    </row>
    <row r="90" ht="14.25" customHeight="1">
      <c r="B90" s="43">
        <v>1.0</v>
      </c>
      <c r="C90" s="44" t="str">
        <f t="shared" si="20"/>
        <v>Q38</v>
      </c>
      <c r="D90" s="43"/>
      <c r="E90" s="43"/>
      <c r="F90" s="45" t="s">
        <v>201</v>
      </c>
      <c r="G90" s="43" t="s">
        <v>50</v>
      </c>
      <c r="H90" s="46" t="s">
        <v>53</v>
      </c>
      <c r="I90" s="72" t="s">
        <v>202</v>
      </c>
      <c r="J90" s="43" t="s">
        <v>55</v>
      </c>
      <c r="K90" s="43"/>
      <c r="L90" s="48" t="s">
        <v>11</v>
      </c>
      <c r="M90" s="49" t="s">
        <v>203</v>
      </c>
      <c r="N90" s="10"/>
      <c r="O90" s="48" t="s">
        <v>11</v>
      </c>
      <c r="P90" s="49" t="s">
        <v>203</v>
      </c>
      <c r="Q90" s="10"/>
      <c r="R90" s="100" t="str">
        <f t="shared" si="19"/>
        <v>Same</v>
      </c>
      <c r="S90" s="34"/>
    </row>
    <row r="91" ht="14.25" customHeight="1">
      <c r="B91" s="43">
        <v>1.0</v>
      </c>
      <c r="C91" s="44" t="str">
        <f t="shared" si="20"/>
        <v>Q39</v>
      </c>
      <c r="D91" s="43"/>
      <c r="E91" s="43"/>
      <c r="F91" s="45" t="s">
        <v>204</v>
      </c>
      <c r="G91" s="43" t="s">
        <v>50</v>
      </c>
      <c r="H91" s="46" t="s">
        <v>205</v>
      </c>
      <c r="I91" s="72" t="s">
        <v>206</v>
      </c>
      <c r="J91" s="43" t="s">
        <v>55</v>
      </c>
      <c r="K91" s="43"/>
      <c r="L91" s="102" t="s">
        <v>6</v>
      </c>
      <c r="M91" s="49" t="s">
        <v>50</v>
      </c>
      <c r="N91" s="10"/>
      <c r="O91" s="102" t="s">
        <v>11</v>
      </c>
      <c r="P91" s="49"/>
      <c r="Q91" s="10"/>
      <c r="R91" s="100" t="str">
        <f t="shared" si="19"/>
        <v>Diff</v>
      </c>
      <c r="S91" s="34" t="s">
        <v>226</v>
      </c>
    </row>
    <row r="92" ht="14.25" customHeight="1">
      <c r="B92" s="36"/>
      <c r="C92" s="37" t="s">
        <v>208</v>
      </c>
      <c r="D92" s="36"/>
      <c r="E92" s="36"/>
      <c r="F92" s="38"/>
      <c r="G92" s="36" t="s">
        <v>50</v>
      </c>
      <c r="H92" s="39"/>
      <c r="I92" s="40"/>
      <c r="J92" s="36"/>
      <c r="K92" s="36"/>
      <c r="L92" s="41"/>
      <c r="M92" s="42"/>
      <c r="N92" s="10"/>
      <c r="O92" s="41"/>
      <c r="P92" s="42"/>
      <c r="Q92" s="10"/>
    </row>
    <row r="93" ht="14.25" customHeight="1">
      <c r="B93" s="10">
        <v>1.0</v>
      </c>
      <c r="C93" s="44" t="str">
        <f t="shared" ref="C93:C97" si="21">TEXT(SUM(B$7:B93),"Q#")</f>
        <v>Q40</v>
      </c>
      <c r="D93" s="43"/>
      <c r="E93" s="43"/>
      <c r="F93" s="45" t="s">
        <v>209</v>
      </c>
      <c r="G93" s="43"/>
      <c r="H93" s="46" t="s">
        <v>210</v>
      </c>
      <c r="I93" s="96" t="s">
        <v>211</v>
      </c>
      <c r="J93" s="43" t="s">
        <v>55</v>
      </c>
      <c r="K93" s="43"/>
      <c r="L93" s="48" t="s">
        <v>31</v>
      </c>
      <c r="M93" s="97"/>
      <c r="N93" s="10"/>
      <c r="O93" s="48" t="s">
        <v>31</v>
      </c>
      <c r="P93" s="97"/>
      <c r="Q93" s="10"/>
      <c r="R93" s="100" t="str">
        <f t="shared" ref="R93:R97" si="22">IF(L93=O93,"Same","Diff")</f>
        <v>Same</v>
      </c>
      <c r="S93" s="34"/>
    </row>
    <row r="94" ht="14.25" customHeight="1">
      <c r="B94" s="10">
        <v>1.0</v>
      </c>
      <c r="C94" s="44" t="str">
        <f t="shared" si="21"/>
        <v>Q41</v>
      </c>
      <c r="D94" s="43"/>
      <c r="E94" s="43"/>
      <c r="F94" s="45" t="s">
        <v>212</v>
      </c>
      <c r="G94" s="43"/>
      <c r="H94" s="46" t="s">
        <v>210</v>
      </c>
      <c r="I94" s="96" t="s">
        <v>213</v>
      </c>
      <c r="J94" s="43" t="s">
        <v>55</v>
      </c>
      <c r="K94" s="43"/>
      <c r="L94" s="48" t="s">
        <v>34</v>
      </c>
      <c r="M94" s="97"/>
      <c r="N94" s="10"/>
      <c r="O94" s="48" t="s">
        <v>31</v>
      </c>
      <c r="P94" s="97"/>
      <c r="Q94" s="10"/>
      <c r="R94" s="100" t="str">
        <f t="shared" si="22"/>
        <v>Diff</v>
      </c>
      <c r="S94" s="34"/>
    </row>
    <row r="95" ht="14.25" customHeight="1">
      <c r="B95" s="10">
        <v>1.0</v>
      </c>
      <c r="C95" s="44" t="str">
        <f t="shared" si="21"/>
        <v>Q42</v>
      </c>
      <c r="D95" s="43"/>
      <c r="E95" s="43"/>
      <c r="F95" s="45" t="s">
        <v>214</v>
      </c>
      <c r="G95" s="43"/>
      <c r="H95" s="46" t="s">
        <v>210</v>
      </c>
      <c r="I95" s="96" t="s">
        <v>215</v>
      </c>
      <c r="J95" s="43" t="s">
        <v>55</v>
      </c>
      <c r="K95" s="43"/>
      <c r="L95" s="48" t="s">
        <v>14</v>
      </c>
      <c r="M95" s="97"/>
      <c r="N95" s="10"/>
      <c r="O95" s="48" t="s">
        <v>14</v>
      </c>
      <c r="P95" s="97"/>
      <c r="Q95" s="10"/>
      <c r="R95" s="100" t="str">
        <f t="shared" si="22"/>
        <v>Same</v>
      </c>
      <c r="S95" s="34"/>
    </row>
    <row r="96" ht="14.25" customHeight="1">
      <c r="B96" s="10">
        <v>1.0</v>
      </c>
      <c r="C96" s="44" t="str">
        <f t="shared" si="21"/>
        <v>Q43</v>
      </c>
      <c r="D96" s="43"/>
      <c r="E96" s="43"/>
      <c r="F96" s="45" t="s">
        <v>216</v>
      </c>
      <c r="G96" s="43"/>
      <c r="H96" s="46" t="s">
        <v>210</v>
      </c>
      <c r="I96" s="96" t="s">
        <v>217</v>
      </c>
      <c r="J96" s="43" t="s">
        <v>55</v>
      </c>
      <c r="K96" s="43"/>
      <c r="L96" s="48" t="s">
        <v>23</v>
      </c>
      <c r="M96" s="97"/>
      <c r="N96" s="10"/>
      <c r="O96" s="48" t="s">
        <v>23</v>
      </c>
      <c r="P96" s="97"/>
      <c r="Q96" s="10"/>
      <c r="R96" s="100" t="str">
        <f t="shared" si="22"/>
        <v>Same</v>
      </c>
      <c r="S96" s="34"/>
    </row>
    <row r="97" ht="14.25" customHeight="1">
      <c r="B97" s="10">
        <v>1.0</v>
      </c>
      <c r="C97" s="44" t="str">
        <f t="shared" si="21"/>
        <v>Q44</v>
      </c>
      <c r="D97" s="43"/>
      <c r="E97" s="43"/>
      <c r="F97" s="45" t="s">
        <v>218</v>
      </c>
      <c r="G97" s="43"/>
      <c r="H97" s="46" t="s">
        <v>210</v>
      </c>
      <c r="I97" s="96" t="s">
        <v>219</v>
      </c>
      <c r="J97" s="43" t="s">
        <v>55</v>
      </c>
      <c r="K97" s="43"/>
      <c r="L97" s="48" t="s">
        <v>23</v>
      </c>
      <c r="M97" s="97"/>
      <c r="N97" s="10"/>
      <c r="O97" s="48" t="s">
        <v>9</v>
      </c>
      <c r="P97" s="97"/>
      <c r="Q97" s="10"/>
      <c r="R97" s="100" t="str">
        <f t="shared" si="22"/>
        <v>Diff</v>
      </c>
      <c r="S97" s="34"/>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F74064B6-D5C3-405D-BED3-3BC05829C5D6}"/>
</file>

<file path=customXml/itemProps2.xml><?xml version="1.0" encoding="utf-8"?>
<ds:datastoreItem xmlns:ds="http://schemas.openxmlformats.org/officeDocument/2006/customXml" ds:itemID="{3FF92C76-6551-489D-8046-70455017D58B}"/>
</file>

<file path=customXml/itemProps3.xml><?xml version="1.0" encoding="utf-8"?>
<ds:datastoreItem xmlns:ds="http://schemas.openxmlformats.org/officeDocument/2006/customXml" ds:itemID="{C2A824E9-8C71-41EE-88C5-0E837E76AE67}"/>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