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xl/metadata" ContentType="application/binary"/>
  <Override PartName="/xl/commentsmeta0" ContentType="application/binary"/>
  <Override PartName="/xl/commentsmeta1" ContentType="application/binary"/>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1maccs.sharepoint.com/sites/SLRforABM/Freigegebene Dokumente/General/Content-analysis/ecology_coding_merge/Comparison_IRR/"/>
    </mc:Choice>
  </mc:AlternateContent>
  <xr:revisionPtr revIDLastSave="1" documentId="11_B17FE880B1EE5059563B649D6592323B9EC2433C" xr6:coauthVersionLast="47" xr6:coauthVersionMax="47" xr10:uidLastSave="{F9AA6725-FDF2-468A-BE44-62B5F66902DC}"/>
  <bookViews>
    <workbookView xWindow="-108" yWindow="-108" windowWidth="23256" windowHeight="1257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g8g5cQICZyWF94Ma5rhswJS7qlYg=="/>
    </ext>
  </extLst>
</workbook>
</file>

<file path=xl/calcChain.xml><?xml version="1.0" encoding="utf-8"?>
<calcChain xmlns="http://schemas.openxmlformats.org/spreadsheetml/2006/main">
  <c r="C97" i="3" l="1"/>
  <c r="C96" i="3"/>
  <c r="C95" i="3"/>
  <c r="C94" i="3"/>
  <c r="C93" i="3"/>
  <c r="C91" i="3"/>
  <c r="C90" i="3"/>
  <c r="C89" i="3"/>
  <c r="C85" i="3"/>
  <c r="C84" i="3"/>
  <c r="C82" i="3"/>
  <c r="C88" i="3" s="1"/>
  <c r="C81" i="3"/>
  <c r="C77" i="3"/>
  <c r="C76" i="3"/>
  <c r="C80" i="3" s="1"/>
  <c r="C73" i="3"/>
  <c r="C72" i="3"/>
  <c r="C69" i="3"/>
  <c r="C68" i="3"/>
  <c r="C67" i="3"/>
  <c r="C75" i="3" s="1"/>
  <c r="C65" i="3"/>
  <c r="C64" i="3"/>
  <c r="C63" i="3"/>
  <c r="C61" i="3"/>
  <c r="C60" i="3"/>
  <c r="C59" i="3"/>
  <c r="C58" i="3"/>
  <c r="C55" i="3"/>
  <c r="C54" i="3"/>
  <c r="C53" i="3"/>
  <c r="C57" i="3" s="1"/>
  <c r="C50" i="3"/>
  <c r="C49" i="3"/>
  <c r="C48" i="3"/>
  <c r="C47" i="3"/>
  <c r="C46" i="3"/>
  <c r="C45" i="3"/>
  <c r="C44" i="3"/>
  <c r="C43" i="3"/>
  <c r="C42" i="3"/>
  <c r="C41" i="3"/>
  <c r="C40" i="3"/>
  <c r="C39" i="3"/>
  <c r="C38" i="3"/>
  <c r="C35" i="3"/>
  <c r="C34" i="3"/>
  <c r="C31" i="3"/>
  <c r="C30" i="3"/>
  <c r="C28" i="3"/>
  <c r="C33" i="3" s="1"/>
  <c r="C27" i="3"/>
  <c r="C26" i="3"/>
  <c r="C25" i="3"/>
  <c r="C24" i="3"/>
  <c r="C22" i="3"/>
  <c r="C21" i="3"/>
  <c r="C20" i="3"/>
  <c r="C16" i="3"/>
  <c r="C13" i="3"/>
  <c r="C15" i="3" s="1"/>
  <c r="C10" i="3"/>
  <c r="C9"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10" i="3"/>
  <c r="R9" i="3"/>
  <c r="R7" i="3"/>
  <c r="C97" i="2"/>
  <c r="C96" i="2"/>
  <c r="C95" i="2"/>
  <c r="C94" i="2"/>
  <c r="C93" i="2"/>
  <c r="C91" i="2"/>
  <c r="C90" i="2"/>
  <c r="C89" i="2"/>
  <c r="C88" i="2"/>
  <c r="C87" i="2"/>
  <c r="C86" i="2"/>
  <c r="C85" i="2"/>
  <c r="C84" i="2"/>
  <c r="C83" i="2"/>
  <c r="C82" i="2"/>
  <c r="C81" i="2"/>
  <c r="C80" i="2"/>
  <c r="C79" i="2"/>
  <c r="C78" i="2"/>
  <c r="C77" i="2"/>
  <c r="C76" i="2"/>
  <c r="C75" i="2"/>
  <c r="C74" i="2"/>
  <c r="C73" i="2"/>
  <c r="C72" i="2"/>
  <c r="C71" i="2"/>
  <c r="C70" i="2"/>
  <c r="C69" i="2"/>
  <c r="C68" i="2"/>
  <c r="C67" i="2"/>
  <c r="C65" i="2"/>
  <c r="C64" i="2"/>
  <c r="C63" i="2"/>
  <c r="C61" i="2"/>
  <c r="C60" i="2"/>
  <c r="C59" i="2"/>
  <c r="C58" i="2"/>
  <c r="C57" i="2"/>
  <c r="C56" i="2"/>
  <c r="C55" i="2"/>
  <c r="C54" i="2"/>
  <c r="C53" i="2"/>
  <c r="C50" i="2"/>
  <c r="C49" i="2"/>
  <c r="C48" i="2"/>
  <c r="C47" i="2"/>
  <c r="C46" i="2"/>
  <c r="C45" i="2"/>
  <c r="C44" i="2"/>
  <c r="C43" i="2"/>
  <c r="C42" i="2"/>
  <c r="C41" i="2"/>
  <c r="C40" i="2"/>
  <c r="C39" i="2"/>
  <c r="C38" i="2"/>
  <c r="C35" i="2"/>
  <c r="C34" i="2"/>
  <c r="C33" i="2"/>
  <c r="C32" i="2"/>
  <c r="C31" i="2"/>
  <c r="C30" i="2"/>
  <c r="C29" i="2"/>
  <c r="C28" i="2"/>
  <c r="C27" i="2"/>
  <c r="C26" i="2"/>
  <c r="C25" i="2"/>
  <c r="C24" i="2"/>
  <c r="C22" i="2"/>
  <c r="C21" i="2"/>
  <c r="C20" i="2"/>
  <c r="C18" i="2"/>
  <c r="C17" i="2"/>
  <c r="C16" i="2"/>
  <c r="C15" i="2"/>
  <c r="C14" i="2"/>
  <c r="C13" i="2"/>
  <c r="C10" i="2"/>
  <c r="C9" i="2"/>
  <c r="C14" i="3" l="1"/>
  <c r="C18" i="3"/>
  <c r="C32" i="3"/>
  <c r="C56" i="3"/>
  <c r="C70" i="3"/>
  <c r="C74" i="3"/>
  <c r="C78" i="3"/>
  <c r="C86" i="3"/>
  <c r="C17" i="3"/>
  <c r="C29" i="3"/>
  <c r="C71" i="3"/>
  <c r="C79" i="3"/>
  <c r="C83" i="3"/>
  <c r="C8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100-00000A000000}">
      <text>
        <r>
          <rPr>
            <sz val="11"/>
            <color theme="1"/>
            <rFont val="Calibri"/>
            <scheme val="minor"/>
          </rPr>
          <t>======
ID#AAAAhaLfUnY
tc={EB172A46-D5EE-4F05-9D60-9F7989D17545}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100-000013000000}">
      <text>
        <r>
          <rPr>
            <sz val="11"/>
            <color theme="1"/>
            <rFont val="Calibri"/>
            <scheme val="minor"/>
          </rPr>
          <t>======
ID#AAAAgUoyA7Y
tc={A43A5BB8-3D17-4F2F-8C38-84A3F88596B2}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100-000005000000}">
      <text>
        <r>
          <rPr>
            <sz val="11"/>
            <color theme="1"/>
            <rFont val="Calibri"/>
            <scheme val="minor"/>
          </rPr>
          <t>======
ID#AAAAhaLfUoI
tc={5ECB6163-7AF9-4043-86D8-5A90A085D05B}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100-000011000000}">
      <text>
        <r>
          <rPr>
            <sz val="11"/>
            <color theme="1"/>
            <rFont val="Calibri"/>
            <scheme val="minor"/>
          </rPr>
          <t>======
ID#AAAAgUoyA7o
tc={EFAFF6B6-5CA5-4BEC-8971-0886533BF25A}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100-000004000000}">
      <text>
        <r>
          <rPr>
            <sz val="11"/>
            <color theme="1"/>
            <rFont val="Calibri"/>
            <scheme val="minor"/>
          </rPr>
          <t>======
ID#AAAAhaLfU5M
tc={F069BF37-B53E-403B-B4DB-A8BDBD47E89C}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100-00000D000000}">
      <text>
        <r>
          <rPr>
            <sz val="11"/>
            <color theme="1"/>
            <rFont val="Calibri"/>
            <scheme val="minor"/>
          </rPr>
          <t>======
ID#AAAAhaLfUnI
tc={657ABFFA-A979-4E63-8026-86B142CDCFE2}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100-000001000000}">
      <text>
        <r>
          <rPr>
            <sz val="11"/>
            <color theme="1"/>
            <rFont val="Calibri"/>
            <scheme val="minor"/>
          </rPr>
          <t>======
ID#AAAAhaLfU5g
tc={7C84BF30-5E61-42A4-B7CF-75B6476D9CD6}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100-000003000000}">
      <text>
        <r>
          <rPr>
            <sz val="11"/>
            <color theme="1"/>
            <rFont val="Calibri"/>
            <scheme val="minor"/>
          </rPr>
          <t>======
ID#AAAAhaLfU5Y
tc={08A49E7E-B6AD-4FFF-BB26-6E2BEA2EB13D}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0" shapeId="0" xr:uid="{00000000-0006-0000-0100-000002000000}">
      <text>
        <r>
          <rPr>
            <sz val="11"/>
            <color theme="1"/>
            <rFont val="Calibri"/>
            <scheme val="minor"/>
          </rPr>
          <t>======
ID#AAAAhaLfU5c
tc={431E34FD-B631-4B12-8A6B-61AFA8561D31}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0" shapeId="0" xr:uid="{00000000-0006-0000-0100-000006000000}">
      <text>
        <r>
          <rPr>
            <sz val="11"/>
            <color theme="1"/>
            <rFont val="Calibri"/>
            <scheme val="minor"/>
          </rPr>
          <t>======
ID#AAAAhaLfUoA
Sebastian    (2022-10-04 14:40:34)
Sebastian: From Lorig et al. (2021), p.9 - Figure also discussed in text</t>
        </r>
      </text>
    </comment>
    <comment ref="F69" authorId="0" shapeId="0" xr:uid="{00000000-0006-0000-0100-000010000000}">
      <text>
        <r>
          <rPr>
            <sz val="11"/>
            <color theme="1"/>
            <rFont val="Calibri"/>
            <scheme val="minor"/>
          </rPr>
          <t>======
ID#AAAAgUoyA70
tc={93047AFB-BFE6-4D88-88D0-5178F5382564}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0" shapeId="0" xr:uid="{00000000-0006-0000-0100-000007000000}">
      <text>
        <r>
          <rPr>
            <sz val="11"/>
            <color theme="1"/>
            <rFont val="Calibri"/>
            <scheme val="minor"/>
          </rPr>
          <t>======
ID#AAAAhaLfUn4
Sebastian    (2022-10-04 14:40:34)
Sebastian: From Lorig et al. (2021), p.9 - Figure also discussed in text</t>
        </r>
      </text>
    </comment>
    <comment ref="C71" authorId="0" shapeId="0" xr:uid="{00000000-0006-0000-0100-00000C000000}">
      <text>
        <r>
          <rPr>
            <sz val="11"/>
            <color theme="1"/>
            <rFont val="Calibri"/>
            <scheme val="minor"/>
          </rPr>
          <t>======
ID#AAAAhaLfUnQ
tc={256795F3-0828-44FC-9AC5-BBE4107EDFFA}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0" shapeId="0" xr:uid="{00000000-0006-0000-0100-000012000000}">
      <text>
        <r>
          <rPr>
            <sz val="11"/>
            <color theme="1"/>
            <rFont val="Calibri"/>
            <scheme val="minor"/>
          </rPr>
          <t>======
ID#AAAAgUoyA7g
tc={7F60CE47-D158-4D66-B96B-598923B29814}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0" shapeId="0" xr:uid="{00000000-0006-0000-0100-00000E000000}">
      <text>
        <r>
          <rPr>
            <sz val="11"/>
            <color theme="1"/>
            <rFont val="Calibri"/>
            <scheme val="minor"/>
          </rPr>
          <t>======
ID#AAAAgUoyA8I
Sebastian    (2022-10-04 14:40:34)
Sebastian: McAlpine et al. (2021), p.325 - not only a short phrase, but whole section on this</t>
        </r>
      </text>
    </comment>
    <comment ref="F72" authorId="0" shapeId="0" xr:uid="{00000000-0006-0000-0100-00000F000000}">
      <text>
        <r>
          <rPr>
            <sz val="11"/>
            <color theme="1"/>
            <rFont val="Calibri"/>
            <scheme val="minor"/>
          </rPr>
          <t>======
ID#AAAAgUoyA74
tc={F6CF5D79-E3B9-4BF4-9D4C-E8D5F1750E1A}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0" shapeId="0" xr:uid="{00000000-0006-0000-0100-000008000000}">
      <text>
        <r>
          <rPr>
            <sz val="11"/>
            <color theme="1"/>
            <rFont val="Calibri"/>
            <scheme val="minor"/>
          </rPr>
          <t>======
ID#AAAAhaLfUno
Sebastian    (2022-10-04 14:40:34)
Sebastian: From McAlpine et al. (2021), p.275 (another at p.266)  - Almost to little but right at the border of checking "yes"</t>
        </r>
      </text>
    </comment>
    <comment ref="F78" authorId="0" shapeId="0" xr:uid="{00000000-0006-0000-0100-000009000000}">
      <text>
        <r>
          <rPr>
            <sz val="11"/>
            <color theme="1"/>
            <rFont val="Calibri"/>
            <scheme val="minor"/>
          </rPr>
          <t>======
ID#AAAAhaLfUnk
tc={F573599B-FFA5-4FEF-BBA2-F76BEDEB2A5C}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0" shapeId="0" xr:uid="{00000000-0006-0000-0100-00000B000000}">
      <text>
        <r>
          <rPr>
            <sz val="11"/>
            <color theme="1"/>
            <rFont val="Calibri"/>
            <scheme val="minor"/>
          </rPr>
          <t>======
ID#AAAAhaLfUnU
tc={99C26C65-61A7-490A-AD50-9154440AF5DE}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100-000014000000}">
      <text>
        <r>
          <rPr>
            <sz val="11"/>
            <color theme="1"/>
            <rFont val="Calibri"/>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3RN11GkkthmTlBSGk8QWn/FaU5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tc={A8607C70-D4D8-403A-A76D-991A5730B40F}</author>
    <author>tc={69F8B584-EEDD-40DB-8E7B-8FC78F6A0114}</author>
    <author>tc={4231649E-8DB1-408A-B78B-4D1CB613EEDC}</author>
    <author>tc={9B80C888-185A-4F24-9187-5C1AA4FE8831}</author>
    <author>tc={41C9E118-4835-425D-88C5-88D2475AC29A}</author>
    <author>tc={BB18771A-3B7C-4E2E-A945-9EF4272D2BB7}</author>
    <author>tc={B0EC7431-4565-42C4-A3DD-8F3FE6035D5B}</author>
    <author>tc={E3C8FB67-2CEC-43D6-9F08-CFB68FC48915}</author>
    <author/>
    <author>tc={6F4770B6-1257-468F-80A4-F76B47B50B68}</author>
    <author>tc={824B519E-5865-4E41-A76E-F3B0160BD824}</author>
  </authors>
  <commentList>
    <comment ref="C21" authorId="0" shapeId="0" xr:uid="{A8607C70-D4D8-403A-A76D-991A5730B40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69F8B584-EEDD-40DB-8E7B-8FC78F6A01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4231649E-8DB1-408A-B78B-4D1CB613EED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9B80C888-185A-4F24-9187-5C1AA4FE88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41C9E118-4835-425D-88C5-88D2475AC29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BB18771A-3B7C-4E2E-A945-9EF4272D2BB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B0EC7431-4565-42C4-A3DD-8F3FE6035D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E3C8FB67-2CEC-43D6-9F08-CFB68FC4891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4000000}">
      <text>
        <r>
          <rPr>
            <sz val="11"/>
            <color theme="1"/>
            <rFont val="Calibri"/>
            <scheme val="minor"/>
          </rPr>
          <t>======
ID#AAAAhaLfUn8
tc={BF8A7E17-E5F8-48AB-98B2-609D07392863}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8" shapeId="0" xr:uid="{00000000-0006-0000-0200-000005000000}">
      <text>
        <r>
          <rPr>
            <sz val="11"/>
            <color theme="1"/>
            <rFont val="Calibri"/>
            <scheme val="minor"/>
          </rPr>
          <t>======
ID#AAAAhaLfUn0
Sebastian    (2022-10-04 14:40:34)
Sebastian: From Lorig et al. (2021), p.9 - Figure also discussed in text</t>
        </r>
      </text>
    </comment>
    <comment ref="F69" authorId="8" shapeId="0" xr:uid="{00000000-0006-0000-0200-000001000000}">
      <text>
        <r>
          <rPr>
            <sz val="11"/>
            <color theme="1"/>
            <rFont val="Calibri"/>
            <scheme val="minor"/>
          </rPr>
          <t>======
ID#AAAAhaLfU5k
tc={B1620F36-E89B-4281-A038-FBE363984B2A}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8" shapeId="0" xr:uid="{00000000-0006-0000-0200-000008000000}">
      <text>
        <r>
          <rPr>
            <sz val="11"/>
            <color theme="1"/>
            <rFont val="Calibri"/>
            <scheme val="minor"/>
          </rPr>
          <t>======
ID#AAAAhaLfUng
Sebastian    (2022-10-04 14:40:34)
Sebastian: From Lorig et al. (2021), p.9 - Figure also discussed in text</t>
        </r>
      </text>
    </comment>
    <comment ref="C71" authorId="9" shapeId="0" xr:uid="{6F4770B6-1257-468F-80A4-F76B47B50B6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8" shapeId="0" xr:uid="{00000000-0006-0000-0200-000013000000}">
      <text>
        <r>
          <rPr>
            <sz val="11"/>
            <color theme="1"/>
            <rFont val="Calibri"/>
            <scheme val="minor"/>
          </rPr>
          <t>======
ID#AAAAgUoyA7c
tc={E83A9C03-0047-46A1-8B67-7197A3DF6CE9}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8" shapeId="0" xr:uid="{00000000-0006-0000-0200-000010000000}">
      <text>
        <r>
          <rPr>
            <sz val="11"/>
            <color theme="1"/>
            <rFont val="Calibri"/>
            <scheme val="minor"/>
          </rPr>
          <t>======
ID#AAAAgUoyA7w
Sebastian    (2022-10-04 14:40:34)
Sebastian: McAlpine et al. (2021), p.325 - not only a short phrase, but whole section on this</t>
        </r>
      </text>
    </comment>
    <comment ref="F72" authorId="8" shapeId="0" xr:uid="{00000000-0006-0000-0200-00000A000000}">
      <text>
        <r>
          <rPr>
            <sz val="11"/>
            <color theme="1"/>
            <rFont val="Calibri"/>
            <scheme val="minor"/>
          </rPr>
          <t>======
ID#AAAAhaLfUnM
tc={3AD87EBE-0DF1-4020-A8DF-169E5E2A1A7B}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8" shapeId="0" xr:uid="{00000000-0006-0000-0200-000003000000}">
      <text>
        <r>
          <rPr>
            <sz val="11"/>
            <color theme="1"/>
            <rFont val="Calibri"/>
            <scheme val="minor"/>
          </rPr>
          <t>======
ID#AAAAhaLfUoE
Sebastian    (2022-10-04 14:40:34)
Sebastian: From McAlpine et al. (2021), p.275 (another at p.266)  - Almost to little but right at the border of checking "yes"</t>
        </r>
      </text>
    </comment>
    <comment ref="F78" authorId="8" shapeId="0" xr:uid="{00000000-0006-0000-0200-00000C000000}">
      <text>
        <r>
          <rPr>
            <sz val="11"/>
            <color theme="1"/>
            <rFont val="Calibri"/>
            <scheme val="minor"/>
          </rPr>
          <t>======
ID#AAAAgUoyA8M
tc={1424ADF0-78E3-43A5-8F1C-00648D823729}    (2022-10-04 14:40:34)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0" shapeId="0" xr:uid="{824B519E-5865-4E41-A76E-F3B0160BD82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8" shapeId="0" xr:uid="{00000000-0006-0000-0200-000014000000}">
      <text>
        <r>
          <rPr>
            <sz val="11"/>
            <color theme="1"/>
            <rFont val="Calibri"/>
            <scheme val="minor"/>
          </rPr>
          <t>======
ID#AAAAhaLfU5U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JAjpnH/H4uzxrctN69jmpu2A2Yw=="/>
    </ext>
  </extLst>
</comments>
</file>

<file path=xl/sharedStrings.xml><?xml version="1.0" encoding="utf-8"?>
<sst xmlns="http://schemas.openxmlformats.org/spreadsheetml/2006/main" count="1111" uniqueCount="243">
  <si>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</si>
  <si>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</si>
  <si>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</si>
  <si>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</si>
  <si>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</si>
  <si>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</si>
  <si>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</si>
  <si>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</si>
  <si>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</si>
  <si>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</si>
  <si>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</si>
  <si>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</si>
  <si>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</si>
  <si>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</si>
  <si>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</si>
  <si>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</si>
  <si>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</si>
  <si>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</si>
  <si>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</si>
  <si>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</si>
  <si>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</si>
  <si>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</si>
  <si>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</si>
  <si>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</si>
  <si>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</si>
  <si>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</si>
  <si>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</si>
  <si>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</si>
  <si>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</si>
  <si>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</si>
  <si>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</si>
  <si>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</si>
  <si>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</si>
  <si>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</si>
  <si>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</si>
  <si>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</si>
  <si>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</si>
  <si>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</si>
  <si>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</si>
  <si>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</si>
  <si>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A review of agent-based modeling of climate-energy policy</t>
  </si>
  <si>
    <t>SA</t>
  </si>
  <si>
    <t>Q42</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</si>
  <si>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</si>
  <si>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</si>
  <si>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</si>
  <si>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</si>
  <si>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</si>
  <si>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</si>
  <si>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</si>
  <si>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</si>
  <si>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</si>
  <si>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</si>
  <si>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</si>
  <si>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</si>
  <si>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</si>
  <si>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SA: See chapter 3. They actually call it "selective rather then a systematic literature review", although I think that does not make sense MB: "we offer aselective rather than a systematic literature review.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</si>
  <si>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</si>
  <si>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</si>
  <si>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</si>
  <si>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</si>
  <si>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</si>
  <si>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</si>
  <si>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</si>
  <si>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</si>
  <si>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</si>
  <si>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</si>
  <si>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</si>
  <si>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</si>
  <si>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</si>
  <si>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{if "Others", please add your remark here}</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</si>
  <si>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</si>
  <si>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</si>
  <si>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</si>
  <si>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</si>
  <si>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</si>
  <si>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</si>
  <si>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</si>
  <si>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SA: But without search operators. MB:</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</si>
  <si>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</si>
  <si>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</si>
  <si>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</si>
  <si>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</si>
  <si>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</si>
  <si>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</si>
  <si>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</si>
  <si>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</si>
  <si>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</si>
  <si>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</si>
  <si>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</si>
  <si>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</si>
  <si>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</si>
  <si>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</si>
  <si>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</si>
  <si>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</si>
  <si>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</si>
  <si>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</si>
  <si>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</si>
  <si>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</si>
  <si>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</si>
  <si>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</si>
  <si>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</si>
  <si>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SA: MB: September 2018 and finished in January 2019.</t>
  </si>
  <si>
    <t>Screen / Assess</t>
  </si>
  <si>
    <t>Inclusion/Exclusion:</t>
  </si>
  <si>
    <t xml:space="preserve">Have inclusion and/or exclusion criteria for the sample selection been disclosed? </t>
  </si>
  <si>
    <t>{report uncertainty or other specifics here}</t>
  </si>
  <si>
    <t xml:space="preserve">Are (peer-reviewed) "journal articles"  explicitly reported to be included in the review sample? </t>
  </si>
  <si>
    <t>We generally assume that journal articles are peer-reviewed and that the coded reviews assume the same (unless specified otherwise)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</si>
  <si>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</si>
  <si>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</si>
  <si>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</si>
  <si>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</si>
  <si>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</si>
  <si>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</si>
  <si>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</si>
  <si>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</si>
  <si>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</si>
  <si>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SA: They report a time range in which they searched for articles. So the endpoint is not exactly clear.  MB:</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</si>
  <si>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</si>
  <si>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</si>
  <si>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</si>
  <si>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</si>
  <si>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</si>
  <si>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</si>
  <si>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</si>
  <si>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</si>
  <si>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</si>
  <si>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</si>
  <si>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</si>
  <si>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"scanned many Google Scholar pages for titles to see if the respective studies addressed the themes, offered a concrete and innovative model, and were relevant for climate policy—until the success rate dropped to zero, that is, the next and various subsequent Google Scholar pages did not return any relevant ABM studies of climate policy. Of the thus obtained set, we read the abstracts, which further reduced the number of relevant studies significantly"</t>
  </si>
  <si>
    <t>SA: Very vague criteria MB:</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</si>
  <si>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</si>
  <si>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</si>
  <si>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</si>
  <si>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Not mentioned</t>
  </si>
  <si>
    <t>SA: MB: {add which intercoder-rater measure was used}</t>
  </si>
  <si>
    <t>Report</t>
  </si>
  <si>
    <t>Process:</t>
  </si>
  <si>
    <t xml:space="preserve">Where has the sampling process been disclosed? </t>
  </si>
  <si>
    <t>SA: MB: {Use this cell for general comments on the reviews ability of theory development}</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</si>
  <si>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</si>
  <si>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</si>
  <si>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</si>
  <si>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</si>
  <si>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</si>
  <si>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</si>
  <si>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</si>
  <si>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</si>
  <si>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SA: MB: In a table in the methods section.</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</si>
  <si>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</si>
  <si>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</si>
  <si>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</si>
  <si>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</si>
  <si>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</si>
  <si>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</si>
  <si>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</si>
  <si>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</si>
  <si>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</si>
  <si>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</si>
  <si>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SA: See p.12 MB:</t>
  </si>
  <si>
    <t>Behavioral model comparisons (agent type, environment structure or submodel combinations)</t>
  </si>
  <si>
    <t>SA: See highlighting in document. Mainly chapter 5 (p.8) MB:</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</si>
  <si>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</si>
  <si>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</si>
  <si>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</si>
  <si>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SA: See p.21 MB:</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</si>
  <si>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</si>
  <si>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</si>
  <si>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</si>
  <si>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</si>
  <si>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SA: Chapter 5.2 (p.9) MB:</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</si>
  <si>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</si>
  <si>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</si>
  <si>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</si>
  <si>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</si>
  <si>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</si>
  <si>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</si>
  <si>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</si>
  <si>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</si>
  <si>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</si>
  <si>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</si>
  <si>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SA: Chapter 6.2 is good example for insight perspective MB:</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</si>
  <si>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</si>
  <si>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</si>
  <si>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</si>
  <si>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</si>
  <si>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</si>
  <si>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</si>
  <si>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</si>
  <si>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</si>
  <si>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</si>
  <si>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</si>
  <si>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</si>
  <si>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</si>
  <si>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</si>
  <si>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</si>
  <si>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</si>
  <si>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</si>
  <si>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</si>
  <si>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</si>
  <si>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Use several categories/segmentations (see tables) to quantify the results on which basis they are discussed in depth.</t>
  </si>
  <si>
    <t>SA:   MB:</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</si>
  <si>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</si>
  <si>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</si>
  <si>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</si>
  <si>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</si>
  <si>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</si>
  <si>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</si>
  <si>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</si>
  <si>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</si>
  <si>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</si>
  <si>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</si>
  <si>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</si>
  <si>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</si>
  <si>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</si>
  <si>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</si>
  <si>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SA: MB: See sections 4, 5, 6, and 7.</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</si>
  <si>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</si>
  <si>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</si>
  <si>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</si>
  <si>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</si>
  <si>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MB</t>
  </si>
  <si>
    <t>{Flag as important and specify the question-ID. Seperate multiplie IDs with ";"}</t>
  </si>
  <si>
    <t>Comparison</t>
  </si>
  <si>
    <t>Remark</t>
  </si>
  <si>
    <t>See chapter 3. They actually call it "selective rather then a systematic literature review", although I think that does not make sense</t>
  </si>
  <si>
    <t>"we offer aselective rather than a systematic literature review. "</t>
  </si>
  <si>
    <t>{if yes, please reference and note down your thoughts}</t>
  </si>
  <si>
    <t>But without search operators.</t>
  </si>
  <si>
    <t>manuel check</t>
  </si>
  <si>
    <t>September 2018 and finished in January 2019.</t>
  </si>
  <si>
    <t xml:space="preserve">They report a time range in which they searched for articles. So the endpoint is not exactly clear. </t>
  </si>
  <si>
    <t>Very vague criteria</t>
  </si>
  <si>
    <t>{add which intercoder-rater measure was used}</t>
  </si>
  <si>
    <t>In a table in the methods section.</t>
  </si>
  <si>
    <t>See p.12</t>
  </si>
  <si>
    <t>See highlighting in document. Mainly chapter 5 (p.8)</t>
  </si>
  <si>
    <t>See p.21</t>
  </si>
  <si>
    <t>Chapter 5.2 (p.9)</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</si>
  <si>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</si>
  <si>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Chapter 6.2 is good example for insight perspective</t>
  </si>
  <si>
    <t>See sections 4, 5, 6, and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</si>
</sst>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scheme val="minor"/>
    </font>
    <font>
      <sz val="11"/>
      <color theme="1"/>
      <name val="Calibri"/>
      <family val="2"/>
      <scheme val="minor"/>
    </font>
    <font>
      <b/>
      <sz val="11"/>
      <color theme="1"/>
      <name val="Calibri"/>
    </font>
    <font>
      <sz val="11"/>
      <color theme="1"/>
      <name val="Calibri"/>
    </font>
    <font>
      <sz val="11"/>
      <name val="Calibri"/>
    </font>
    <font>
      <u/>
      <sz val="11"/>
      <color theme="10"/>
      <name val="Calibri"/>
    </font>
    <font>
      <sz val="10"/>
      <color theme="1"/>
      <name val="Calibri"/>
    </font>
    <font>
      <sz val="8"/>
      <color theme="1"/>
      <name val="Calibri"/>
    </font>
    <font>
      <b/>
      <i/>
      <sz val="11"/>
      <color theme="1"/>
      <name val="Calibri"/>
    </font>
    <font>
      <u/>
      <sz val="8"/>
      <color theme="10"/>
      <name val="Calibri"/>
    </font>
    <font>
      <sz val="9"/>
      <color theme="1"/>
      <name val="Calibri"/>
    </font>
    <font>
      <sz val="11"/>
      <color rgb="FFFF0000"/>
      <name val="Calibri"/>
    </font>
    <font>
      <sz val="11"/>
      <color theme="1"/>
      <name val="Calibri"/>
      <scheme val="minor"/>
    </font>
    <font>
      <b/>
      <sz val="8"/>
      <color theme="1"/>
      <name val="Calibri"/>
    </font>
    <font>
      <b/>
      <sz val="11"/>
      <color theme="1"/>
      <name val="Calibri"/>
      <family val="2"/>
      <scheme val="minor"/>
    </font>
    <font>
      <sz val="9"/>
      <color indexed="81"/>
      <name val="Segoe UI"/>
      <charset val="1"/>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theme="5"/>
        <bgColor theme="5"/>
      </patternFill>
    </fill>
    <fill>
      <patternFill patternType="solid">
        <fgColor rgb="FFBDD6EE"/>
        <bgColor rgb="FFBDD6EE"/>
      </patternFill>
    </fill>
    <fill>
      <patternFill patternType="solid">
        <fgColor rgb="FFFFC000"/>
        <bgColor indexed="64"/>
      </patternFill>
    </fill>
  </fills>
  <borders count="3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117">
    <xf numFmtId="0" fontId="0" fillId="0" borderId="0" xfId="0"/>
    <xf numFmtId="0" fontId="2" fillId="2" borderId="1" xfId="0" applyFont="1" applyFill="1" applyBorder="1"/>
    <xf numFmtId="0" fontId="3" fillId="2" borderId="1" xfId="0" applyFont="1" applyFill="1" applyBorder="1"/>
    <xf numFmtId="0" fontId="3" fillId="2" borderId="1" xfId="0" quotePrefix="1" applyFont="1" applyFill="1" applyBorder="1"/>
    <xf numFmtId="0" fontId="3" fillId="3" borderId="1" xfId="0" applyFont="1" applyFill="1" applyBorder="1" applyAlignment="1">
      <alignment horizontal="center"/>
    </xf>
    <xf numFmtId="0" fontId="3" fillId="4" borderId="1" xfId="0" applyFont="1" applyFill="1" applyBorder="1"/>
    <xf numFmtId="0" fontId="5" fillId="2" borderId="1" xfId="0" applyFont="1" applyFill="1" applyBorder="1"/>
    <xf numFmtId="0" fontId="3" fillId="0" borderId="0" xfId="0" applyFont="1"/>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horizontal="left" vertical="center"/>
    </xf>
    <xf numFmtId="0" fontId="2" fillId="0" borderId="13" xfId="0" applyFont="1" applyBorder="1" applyAlignment="1">
      <alignment horizontal="center" vertical="center"/>
    </xf>
    <xf numFmtId="0" fontId="3" fillId="0" borderId="13" xfId="0" applyFont="1" applyBorder="1"/>
    <xf numFmtId="0" fontId="2" fillId="0" borderId="13" xfId="0" applyFont="1" applyBorder="1" applyAlignment="1">
      <alignment vertical="center" wrapText="1"/>
    </xf>
    <xf numFmtId="0" fontId="2" fillId="0" borderId="13" xfId="0" applyFont="1" applyBorder="1"/>
    <xf numFmtId="0" fontId="2" fillId="0" borderId="14" xfId="0" applyFont="1" applyBorder="1"/>
    <xf numFmtId="0" fontId="2" fillId="0" borderId="15" xfId="0" applyFont="1" applyBorder="1"/>
    <xf numFmtId="0" fontId="3" fillId="0" borderId="16" xfId="0" applyFont="1" applyBorder="1"/>
    <xf numFmtId="0" fontId="3" fillId="0" borderId="17" xfId="0" applyFont="1" applyBorder="1"/>
    <xf numFmtId="0" fontId="3" fillId="0" borderId="0" xfId="0" applyFont="1" applyAlignment="1">
      <alignment wrapText="1"/>
    </xf>
    <xf numFmtId="0" fontId="7" fillId="2" borderId="1" xfId="0" applyFont="1" applyFill="1" applyBorder="1" applyAlignment="1">
      <alignment horizontal="center" vertical="center" wrapText="1"/>
    </xf>
    <xf numFmtId="0" fontId="3" fillId="5" borderId="18" xfId="0" applyFont="1" applyFill="1" applyBorder="1"/>
    <xf numFmtId="0" fontId="6" fillId="6" borderId="19" xfId="0" applyFont="1" applyFill="1" applyBorder="1" applyAlignment="1">
      <alignment horizontal="center" vertical="center" wrapText="1"/>
    </xf>
    <xf numFmtId="0" fontId="3" fillId="7" borderId="1" xfId="0" applyFont="1" applyFill="1" applyBorder="1"/>
    <xf numFmtId="0" fontId="2" fillId="7" borderId="1" xfId="0" applyFont="1" applyFill="1" applyBorder="1"/>
    <xf numFmtId="0" fontId="3" fillId="7" borderId="1" xfId="0" applyFont="1" applyFill="1" applyBorder="1" applyAlignment="1">
      <alignment vertical="center" wrapText="1"/>
    </xf>
    <xf numFmtId="0" fontId="3" fillId="7" borderId="1" xfId="0" applyFont="1" applyFill="1" applyBorder="1" applyAlignment="1">
      <alignment wrapText="1"/>
    </xf>
    <xf numFmtId="0" fontId="7" fillId="7" borderId="1" xfId="0" applyFont="1" applyFill="1" applyBorder="1" applyAlignment="1">
      <alignment horizontal="center" vertical="center" wrapText="1"/>
    </xf>
    <xf numFmtId="0" fontId="3" fillId="7" borderId="18" xfId="0" applyFont="1" applyFill="1" applyBorder="1"/>
    <xf numFmtId="0" fontId="6" fillId="7" borderId="19" xfId="0" applyFont="1" applyFill="1" applyBorder="1" applyAlignment="1">
      <alignment horizontal="center" vertical="center" wrapText="1"/>
    </xf>
    <xf numFmtId="0" fontId="3" fillId="0" borderId="20" xfId="0" applyFont="1" applyBorder="1"/>
    <xf numFmtId="0" fontId="3" fillId="0" borderId="20" xfId="0" applyFont="1" applyBorder="1" applyAlignment="1">
      <alignment horizontal="center" vertical="center"/>
    </xf>
    <xf numFmtId="0" fontId="3" fillId="0" borderId="20" xfId="0" applyFont="1" applyBorder="1" applyAlignment="1">
      <alignment vertical="center" wrapText="1"/>
    </xf>
    <xf numFmtId="0" fontId="3" fillId="0" borderId="20" xfId="0" applyFont="1" applyBorder="1" applyAlignment="1">
      <alignment wrapText="1"/>
    </xf>
    <xf numFmtId="0" fontId="7" fillId="2" borderId="21" xfId="0" applyFont="1" applyFill="1" applyBorder="1" applyAlignment="1">
      <alignment horizontal="center" vertical="center" wrapText="1"/>
    </xf>
    <xf numFmtId="0" fontId="3" fillId="5" borderId="22" xfId="0" applyFont="1" applyFill="1" applyBorder="1"/>
    <xf numFmtId="0" fontId="6" fillId="6" borderId="23" xfId="0" applyFont="1" applyFill="1" applyBorder="1" applyAlignment="1">
      <alignment horizontal="center" vertical="center" wrapText="1"/>
    </xf>
    <xf numFmtId="0" fontId="3" fillId="0" borderId="24" xfId="0" applyFont="1" applyBorder="1"/>
    <xf numFmtId="0" fontId="3" fillId="8" borderId="25" xfId="0" applyFont="1" applyFill="1" applyBorder="1" applyAlignment="1">
      <alignment horizontal="center" vertical="center"/>
    </xf>
    <xf numFmtId="0" fontId="3" fillId="0" borderId="24" xfId="0" applyFont="1" applyBorder="1" applyAlignment="1">
      <alignment vertical="center" wrapText="1"/>
    </xf>
    <xf numFmtId="0" fontId="3" fillId="0" borderId="24" xfId="0" applyFont="1" applyBorder="1" applyAlignment="1">
      <alignment wrapText="1"/>
    </xf>
    <xf numFmtId="0" fontId="7" fillId="2" borderId="25" xfId="0" applyFont="1" applyFill="1" applyBorder="1" applyAlignment="1">
      <alignment horizontal="center" vertical="center" wrapText="1"/>
    </xf>
    <xf numFmtId="0" fontId="3" fillId="5" borderId="26" xfId="0" applyFont="1" applyFill="1" applyBorder="1"/>
    <xf numFmtId="0" fontId="6" fillId="6" borderId="27" xfId="0" applyFont="1" applyFill="1" applyBorder="1" applyAlignment="1">
      <alignment horizontal="center" vertical="center" wrapText="1"/>
    </xf>
    <xf numFmtId="0" fontId="2" fillId="9" borderId="1" xfId="0" applyFont="1" applyFill="1" applyBorder="1"/>
    <xf numFmtId="0" fontId="3" fillId="9" borderId="1" xfId="0" applyFont="1" applyFill="1" applyBorder="1"/>
    <xf numFmtId="0" fontId="3" fillId="9" borderId="1" xfId="0" applyFont="1" applyFill="1" applyBorder="1" applyAlignment="1">
      <alignment vertical="center" wrapText="1"/>
    </xf>
    <xf numFmtId="0" fontId="3" fillId="9" borderId="1" xfId="0" applyFont="1" applyFill="1" applyBorder="1" applyAlignment="1">
      <alignment wrapText="1"/>
    </xf>
    <xf numFmtId="0" fontId="7" fillId="9" borderId="1" xfId="0" applyFont="1" applyFill="1" applyBorder="1" applyAlignment="1">
      <alignment horizontal="center" vertical="center" wrapText="1"/>
    </xf>
    <xf numFmtId="0" fontId="3" fillId="9" borderId="18" xfId="0" applyFont="1" applyFill="1" applyBorder="1"/>
    <xf numFmtId="0" fontId="6" fillId="9" borderId="19" xfId="0" applyFont="1" applyFill="1" applyBorder="1" applyAlignment="1">
      <alignment horizontal="center" vertical="center" wrapText="1"/>
    </xf>
    <xf numFmtId="0" fontId="3" fillId="8" borderId="1" xfId="0" applyFont="1" applyFill="1" applyBorder="1" applyAlignment="1">
      <alignment horizontal="center" vertical="center"/>
    </xf>
    <xf numFmtId="0" fontId="6" fillId="0" borderId="17" xfId="0" applyFont="1" applyBorder="1" applyAlignment="1">
      <alignment horizontal="center" vertical="center" wrapText="1"/>
    </xf>
    <xf numFmtId="0" fontId="3" fillId="10" borderId="1" xfId="0" applyFont="1" applyFill="1" applyBorder="1"/>
    <xf numFmtId="0" fontId="3" fillId="11" borderId="1" xfId="0" applyFont="1" applyFill="1" applyBorder="1"/>
    <xf numFmtId="0" fontId="8" fillId="11" borderId="1" xfId="0" applyFont="1" applyFill="1" applyBorder="1" applyAlignment="1">
      <alignment vertical="center"/>
    </xf>
    <xf numFmtId="0" fontId="3" fillId="11" borderId="1" xfId="0" applyFont="1" applyFill="1" applyBorder="1" applyAlignment="1">
      <alignment wrapText="1"/>
    </xf>
    <xf numFmtId="0" fontId="7" fillId="11" borderId="1" xfId="0" applyFont="1" applyFill="1" applyBorder="1" applyAlignment="1">
      <alignment horizontal="center" vertical="center" wrapText="1"/>
    </xf>
    <xf numFmtId="0" fontId="3" fillId="11" borderId="18" xfId="0" applyFont="1" applyFill="1" applyBorder="1"/>
    <xf numFmtId="0" fontId="6" fillId="11" borderId="19" xfId="0" applyFont="1" applyFill="1" applyBorder="1" applyAlignment="1">
      <alignment horizontal="center" vertical="center" wrapText="1"/>
    </xf>
    <xf numFmtId="0" fontId="7" fillId="0" borderId="20" xfId="0" applyFont="1" applyBorder="1" applyAlignment="1">
      <alignment horizontal="center" vertical="center" wrapText="1"/>
    </xf>
    <xf numFmtId="0" fontId="3" fillId="8" borderId="21" xfId="0" applyFont="1" applyFill="1" applyBorder="1" applyAlignment="1">
      <alignment horizontal="center" vertical="center"/>
    </xf>
    <xf numFmtId="0" fontId="7" fillId="0" borderId="0" xfId="0" applyFont="1" applyAlignment="1">
      <alignment horizontal="center" vertical="center" wrapText="1"/>
    </xf>
    <xf numFmtId="0" fontId="3" fillId="0" borderId="28" xfId="0" applyFont="1" applyBorder="1"/>
    <xf numFmtId="0" fontId="3" fillId="0" borderId="28" xfId="0" applyFont="1" applyBorder="1" applyAlignment="1">
      <alignment horizontal="center" vertical="center"/>
    </xf>
    <xf numFmtId="0" fontId="3" fillId="0" borderId="28" xfId="0" applyFont="1" applyBorder="1" applyAlignment="1">
      <alignment vertical="center" wrapText="1"/>
    </xf>
    <xf numFmtId="0" fontId="3" fillId="0" borderId="28" xfId="0" applyFont="1" applyBorder="1" applyAlignment="1">
      <alignment wrapText="1"/>
    </xf>
    <xf numFmtId="0" fontId="7" fillId="0" borderId="28" xfId="0" applyFont="1" applyBorder="1" applyAlignment="1">
      <alignment horizontal="center" vertical="center" wrapText="1"/>
    </xf>
    <xf numFmtId="0" fontId="3" fillId="0" borderId="29" xfId="0" applyFont="1" applyBorder="1"/>
    <xf numFmtId="0" fontId="6" fillId="0" borderId="30" xfId="0" applyFont="1" applyBorder="1" applyAlignment="1">
      <alignment horizontal="center" vertical="center" wrapText="1"/>
    </xf>
    <xf numFmtId="0" fontId="3" fillId="0" borderId="0" xfId="0" applyFont="1" applyAlignment="1">
      <alignment horizontal="left" vertical="center" wrapText="1"/>
    </xf>
    <xf numFmtId="0" fontId="3" fillId="0" borderId="20" xfId="0" applyFont="1" applyBorder="1" applyAlignment="1">
      <alignment horizontal="left" vertical="center" wrapText="1"/>
    </xf>
    <xf numFmtId="0" fontId="3" fillId="8" borderId="31" xfId="0" applyFont="1" applyFill="1" applyBorder="1" applyAlignment="1">
      <alignment horizontal="center" vertical="center"/>
    </xf>
    <xf numFmtId="0" fontId="3" fillId="0" borderId="24" xfId="0" applyFont="1" applyBorder="1" applyAlignment="1">
      <alignment horizontal="center" vertical="center"/>
    </xf>
    <xf numFmtId="0" fontId="7" fillId="0" borderId="24" xfId="0" applyFont="1" applyBorder="1" applyAlignment="1">
      <alignment horizontal="center" vertical="center" wrapText="1"/>
    </xf>
    <xf numFmtId="0" fontId="6" fillId="0" borderId="24" xfId="0" applyFont="1" applyBorder="1" applyAlignment="1">
      <alignment wrapText="1"/>
    </xf>
    <xf numFmtId="0" fontId="3" fillId="5" borderId="26" xfId="0" applyFont="1" applyFill="1" applyBorder="1" applyAlignment="1">
      <alignment horizontal="center" vertical="center"/>
    </xf>
    <xf numFmtId="0" fontId="7" fillId="0" borderId="0" xfId="0" applyFont="1" applyAlignment="1">
      <alignment wrapText="1"/>
    </xf>
    <xf numFmtId="0" fontId="3" fillId="0" borderId="0" xfId="0" applyFont="1" applyAlignment="1">
      <alignment horizontal="left" vertical="top" wrapText="1"/>
    </xf>
    <xf numFmtId="0" fontId="9" fillId="0" borderId="0" xfId="0" applyFont="1" applyAlignment="1">
      <alignment horizontal="center" vertical="center" wrapText="1"/>
    </xf>
    <xf numFmtId="0" fontId="10" fillId="0" borderId="20" xfId="0" applyFont="1" applyBorder="1" applyAlignment="1">
      <alignment vertical="center" wrapText="1"/>
    </xf>
    <xf numFmtId="0" fontId="3" fillId="6" borderId="23" xfId="0" applyFont="1" applyFill="1" applyBorder="1"/>
    <xf numFmtId="0" fontId="2" fillId="0" borderId="0" xfId="0" applyFont="1"/>
    <xf numFmtId="0" fontId="12" fillId="0" borderId="0" xfId="0" applyFont="1"/>
    <xf numFmtId="0" fontId="3" fillId="5" borderId="26" xfId="0" applyFont="1" applyFill="1" applyBorder="1" applyAlignment="1">
      <alignment horizontal="center" vertical="center" wrapText="1"/>
    </xf>
    <xf numFmtId="0" fontId="3" fillId="2" borderId="22" xfId="0" applyFont="1" applyFill="1" applyBorder="1"/>
    <xf numFmtId="0" fontId="3" fillId="2" borderId="22" xfId="0" applyFont="1" applyFill="1" applyBorder="1" applyAlignment="1">
      <alignment wrapText="1"/>
    </xf>
    <xf numFmtId="0" fontId="3" fillId="6" borderId="23" xfId="0" applyFont="1" applyFill="1" applyBorder="1" applyAlignment="1">
      <alignment wrapText="1"/>
    </xf>
    <xf numFmtId="0" fontId="3" fillId="3" borderId="2" xfId="0" applyFont="1" applyFill="1" applyBorder="1" applyAlignment="1">
      <alignment horizontal="center"/>
    </xf>
    <xf numFmtId="0" fontId="4" fillId="0" borderId="3" xfId="0" applyFont="1" applyBorder="1"/>
    <xf numFmtId="0" fontId="4" fillId="0" borderId="4" xfId="0" applyFont="1" applyBorder="1"/>
    <xf numFmtId="0" fontId="6" fillId="2" borderId="5" xfId="0" applyFont="1" applyFill="1" applyBorder="1" applyAlignment="1">
      <alignment horizontal="left" vertical="top" wrapText="1"/>
    </xf>
    <xf numFmtId="0" fontId="4" fillId="0" borderId="6" xfId="0" applyFont="1" applyBorder="1"/>
    <xf numFmtId="0" fontId="4" fillId="0" borderId="7" xfId="0" applyFont="1" applyBorder="1"/>
    <xf numFmtId="0" fontId="4" fillId="0" borderId="10" xfId="0" applyFont="1" applyBorder="1"/>
    <xf numFmtId="0" fontId="4" fillId="0" borderId="11" xfId="0" applyFont="1" applyBorder="1"/>
    <xf numFmtId="0" fontId="4" fillId="0" borderId="12" xfId="0" applyFont="1" applyBorder="1"/>
    <xf numFmtId="0" fontId="3" fillId="5" borderId="8" xfId="0" applyFont="1" applyFill="1" applyBorder="1" applyAlignment="1">
      <alignment horizontal="center"/>
    </xf>
    <xf numFmtId="0" fontId="4" fillId="0" borderId="9" xfId="0" applyFont="1" applyBorder="1"/>
    <xf numFmtId="0" fontId="3" fillId="5" borderId="8" xfId="0" applyFont="1" applyFill="1" applyBorder="1" applyAlignment="1">
      <alignment horizontal="center" vertical="center" wrapText="1"/>
    </xf>
    <xf numFmtId="0" fontId="7" fillId="2" borderId="32" xfId="0" applyFont="1" applyFill="1" applyBorder="1" applyAlignment="1">
      <alignment horizontal="center" vertical="center" wrapText="1"/>
    </xf>
    <xf numFmtId="0" fontId="4" fillId="0" borderId="33" xfId="0" applyFont="1" applyBorder="1"/>
    <xf numFmtId="0" fontId="4" fillId="0" borderId="34" xfId="0" applyFont="1" applyBorder="1"/>
    <xf numFmtId="0" fontId="11" fillId="5" borderId="8" xfId="0" applyFont="1" applyFill="1" applyBorder="1" applyAlignment="1">
      <alignment horizontal="center" vertical="center" wrapText="1"/>
    </xf>
    <xf numFmtId="0" fontId="0" fillId="0" borderId="0" xfId="0" applyAlignment="1">
      <alignment horizontal="center" vertical="center"/>
    </xf>
    <xf numFmtId="0" fontId="14" fillId="0" borderId="13" xfId="0" applyFont="1" applyBorder="1" applyAlignment="1">
      <alignment horizontal="center" vertical="center"/>
    </xf>
    <xf numFmtId="0" fontId="1" fillId="0" borderId="0" xfId="0" applyFont="1" applyAlignment="1">
      <alignment horizontal="center" vertical="center"/>
    </xf>
    <xf numFmtId="0" fontId="14" fillId="7" borderId="34" xfId="0" applyFont="1" applyFill="1" applyBorder="1"/>
    <xf numFmtId="0" fontId="0" fillId="0" borderId="21" xfId="0" applyBorder="1" applyAlignment="1">
      <alignment horizontal="center" vertical="center"/>
    </xf>
    <xf numFmtId="0" fontId="0" fillId="12" borderId="25" xfId="0" applyFill="1" applyBorder="1" applyAlignment="1">
      <alignment horizontal="center" vertical="center"/>
    </xf>
    <xf numFmtId="0" fontId="0" fillId="12" borderId="0" xfId="0" applyFill="1" applyAlignment="1">
      <alignment horizontal="center" vertical="center"/>
    </xf>
    <xf numFmtId="0" fontId="0" fillId="12" borderId="21" xfId="0" applyFill="1" applyBorder="1" applyAlignment="1">
      <alignment horizontal="center" vertical="center"/>
    </xf>
    <xf numFmtId="0" fontId="0" fillId="0" borderId="31" xfId="0" applyBorder="1" applyAlignment="1">
      <alignment horizontal="center" vertical="center"/>
    </xf>
    <xf numFmtId="0" fontId="1" fillId="12" borderId="31" xfId="0" applyFont="1" applyFill="1" applyBorder="1" applyAlignment="1">
      <alignment horizontal="center" vertical="center"/>
    </xf>
    <xf numFmtId="0" fontId="0" fillId="0" borderId="25" xfId="0" applyBorder="1" applyAlignment="1">
      <alignment horizontal="center" vertical="center"/>
    </xf>
    <xf numFmtId="0" fontId="0" fillId="12" borderId="34" xfId="0" applyFill="1" applyBorder="1" applyAlignment="1">
      <alignment horizontal="center" vertical="center"/>
    </xf>
    <xf numFmtId="0" fontId="1" fillId="12" borderId="34" xfId="0" applyFont="1" applyFill="1" applyBorder="1" applyAlignment="1">
      <alignment horizontal="center" vertical="center"/>
    </xf>
  </cellXfs>
  <cellStyles count="1">
    <cellStyle name="Standard" xfId="0" builtinId="0"/>
  </cellStyles>
  <dxfs count="2">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5" Type="http://schemas.openxmlformats.org/officeDocument/2006/relationships/customXml" Target="../customXml/item3.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ebastian Achter" id="{614C20B6-F633-4753-888E-A51EBDE4B831}"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614C20B6-F633-4753-888E-A51EBDE4B831}" id="{A8607C70-D4D8-403A-A76D-991A5730B40F}">
    <text>When does it count as "varying"? Use paper 105 as lower limit example? Here the keyword search uses "agent-based" and "mulit-agent", is that varying enough?</text>
  </threadedComment>
  <threadedComment ref="C21" dT="2022-07-29T06:26:38.19" personId="{614C20B6-F633-4753-888E-A51EBDE4B831}" id="{83101403-38B2-4E78-8544-6DADDE4155B9}" parentId="{A8607C70-D4D8-403A-A76D-991A5730B40F}">
    <text>Yes, this is enough. Add that to the description.</text>
  </threadedComment>
  <threadedComment ref="C35" dT="2022-08-12T14:09:41.88" personId="{614C20B6-F633-4753-888E-A51EBDE4B831}" id="{69F8B584-EEDD-40DB-8E7B-8FC78F6A0114}">
    <text>New in update from 02.08.22</text>
  </threadedComment>
  <threadedComment ref="C39" dT="2022-07-26T16:21:49.72" personId="{614C20B6-F633-4753-888E-A51EBDE4B831}" id="{4231649E-8DB1-408A-B78B-4D1CB613EEDC}">
    <text>Previously labeled "not indicated" becomes "no".</text>
  </threadedComment>
  <threadedComment ref="C39" dT="2022-07-26T16:42:35.75" personId="{614C20B6-F633-4753-888E-A51EBDE4B831}" id="{0D032FA7-611B-4791-84A4-AD8EABA9DB1F}" parentId="{4231649E-8DB1-408A-B78B-4D1CB613EEDC}">
    <text>Formulation adjusted</text>
  </threadedComment>
  <threadedComment ref="C49" dT="2022-07-26T16:42:46.82" personId="{614C20B6-F633-4753-888E-A51EBDE4B831}" id="{9B80C888-185A-4F24-9187-5C1AA4FE8831}">
    <text>Example adjusted</text>
  </threadedComment>
  <threadedComment ref="C50" dT="2022-08-02T17:18:36.73" personId="{614C20B6-F633-4753-888E-A51EBDE4B831}" id="{41C9E118-4835-425D-88C5-88D2475AC29A}">
    <text>changed answer options</text>
  </threadedComment>
  <threadedComment ref="C53" dT="2022-07-26T16:45:55.25" personId="{614C20B6-F633-4753-888E-A51EBDE4B831}" id="{BB18771A-3B7C-4E2E-A945-9EF4272D2BB7}">
    <text>Melania had the issue that it was disclosed in two parts. Should we make it a multiple-choice question?
Or ask "where has it been mainly disclosed"?</text>
  </threadedComment>
  <threadedComment ref="C53" dT="2022-07-29T07:02:18.18" personId="{614C20B6-F633-4753-888E-A51EBDE4B831}" id="{81314C7F-3572-475C-A38D-556F6C52B85C}" parentId="{BB18771A-3B7C-4E2E-A945-9EF4272D2BB7}">
    <text>MAke it a multi-select questions. Decided together with Melania</text>
  </threadedComment>
  <threadedComment ref="C60" dT="2022-08-02T17:18:24.47" personId="{614C20B6-F633-4753-888E-A51EBDE4B831}" id="{B0EC7431-4565-42C4-A3DD-8F3FE6035D5B}">
    <text>changed answer options</text>
  </threadedComment>
  <threadedComment ref="C61" dT="2022-08-12T14:06:04.99" personId="{614C20B6-F633-4753-888E-A51EBDE4B831}" id="{E3C8FB67-2CEC-43D6-9F08-CFB68FC48915}">
    <text>Deleted the question that was previously here (Q29) and replaced it what was previously Q20 but reformulated.</text>
  </threadedComment>
  <threadedComment ref="C71" dT="2022-08-22T12:52:40.15" personId="{614C20B6-F633-4753-888E-A51EBDE4B831}" id="{6F4770B6-1257-468F-80A4-F76B47B50B68}">
    <text>formulation extended by challenges and recommendations.</text>
  </threadedComment>
  <threadedComment ref="C86" dT="2022-07-29T08:27:52.27" personId="{614C20B6-F633-4753-888E-A51EBDE4B831}" id="{824B519E-5865-4E41-A76E-F3B0160BD824}">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heetViews>
  <sheetFormatPr baseColWidth="10" defaultColWidth="14.44140625" defaultRowHeight="15" customHeight="1" outlineLevelRow="1"/>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88" t="s">
        <v>5</v>
      </c>
      <c r="C10" s="89"/>
      <c r="D10" s="89"/>
      <c r="E10" s="89"/>
      <c r="F10" s="89"/>
      <c r="G10" s="89"/>
      <c r="H10" s="89"/>
      <c r="I10" s="89"/>
      <c r="J10" s="90"/>
      <c r="K10" s="4"/>
      <c r="L10" s="4"/>
      <c r="M10" s="4"/>
    </row>
    <row r="11" spans="2:13" ht="14.4" outlineLevel="1">
      <c r="B11" s="5" t="s">
        <v>6</v>
      </c>
      <c r="C11" s="5" t="s">
        <v>7</v>
      </c>
      <c r="D11" s="5" t="s">
        <v>6</v>
      </c>
      <c r="E11" s="5" t="s">
        <v>6</v>
      </c>
      <c r="F11" s="5" t="s">
        <v>8</v>
      </c>
      <c r="G11" s="5" t="s">
        <v>6</v>
      </c>
      <c r="H11" s="5" t="s">
        <v>6</v>
      </c>
      <c r="I11" s="5" t="s">
        <v>6</v>
      </c>
      <c r="J11" s="5" t="s">
        <v>9</v>
      </c>
      <c r="K11" s="5" t="s">
        <v>6</v>
      </c>
      <c r="L11" s="5" t="s">
        <v>6</v>
      </c>
      <c r="M11" s="5" t="s">
        <v>10</v>
      </c>
    </row>
    <row r="12" spans="2:13" ht="14.4" outlineLevel="1">
      <c r="B12" s="5" t="s">
        <v>11</v>
      </c>
      <c r="C12" s="5" t="s">
        <v>12</v>
      </c>
      <c r="D12" s="5" t="s">
        <v>11</v>
      </c>
      <c r="E12" s="5" t="s">
        <v>11</v>
      </c>
      <c r="F12" s="5" t="s">
        <v>13</v>
      </c>
      <c r="G12" s="5" t="s">
        <v>11</v>
      </c>
      <c r="H12" s="5" t="s">
        <v>11</v>
      </c>
      <c r="I12" s="5" t="s">
        <v>11</v>
      </c>
      <c r="J12" s="5" t="s">
        <v>14</v>
      </c>
      <c r="K12" s="5" t="s">
        <v>11</v>
      </c>
      <c r="L12" s="5" t="s">
        <v>11</v>
      </c>
      <c r="M12" s="5" t="s">
        <v>15</v>
      </c>
    </row>
    <row r="13" spans="2:13" ht="14.4" outlineLevel="1">
      <c r="B13" s="5"/>
      <c r="C13" s="5" t="s">
        <v>16</v>
      </c>
      <c r="D13" s="5" t="s">
        <v>17</v>
      </c>
      <c r="E13" s="5" t="s">
        <v>18</v>
      </c>
      <c r="F13" s="5" t="s">
        <v>19</v>
      </c>
      <c r="G13" s="5" t="s">
        <v>20</v>
      </c>
      <c r="H13" s="5" t="s">
        <v>21</v>
      </c>
      <c r="I13" s="5" t="s">
        <v>22</v>
      </c>
      <c r="J13" s="5" t="s">
        <v>23</v>
      </c>
      <c r="K13" s="5" t="s">
        <v>24</v>
      </c>
      <c r="L13" s="5" t="s">
        <v>25</v>
      </c>
      <c r="M13" s="5" t="s">
        <v>26</v>
      </c>
    </row>
    <row r="14" spans="2:13" ht="14.4" outlineLevel="1">
      <c r="B14" s="5"/>
      <c r="C14" s="5" t="s">
        <v>27</v>
      </c>
      <c r="D14" s="5"/>
      <c r="E14" s="5" t="s">
        <v>28</v>
      </c>
      <c r="F14" s="5" t="s">
        <v>29</v>
      </c>
      <c r="G14" s="5" t="s">
        <v>30</v>
      </c>
      <c r="H14" s="5"/>
      <c r="I14" s="5"/>
      <c r="J14" s="5" t="s">
        <v>31</v>
      </c>
      <c r="K14" s="5"/>
      <c r="L14" s="5"/>
      <c r="M14" s="5"/>
    </row>
    <row r="15" spans="2:13" ht="14.4" outlineLevel="1">
      <c r="B15" s="5"/>
      <c r="C15" s="5" t="s">
        <v>32</v>
      </c>
      <c r="D15" s="5"/>
      <c r="E15" s="5"/>
      <c r="F15" s="5" t="s">
        <v>33</v>
      </c>
      <c r="G15" s="5"/>
      <c r="H15" s="5"/>
      <c r="I15" s="5"/>
      <c r="J15" s="5" t="s">
        <v>34</v>
      </c>
      <c r="K15" s="5"/>
      <c r="L15" s="5"/>
      <c r="M15" s="5"/>
    </row>
    <row r="16" spans="2:13" ht="14.4" outlineLevel="1">
      <c r="B16" s="5"/>
      <c r="C16" s="5" t="s">
        <v>35</v>
      </c>
      <c r="D16" s="5"/>
      <c r="E16" s="5"/>
      <c r="F16" s="5"/>
      <c r="G16" s="5"/>
      <c r="H16" s="5"/>
      <c r="I16" s="5"/>
      <c r="J16" s="5"/>
      <c r="K16" s="5"/>
      <c r="L16" s="5"/>
      <c r="M16" s="5"/>
    </row>
    <row r="17" spans="2:10" ht="15.75" customHeight="1"/>
    <row r="18" spans="2:10" ht="15.75" customHeight="1"/>
    <row r="19" spans="2:10" ht="15.75" customHeight="1"/>
    <row r="20" spans="2:10" ht="15.75" customHeight="1">
      <c r="B20" s="2"/>
      <c r="C20" s="2" t="s">
        <v>36</v>
      </c>
      <c r="D20" s="2"/>
      <c r="E20" s="6" t="s">
        <v>37</v>
      </c>
      <c r="F20" s="2"/>
      <c r="G20" s="2"/>
      <c r="H20" s="2"/>
      <c r="I20" s="2"/>
      <c r="J20" s="2"/>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workbookViewId="0">
      <pane xSplit="6" topLeftCell="G1" activePane="topRight" state="frozen"/>
      <selection pane="topRight" activeCell="H2" sqref="H2"/>
    </sheetView>
  </sheetViews>
  <sheetFormatPr baseColWidth="10"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7"/>
      <c r="C1" s="8"/>
      <c r="F1" s="9"/>
      <c r="L1" s="7"/>
      <c r="M1" s="7"/>
      <c r="N1" s="7"/>
    </row>
    <row r="2" spans="1:14" ht="14.4">
      <c r="A2" s="7"/>
      <c r="C2" s="8"/>
      <c r="F2" s="10" t="s">
        <v>38</v>
      </c>
      <c r="H2" s="91" t="s">
        <v>39</v>
      </c>
      <c r="I2" s="92"/>
      <c r="J2" s="93"/>
      <c r="L2" s="97" t="s">
        <v>40</v>
      </c>
      <c r="M2" s="98"/>
      <c r="N2" s="7"/>
    </row>
    <row r="3" spans="1:14" ht="14.4">
      <c r="A3" s="7"/>
      <c r="C3" s="8"/>
      <c r="F3" s="9"/>
      <c r="H3" s="94"/>
      <c r="I3" s="95"/>
      <c r="J3" s="96"/>
      <c r="L3" s="97" t="s">
        <v>41</v>
      </c>
      <c r="M3" s="98"/>
      <c r="N3" s="7"/>
    </row>
    <row r="4" spans="1:14" ht="30.75" customHeight="1">
      <c r="A4" s="7"/>
      <c r="C4" s="8"/>
      <c r="F4" s="9"/>
      <c r="L4" s="99" t="s">
        <v>42</v>
      </c>
      <c r="M4" s="98"/>
      <c r="N4" s="7"/>
    </row>
    <row r="5" spans="1:14" ht="14.4">
      <c r="A5" s="7"/>
      <c r="C5" s="11" t="s">
        <v>43</v>
      </c>
      <c r="D5" s="12"/>
      <c r="E5" s="12"/>
      <c r="F5" s="13" t="s">
        <v>44</v>
      </c>
      <c r="G5" s="14"/>
      <c r="H5" s="14" t="s">
        <v>45</v>
      </c>
      <c r="I5" s="14" t="s">
        <v>46</v>
      </c>
      <c r="J5" s="14" t="s">
        <v>47</v>
      </c>
      <c r="K5" s="14"/>
      <c r="L5" s="15" t="s">
        <v>48</v>
      </c>
      <c r="M5" s="16" t="s">
        <v>49</v>
      </c>
      <c r="N5" s="7"/>
    </row>
    <row r="6" spans="1:14" ht="14.4">
      <c r="A6" s="7"/>
      <c r="C6" s="8"/>
      <c r="F6" s="9"/>
      <c r="G6" s="7" t="s">
        <v>50</v>
      </c>
      <c r="L6" s="17"/>
      <c r="M6" s="18"/>
      <c r="N6" s="7"/>
    </row>
    <row r="7" spans="1:14" ht="45" customHeight="1" outlineLevel="1">
      <c r="A7" s="7"/>
      <c r="B7" s="7"/>
      <c r="C7" s="8" t="s">
        <v>51</v>
      </c>
      <c r="F7" s="9" t="s">
        <v>52</v>
      </c>
      <c r="G7" s="7" t="s">
        <v>50</v>
      </c>
      <c r="H7" s="19" t="s">
        <v>53</v>
      </c>
      <c r="I7" s="20" t="s">
        <v>54</v>
      </c>
      <c r="J7" s="7" t="s">
        <v>55</v>
      </c>
      <c r="L7" s="21" t="s">
        <v>11</v>
      </c>
      <c r="M7" s="22" t="s">
        <v>56</v>
      </c>
      <c r="N7" s="7"/>
    </row>
    <row r="8" spans="1:14" ht="14.4">
      <c r="A8" s="7"/>
      <c r="B8" s="23"/>
      <c r="C8" s="24" t="s">
        <v>57</v>
      </c>
      <c r="D8" s="23"/>
      <c r="E8" s="23"/>
      <c r="F8" s="25"/>
      <c r="G8" s="23" t="s">
        <v>50</v>
      </c>
      <c r="H8" s="26"/>
      <c r="I8" s="27"/>
      <c r="J8" s="23"/>
      <c r="K8" s="23" t="s">
        <v>50</v>
      </c>
      <c r="L8" s="28"/>
      <c r="M8" s="29"/>
      <c r="N8" s="7" t="s">
        <v>50</v>
      </c>
    </row>
    <row r="9" spans="1:14" ht="60" customHeight="1" outlineLevel="1">
      <c r="A9" s="7"/>
      <c r="B9" s="30">
        <v>1</v>
      </c>
      <c r="C9" s="31" t="str">
        <f t="shared" ref="C9:C10" si="0">TEXT(SUM(B$7:B9),"Q#")</f>
        <v>Q1</v>
      </c>
      <c r="D9" s="30"/>
      <c r="E9" s="30"/>
      <c r="F9" s="32" t="s">
        <v>58</v>
      </c>
      <c r="G9" s="30" t="s">
        <v>50</v>
      </c>
      <c r="H9" s="33" t="s">
        <v>59</v>
      </c>
      <c r="I9" s="34" t="s">
        <v>60</v>
      </c>
      <c r="J9" s="30" t="s">
        <v>55</v>
      </c>
      <c r="K9" s="30"/>
      <c r="L9" s="35" t="s">
        <v>11</v>
      </c>
      <c r="M9" s="36" t="s">
        <v>61</v>
      </c>
      <c r="N9" s="7"/>
    </row>
    <row r="10" spans="1:14" ht="45" customHeight="1" outlineLevel="1">
      <c r="A10" s="7"/>
      <c r="B10" s="37">
        <v>1</v>
      </c>
      <c r="C10" s="38" t="str">
        <f t="shared" si="0"/>
        <v>Q2</v>
      </c>
      <c r="D10" s="37"/>
      <c r="E10" s="37"/>
      <c r="F10" s="39" t="s">
        <v>62</v>
      </c>
      <c r="G10" s="37" t="s">
        <v>50</v>
      </c>
      <c r="H10" s="40" t="s">
        <v>53</v>
      </c>
      <c r="I10" s="41" t="s">
        <v>63</v>
      </c>
      <c r="J10" s="37" t="s">
        <v>55</v>
      </c>
      <c r="K10" s="37"/>
      <c r="L10" s="42" t="s">
        <v>22</v>
      </c>
      <c r="M10" s="43" t="s">
        <v>64</v>
      </c>
      <c r="N10" s="7"/>
    </row>
    <row r="11" spans="1:14" ht="14.4">
      <c r="A11" s="7"/>
      <c r="B11" s="23"/>
      <c r="C11" s="24" t="s">
        <v>65</v>
      </c>
      <c r="D11" s="23"/>
      <c r="E11" s="23"/>
      <c r="F11" s="25"/>
      <c r="G11" s="23" t="s">
        <v>50</v>
      </c>
      <c r="H11" s="26"/>
      <c r="I11" s="27"/>
      <c r="J11" s="23"/>
      <c r="K11" s="23"/>
      <c r="L11" s="28"/>
      <c r="M11" s="29"/>
      <c r="N11" s="7"/>
    </row>
    <row r="12" spans="1:14" ht="14.4" outlineLevel="1">
      <c r="A12" s="7"/>
      <c r="B12" s="7"/>
      <c r="C12" s="8"/>
      <c r="D12" s="44" t="s">
        <v>66</v>
      </c>
      <c r="E12" s="45"/>
      <c r="F12" s="46"/>
      <c r="G12" s="45" t="s">
        <v>50</v>
      </c>
      <c r="H12" s="47"/>
      <c r="I12" s="48"/>
      <c r="J12" s="45"/>
      <c r="K12" s="45"/>
      <c r="L12" s="49"/>
      <c r="M12" s="50"/>
      <c r="N12" s="7"/>
    </row>
    <row r="13" spans="1:14" ht="30" customHeight="1" outlineLevel="1">
      <c r="A13" s="7"/>
      <c r="B13" s="7">
        <v>1</v>
      </c>
      <c r="C13" s="51" t="str">
        <f>TEXT(SUM(B$9:B13),"Q#")</f>
        <v>Q3</v>
      </c>
      <c r="F13" s="9" t="s">
        <v>67</v>
      </c>
      <c r="G13" s="7" t="s">
        <v>50</v>
      </c>
      <c r="H13" s="19"/>
      <c r="I13" s="20" t="s">
        <v>68</v>
      </c>
      <c r="J13" s="7" t="s">
        <v>69</v>
      </c>
      <c r="L13" s="17"/>
      <c r="M13" s="52" t="s">
        <v>70</v>
      </c>
      <c r="N13" s="7"/>
    </row>
    <row r="14" spans="1:14" ht="30" customHeight="1" outlineLevel="1">
      <c r="A14" s="7"/>
      <c r="B14" s="7"/>
      <c r="C14" s="51" t="e">
        <f ca="1">_xludf.CONCAT($C$13,".1")</f>
        <v>#NAME?</v>
      </c>
      <c r="F14" s="9" t="s">
        <v>7</v>
      </c>
      <c r="G14" s="7"/>
      <c r="H14" s="19" t="s">
        <v>53</v>
      </c>
      <c r="I14" s="20"/>
      <c r="J14" s="7"/>
      <c r="L14" s="21" t="s">
        <v>11</v>
      </c>
      <c r="M14" s="22" t="s">
        <v>61</v>
      </c>
      <c r="N14" s="53"/>
    </row>
    <row r="15" spans="1:14" ht="30" customHeight="1" outlineLevel="1">
      <c r="A15" s="7"/>
      <c r="B15" s="7"/>
      <c r="C15" s="51" t="e">
        <f ca="1">_xludf.CONCAT($C$13,".2")</f>
        <v>#NAME?</v>
      </c>
      <c r="F15" s="9" t="s">
        <v>71</v>
      </c>
      <c r="G15" s="7"/>
      <c r="H15" s="19" t="s">
        <v>53</v>
      </c>
      <c r="I15" s="20"/>
      <c r="J15" s="7"/>
      <c r="L15" s="21" t="s">
        <v>6</v>
      </c>
      <c r="M15" s="22" t="s">
        <v>61</v>
      </c>
      <c r="N15" s="53"/>
    </row>
    <row r="16" spans="1:14" ht="30" customHeight="1" outlineLevel="1">
      <c r="A16" s="7"/>
      <c r="B16" s="7"/>
      <c r="C16" s="51" t="e">
        <f ca="1">_xludf.CONCAT($C$13,".3")</f>
        <v>#NAME?</v>
      </c>
      <c r="F16" s="9" t="s">
        <v>16</v>
      </c>
      <c r="G16" s="7"/>
      <c r="H16" s="19" t="s">
        <v>53</v>
      </c>
      <c r="I16" s="20"/>
      <c r="J16" s="7"/>
      <c r="L16" s="21" t="s">
        <v>11</v>
      </c>
      <c r="M16" s="22" t="s">
        <v>61</v>
      </c>
      <c r="N16" s="53"/>
    </row>
    <row r="17" spans="1:14" ht="30" customHeight="1" outlineLevel="1">
      <c r="A17" s="7"/>
      <c r="B17" s="7"/>
      <c r="C17" s="51" t="e">
        <f ca="1">_xludf.CONCAT($C$13,".4")</f>
        <v>#NAME?</v>
      </c>
      <c r="F17" s="9" t="s">
        <v>32</v>
      </c>
      <c r="G17" s="7"/>
      <c r="H17" s="19" t="s">
        <v>53</v>
      </c>
      <c r="I17" s="20"/>
      <c r="J17" s="7"/>
      <c r="L17" s="21" t="s">
        <v>11</v>
      </c>
      <c r="M17" s="22" t="s">
        <v>72</v>
      </c>
      <c r="N17" s="53"/>
    </row>
    <row r="18" spans="1:14" ht="30" customHeight="1" outlineLevel="1">
      <c r="A18" s="7"/>
      <c r="B18" s="7"/>
      <c r="C18" s="51" t="e">
        <f ca="1">_xludf.CONCAT($C$13,".5")</f>
        <v>#NAME?</v>
      </c>
      <c r="F18" s="9" t="s">
        <v>73</v>
      </c>
      <c r="G18" s="7"/>
      <c r="H18" s="19" t="s">
        <v>53</v>
      </c>
      <c r="I18" s="20"/>
      <c r="J18" s="7"/>
      <c r="L18" s="21" t="s">
        <v>11</v>
      </c>
      <c r="M18" s="22" t="s">
        <v>61</v>
      </c>
      <c r="N18" s="53"/>
    </row>
    <row r="19" spans="1:14" ht="14.4" outlineLevel="1">
      <c r="A19" s="7"/>
      <c r="B19" s="7"/>
      <c r="C19" s="8"/>
      <c r="D19" s="54"/>
      <c r="E19" s="55" t="s">
        <v>74</v>
      </c>
      <c r="F19" s="54"/>
      <c r="G19" s="54" t="s">
        <v>50</v>
      </c>
      <c r="H19" s="56"/>
      <c r="I19" s="57"/>
      <c r="J19" s="54"/>
      <c r="K19" s="54"/>
      <c r="L19" s="58"/>
      <c r="M19" s="59"/>
      <c r="N19" s="7"/>
    </row>
    <row r="20" spans="1:14" ht="30" customHeight="1" outlineLevel="1">
      <c r="A20" s="7"/>
      <c r="B20" s="30">
        <v>1</v>
      </c>
      <c r="C20" s="31" t="str">
        <f t="shared" ref="C20:C22" si="1">TEXT(SUM(B$7:B20),"Q#")</f>
        <v>Q4</v>
      </c>
      <c r="D20" s="30"/>
      <c r="E20" s="30"/>
      <c r="F20" s="32" t="s">
        <v>75</v>
      </c>
      <c r="G20" s="30" t="s">
        <v>50</v>
      </c>
      <c r="H20" s="33" t="s">
        <v>76</v>
      </c>
      <c r="I20" s="60" t="s">
        <v>77</v>
      </c>
      <c r="J20" s="30" t="s">
        <v>69</v>
      </c>
      <c r="K20" s="30"/>
      <c r="L20" s="35" t="s">
        <v>6</v>
      </c>
      <c r="M20" s="36" t="s">
        <v>78</v>
      </c>
      <c r="N20" s="7"/>
    </row>
    <row r="21" spans="1:14" ht="30" customHeight="1" outlineLevel="1">
      <c r="A21" s="7"/>
      <c r="B21" s="30">
        <v>1</v>
      </c>
      <c r="C21" s="61" t="str">
        <f t="shared" si="1"/>
        <v>Q5</v>
      </c>
      <c r="D21" s="30"/>
      <c r="E21" s="30"/>
      <c r="F21" s="32" t="s">
        <v>79</v>
      </c>
      <c r="G21" s="30" t="s">
        <v>50</v>
      </c>
      <c r="H21" s="33" t="s">
        <v>76</v>
      </c>
      <c r="I21" s="60" t="s">
        <v>80</v>
      </c>
      <c r="J21" s="30" t="s">
        <v>55</v>
      </c>
      <c r="K21" s="30"/>
      <c r="L21" s="35" t="s">
        <v>6</v>
      </c>
      <c r="M21" s="36" t="s">
        <v>61</v>
      </c>
      <c r="N21" s="7"/>
    </row>
    <row r="22" spans="1:14" ht="30" customHeight="1" outlineLevel="1">
      <c r="A22" s="7"/>
      <c r="B22" s="7">
        <v>1</v>
      </c>
      <c r="C22" s="8" t="str">
        <f t="shared" si="1"/>
        <v>Q6</v>
      </c>
      <c r="F22" s="9" t="s">
        <v>81</v>
      </c>
      <c r="G22" s="7" t="s">
        <v>50</v>
      </c>
      <c r="H22" s="19" t="s">
        <v>76</v>
      </c>
      <c r="I22" s="62" t="s">
        <v>82</v>
      </c>
      <c r="J22" s="7" t="s">
        <v>55</v>
      </c>
      <c r="L22" s="21" t="s">
        <v>11</v>
      </c>
      <c r="M22" s="22" t="s">
        <v>61</v>
      </c>
      <c r="N22" s="7"/>
    </row>
    <row r="23" spans="1:14" ht="14.4" outlineLevel="1">
      <c r="A23" s="7"/>
      <c r="B23" s="7"/>
      <c r="C23" s="8"/>
      <c r="D23" s="54"/>
      <c r="E23" s="55" t="s">
        <v>83</v>
      </c>
      <c r="F23" s="54"/>
      <c r="G23" s="54" t="s">
        <v>50</v>
      </c>
      <c r="H23" s="56"/>
      <c r="I23" s="57"/>
      <c r="J23" s="54"/>
      <c r="K23" s="54"/>
      <c r="L23" s="58"/>
      <c r="M23" s="59"/>
      <c r="N23" s="7"/>
    </row>
    <row r="24" spans="1:14" ht="30" customHeight="1" outlineLevel="1">
      <c r="A24" s="7"/>
      <c r="B24" s="30">
        <v>1</v>
      </c>
      <c r="C24" s="31" t="str">
        <f t="shared" ref="C24:C28" si="2">TEXT(SUM(B$7:B24),"Q#")</f>
        <v>Q7</v>
      </c>
      <c r="D24" s="30"/>
      <c r="E24" s="30"/>
      <c r="F24" s="32" t="s">
        <v>84</v>
      </c>
      <c r="G24" s="30" t="s">
        <v>50</v>
      </c>
      <c r="H24" s="33" t="s">
        <v>85</v>
      </c>
      <c r="I24" s="60"/>
      <c r="J24" s="30" t="s">
        <v>69</v>
      </c>
      <c r="K24" s="30"/>
      <c r="L24" s="35" t="s">
        <v>11</v>
      </c>
      <c r="M24" s="36" t="s">
        <v>61</v>
      </c>
      <c r="N24" s="7"/>
    </row>
    <row r="25" spans="1:14" ht="30" customHeight="1" outlineLevel="1">
      <c r="A25" s="7"/>
      <c r="B25" s="30">
        <v>1</v>
      </c>
      <c r="C25" s="31" t="str">
        <f t="shared" si="2"/>
        <v>Q8</v>
      </c>
      <c r="D25" s="30"/>
      <c r="E25" s="30"/>
      <c r="F25" s="32" t="s">
        <v>86</v>
      </c>
      <c r="G25" s="30" t="s">
        <v>50</v>
      </c>
      <c r="H25" s="33" t="s">
        <v>85</v>
      </c>
      <c r="I25" s="60" t="s">
        <v>87</v>
      </c>
      <c r="J25" s="30" t="s">
        <v>69</v>
      </c>
      <c r="K25" s="30"/>
      <c r="L25" s="35" t="s">
        <v>6</v>
      </c>
      <c r="M25" s="36" t="s">
        <v>61</v>
      </c>
      <c r="N25" s="7"/>
    </row>
    <row r="26" spans="1:14" ht="30" customHeight="1" outlineLevel="1">
      <c r="A26" s="7"/>
      <c r="B26" s="30">
        <v>1</v>
      </c>
      <c r="C26" s="31" t="str">
        <f t="shared" si="2"/>
        <v>Q9</v>
      </c>
      <c r="D26" s="30"/>
      <c r="E26" s="30"/>
      <c r="F26" s="32" t="s">
        <v>88</v>
      </c>
      <c r="G26" s="30" t="s">
        <v>50</v>
      </c>
      <c r="H26" s="33" t="s">
        <v>85</v>
      </c>
      <c r="I26" s="60" t="s">
        <v>87</v>
      </c>
      <c r="J26" s="30" t="s">
        <v>69</v>
      </c>
      <c r="K26" s="30"/>
      <c r="L26" s="35" t="s">
        <v>11</v>
      </c>
      <c r="M26" s="36" t="s">
        <v>61</v>
      </c>
      <c r="N26" s="7"/>
    </row>
    <row r="27" spans="1:14" ht="30" customHeight="1" outlineLevel="1">
      <c r="A27" s="7"/>
      <c r="B27" s="30">
        <v>1</v>
      </c>
      <c r="C27" s="31" t="str">
        <f t="shared" si="2"/>
        <v>Q10</v>
      </c>
      <c r="D27" s="30"/>
      <c r="E27" s="30"/>
      <c r="F27" s="32" t="s">
        <v>89</v>
      </c>
      <c r="G27" s="30" t="s">
        <v>50</v>
      </c>
      <c r="H27" s="33" t="s">
        <v>90</v>
      </c>
      <c r="I27" s="60"/>
      <c r="J27" s="30" t="s">
        <v>69</v>
      </c>
      <c r="K27" s="30"/>
      <c r="L27" s="35">
        <v>2</v>
      </c>
      <c r="M27" s="36" t="s">
        <v>61</v>
      </c>
      <c r="N27" s="7"/>
    </row>
    <row r="28" spans="1:14" ht="30" customHeight="1" outlineLevel="1">
      <c r="A28" s="7"/>
      <c r="B28" s="63">
        <v>1</v>
      </c>
      <c r="C28" s="64" t="str">
        <f t="shared" si="2"/>
        <v>Q11</v>
      </c>
      <c r="D28" s="63"/>
      <c r="E28" s="63"/>
      <c r="F28" s="65" t="s">
        <v>91</v>
      </c>
      <c r="G28" s="63" t="s">
        <v>50</v>
      </c>
      <c r="H28" s="66" t="s">
        <v>92</v>
      </c>
      <c r="I28" s="67"/>
      <c r="J28" s="63" t="s">
        <v>69</v>
      </c>
      <c r="K28" s="63"/>
      <c r="L28" s="68"/>
      <c r="M28" s="69"/>
      <c r="N28" s="7"/>
    </row>
    <row r="29" spans="1:14" ht="30" customHeight="1" outlineLevel="1">
      <c r="A29" s="7"/>
      <c r="B29" s="7"/>
      <c r="C29" s="8" t="e">
        <f ca="1">_xludf.CONCAT($C$28,".1")</f>
        <v>#NAME?</v>
      </c>
      <c r="D29" s="7"/>
      <c r="E29" s="7"/>
      <c r="F29" s="70" t="s">
        <v>93</v>
      </c>
      <c r="G29" s="7" t="s">
        <v>50</v>
      </c>
      <c r="H29" s="19" t="s">
        <v>53</v>
      </c>
      <c r="I29" s="62"/>
      <c r="J29" s="7"/>
      <c r="K29" s="7"/>
      <c r="L29" s="21" t="s">
        <v>11</v>
      </c>
      <c r="M29" s="22" t="s">
        <v>61</v>
      </c>
      <c r="N29" s="7"/>
    </row>
    <row r="30" spans="1:14" ht="30" customHeight="1" outlineLevel="1">
      <c r="A30" s="7"/>
      <c r="B30" s="7"/>
      <c r="C30" s="8" t="e">
        <f ca="1">_xludf.CONCAT($C$28,".2")</f>
        <v>#NAME?</v>
      </c>
      <c r="D30" s="7"/>
      <c r="E30" s="7"/>
      <c r="F30" s="70" t="s">
        <v>94</v>
      </c>
      <c r="G30" s="7" t="s">
        <v>50</v>
      </c>
      <c r="H30" s="19" t="s">
        <v>53</v>
      </c>
      <c r="I30" s="62"/>
      <c r="J30" s="7"/>
      <c r="K30" s="7"/>
      <c r="L30" s="21" t="s">
        <v>6</v>
      </c>
      <c r="M30" s="22" t="s">
        <v>61</v>
      </c>
      <c r="N30" s="7"/>
    </row>
    <row r="31" spans="1:14" ht="30" customHeight="1" outlineLevel="1">
      <c r="A31" s="7"/>
      <c r="B31" s="7"/>
      <c r="C31" s="8" t="e">
        <f ca="1">_xludf.CONCAT($C$28,".3")</f>
        <v>#NAME?</v>
      </c>
      <c r="D31" s="7"/>
      <c r="E31" s="7"/>
      <c r="F31" s="70" t="s">
        <v>95</v>
      </c>
      <c r="G31" s="7" t="s">
        <v>50</v>
      </c>
      <c r="H31" s="19" t="s">
        <v>53</v>
      </c>
      <c r="I31" s="62"/>
      <c r="J31" s="7"/>
      <c r="K31" s="7"/>
      <c r="L31" s="21" t="s">
        <v>11</v>
      </c>
      <c r="M31" s="22" t="s">
        <v>61</v>
      </c>
      <c r="N31" s="7"/>
    </row>
    <row r="32" spans="1:14" ht="30" customHeight="1" outlineLevel="1">
      <c r="A32" s="7"/>
      <c r="B32" s="7"/>
      <c r="C32" s="8" t="e">
        <f ca="1">_xludf.CONCAT($C$28,".4")</f>
        <v>#NAME?</v>
      </c>
      <c r="D32" s="7"/>
      <c r="E32" s="7"/>
      <c r="F32" s="70" t="s">
        <v>96</v>
      </c>
      <c r="G32" s="7" t="s">
        <v>50</v>
      </c>
      <c r="H32" s="19" t="s">
        <v>53</v>
      </c>
      <c r="I32" s="62"/>
      <c r="J32" s="7"/>
      <c r="K32" s="7"/>
      <c r="L32" s="21" t="s">
        <v>6</v>
      </c>
      <c r="M32" s="22" t="s">
        <v>61</v>
      </c>
      <c r="N32" s="7"/>
    </row>
    <row r="33" spans="1:14" ht="30" customHeight="1" outlineLevel="1">
      <c r="A33" s="7"/>
      <c r="B33" s="30"/>
      <c r="C33" s="31" t="e">
        <f ca="1">_xludf.CONCAT($C$28,".5")</f>
        <v>#NAME?</v>
      </c>
      <c r="D33" s="30"/>
      <c r="E33" s="30"/>
      <c r="F33" s="71" t="s">
        <v>97</v>
      </c>
      <c r="G33" s="30" t="s">
        <v>50</v>
      </c>
      <c r="H33" s="33" t="s">
        <v>98</v>
      </c>
      <c r="I33" s="60"/>
      <c r="J33" s="30"/>
      <c r="K33" s="30"/>
      <c r="L33" s="35" t="s">
        <v>11</v>
      </c>
      <c r="M33" s="36" t="s">
        <v>61</v>
      </c>
      <c r="N33" s="7"/>
    </row>
    <row r="34" spans="1:14" ht="45" customHeight="1" outlineLevel="1">
      <c r="A34" s="7"/>
      <c r="B34" s="30">
        <v>1</v>
      </c>
      <c r="C34" s="31" t="str">
        <f t="shared" ref="C34:C35" si="3">TEXT(SUM(B$7:B34),"Q#")</f>
        <v>Q12</v>
      </c>
      <c r="D34" s="30"/>
      <c r="E34" s="30"/>
      <c r="F34" s="32" t="s">
        <v>99</v>
      </c>
      <c r="G34" s="30" t="s">
        <v>50</v>
      </c>
      <c r="H34" s="33" t="s">
        <v>53</v>
      </c>
      <c r="I34" s="60"/>
      <c r="J34" s="30" t="s">
        <v>69</v>
      </c>
      <c r="K34" s="30"/>
      <c r="L34" s="35" t="s">
        <v>11</v>
      </c>
      <c r="M34" s="36" t="s">
        <v>61</v>
      </c>
      <c r="N34" s="7"/>
    </row>
    <row r="35" spans="1:14" ht="30" customHeight="1" outlineLevel="1">
      <c r="A35" s="7"/>
      <c r="B35" s="7">
        <v>1</v>
      </c>
      <c r="C35" s="72" t="str">
        <f t="shared" si="3"/>
        <v>Q13</v>
      </c>
      <c r="D35" s="7"/>
      <c r="E35" s="7"/>
      <c r="F35" s="9" t="s">
        <v>100</v>
      </c>
      <c r="G35" s="7"/>
      <c r="H35" s="19" t="s">
        <v>53</v>
      </c>
      <c r="I35" s="62" t="s">
        <v>101</v>
      </c>
      <c r="J35" s="7"/>
      <c r="K35" s="7"/>
      <c r="L35" s="21" t="s">
        <v>11</v>
      </c>
      <c r="M35" s="22" t="s">
        <v>102</v>
      </c>
      <c r="N35" s="53"/>
    </row>
    <row r="36" spans="1:14" ht="15.75" customHeight="1" outlineLevel="1">
      <c r="A36" s="7"/>
      <c r="B36" s="7"/>
      <c r="C36" s="8"/>
      <c r="D36" s="44" t="s">
        <v>103</v>
      </c>
      <c r="E36" s="46"/>
      <c r="F36" s="45"/>
      <c r="G36" s="45" t="s">
        <v>50</v>
      </c>
      <c r="H36" s="47"/>
      <c r="I36" s="48"/>
      <c r="J36" s="45"/>
      <c r="K36" s="45"/>
      <c r="L36" s="49"/>
      <c r="M36" s="50"/>
      <c r="N36" s="7"/>
    </row>
    <row r="37" spans="1:14" ht="15.75" customHeight="1" outlineLevel="1">
      <c r="A37" s="7"/>
      <c r="B37" s="7"/>
      <c r="C37" s="8"/>
      <c r="D37" s="54"/>
      <c r="E37" s="55" t="s">
        <v>104</v>
      </c>
      <c r="F37" s="54"/>
      <c r="G37" s="54" t="s">
        <v>50</v>
      </c>
      <c r="H37" s="56"/>
      <c r="I37" s="57"/>
      <c r="J37" s="54"/>
      <c r="K37" s="54"/>
      <c r="L37" s="58"/>
      <c r="M37" s="59"/>
      <c r="N37" s="7"/>
    </row>
    <row r="38" spans="1:14" ht="30" customHeight="1" outlineLevel="1">
      <c r="A38" s="7"/>
      <c r="B38" s="30">
        <v>1</v>
      </c>
      <c r="C38" s="31" t="str">
        <f>TEXT(SUM(B$9:B38),"Q#")</f>
        <v>Q14</v>
      </c>
      <c r="D38" s="30"/>
      <c r="E38" s="30"/>
      <c r="F38" s="32" t="s">
        <v>105</v>
      </c>
      <c r="G38" s="30" t="s">
        <v>50</v>
      </c>
      <c r="H38" s="33" t="s">
        <v>53</v>
      </c>
      <c r="I38" s="60"/>
      <c r="J38" s="30" t="s">
        <v>69</v>
      </c>
      <c r="K38" s="30"/>
      <c r="L38" s="35" t="s">
        <v>6</v>
      </c>
      <c r="M38" s="36" t="s">
        <v>106</v>
      </c>
      <c r="N38" s="7"/>
    </row>
    <row r="39" spans="1:14" ht="30" customHeight="1" outlineLevel="1">
      <c r="A39" s="7"/>
      <c r="B39" s="30">
        <v>1</v>
      </c>
      <c r="C39" s="61" t="str">
        <f t="shared" ref="C39:C50" si="4">TEXT(SUM(B$7:B39),"Q#")</f>
        <v>Q15</v>
      </c>
      <c r="D39" s="30"/>
      <c r="E39" s="30"/>
      <c r="F39" s="32" t="s">
        <v>107</v>
      </c>
      <c r="G39" s="30"/>
      <c r="H39" s="33" t="s">
        <v>53</v>
      </c>
      <c r="I39" s="34" t="s">
        <v>108</v>
      </c>
      <c r="J39" s="30" t="s">
        <v>55</v>
      </c>
      <c r="K39" s="30"/>
      <c r="L39" s="35" t="s">
        <v>11</v>
      </c>
      <c r="M39" s="36" t="s">
        <v>106</v>
      </c>
      <c r="N39" s="7"/>
    </row>
    <row r="40" spans="1:14" ht="30" customHeight="1" outlineLevel="1">
      <c r="A40" s="7"/>
      <c r="B40" s="30">
        <v>1</v>
      </c>
      <c r="C40" s="61" t="str">
        <f t="shared" si="4"/>
        <v>Q16</v>
      </c>
      <c r="D40" s="30"/>
      <c r="E40" s="30"/>
      <c r="F40" s="32" t="s">
        <v>109</v>
      </c>
      <c r="G40" s="30" t="s">
        <v>50</v>
      </c>
      <c r="H40" s="33" t="s">
        <v>53</v>
      </c>
      <c r="I40" s="60"/>
      <c r="J40" s="30" t="s">
        <v>55</v>
      </c>
      <c r="K40" s="30"/>
      <c r="L40" s="35" t="s">
        <v>11</v>
      </c>
      <c r="M40" s="36" t="s">
        <v>106</v>
      </c>
      <c r="N40" s="7"/>
    </row>
    <row r="41" spans="1:14" ht="30" customHeight="1" outlineLevel="1">
      <c r="A41" s="7"/>
      <c r="B41" s="30">
        <v>1</v>
      </c>
      <c r="C41" s="61" t="str">
        <f t="shared" si="4"/>
        <v>Q17</v>
      </c>
      <c r="D41" s="30"/>
      <c r="E41" s="30"/>
      <c r="F41" s="32" t="s">
        <v>110</v>
      </c>
      <c r="G41" s="30" t="s">
        <v>50</v>
      </c>
      <c r="H41" s="33" t="s">
        <v>53</v>
      </c>
      <c r="I41" s="60"/>
      <c r="J41" s="30" t="s">
        <v>69</v>
      </c>
      <c r="K41" s="30"/>
      <c r="L41" s="35" t="s">
        <v>11</v>
      </c>
      <c r="M41" s="36" t="s">
        <v>106</v>
      </c>
      <c r="N41" s="7"/>
    </row>
    <row r="42" spans="1:14" ht="45" customHeight="1" outlineLevel="1">
      <c r="A42" s="7"/>
      <c r="B42" s="30">
        <v>1</v>
      </c>
      <c r="C42" s="61" t="str">
        <f t="shared" si="4"/>
        <v>Q18</v>
      </c>
      <c r="D42" s="30"/>
      <c r="E42" s="30"/>
      <c r="F42" s="32" t="s">
        <v>111</v>
      </c>
      <c r="G42" s="30" t="s">
        <v>50</v>
      </c>
      <c r="H42" s="33" t="s">
        <v>53</v>
      </c>
      <c r="I42" s="60"/>
      <c r="J42" s="30" t="s">
        <v>69</v>
      </c>
      <c r="K42" s="30"/>
      <c r="L42" s="35" t="s">
        <v>11</v>
      </c>
      <c r="M42" s="36" t="s">
        <v>106</v>
      </c>
      <c r="N42" s="7"/>
    </row>
    <row r="43" spans="1:14" ht="30" customHeight="1" outlineLevel="1">
      <c r="A43" s="7"/>
      <c r="B43" s="30">
        <v>1</v>
      </c>
      <c r="C43" s="61" t="str">
        <f t="shared" si="4"/>
        <v>Q19</v>
      </c>
      <c r="D43" s="30"/>
      <c r="E43" s="30"/>
      <c r="F43" s="32" t="s">
        <v>112</v>
      </c>
      <c r="G43" s="30" t="s">
        <v>50</v>
      </c>
      <c r="H43" s="33" t="s">
        <v>53</v>
      </c>
      <c r="I43" s="60" t="s">
        <v>113</v>
      </c>
      <c r="J43" s="30" t="s">
        <v>69</v>
      </c>
      <c r="K43" s="30"/>
      <c r="L43" s="35" t="s">
        <v>11</v>
      </c>
      <c r="M43" s="36" t="s">
        <v>106</v>
      </c>
      <c r="N43" s="7"/>
    </row>
    <row r="44" spans="1:14" ht="30" customHeight="1" outlineLevel="1">
      <c r="A44" s="7"/>
      <c r="B44" s="30">
        <v>1</v>
      </c>
      <c r="C44" s="61" t="str">
        <f t="shared" si="4"/>
        <v>Q20</v>
      </c>
      <c r="D44" s="30"/>
      <c r="E44" s="30"/>
      <c r="F44" s="32" t="s">
        <v>114</v>
      </c>
      <c r="G44" s="30" t="s">
        <v>50</v>
      </c>
      <c r="H44" s="33" t="s">
        <v>53</v>
      </c>
      <c r="I44" s="60" t="s">
        <v>115</v>
      </c>
      <c r="J44" s="30" t="s">
        <v>69</v>
      </c>
      <c r="K44" s="30"/>
      <c r="L44" s="35" t="s">
        <v>11</v>
      </c>
      <c r="M44" s="36" t="s">
        <v>61</v>
      </c>
      <c r="N44" s="7"/>
    </row>
    <row r="45" spans="1:14" ht="30" customHeight="1" outlineLevel="1">
      <c r="A45" s="7"/>
      <c r="B45" s="30">
        <v>1</v>
      </c>
      <c r="C45" s="73" t="str">
        <f t="shared" si="4"/>
        <v>Q21</v>
      </c>
      <c r="D45" s="30"/>
      <c r="E45" s="30"/>
      <c r="F45" s="39" t="s">
        <v>116</v>
      </c>
      <c r="G45" s="30"/>
      <c r="H45" s="40" t="s">
        <v>53</v>
      </c>
      <c r="I45" s="41" t="s">
        <v>117</v>
      </c>
      <c r="J45" s="37" t="s">
        <v>55</v>
      </c>
      <c r="K45" s="30"/>
      <c r="L45" s="35" t="s">
        <v>6</v>
      </c>
      <c r="M45" s="36" t="s">
        <v>118</v>
      </c>
      <c r="N45" s="7"/>
    </row>
    <row r="46" spans="1:14" ht="30" customHeight="1" outlineLevel="1">
      <c r="A46" s="7"/>
      <c r="B46" s="37">
        <v>1</v>
      </c>
      <c r="C46" s="73" t="str">
        <f t="shared" si="4"/>
        <v>Q22</v>
      </c>
      <c r="D46" s="37"/>
      <c r="E46" s="37"/>
      <c r="F46" s="39" t="s">
        <v>119</v>
      </c>
      <c r="G46" s="37" t="s">
        <v>50</v>
      </c>
      <c r="H46" s="40" t="s">
        <v>53</v>
      </c>
      <c r="I46" s="74" t="s">
        <v>120</v>
      </c>
      <c r="J46" s="37" t="s">
        <v>55</v>
      </c>
      <c r="K46" s="37"/>
      <c r="L46" s="42" t="s">
        <v>11</v>
      </c>
      <c r="M46" s="43" t="s">
        <v>61</v>
      </c>
      <c r="N46" s="7"/>
    </row>
    <row r="47" spans="1:14" ht="30" customHeight="1" outlineLevel="1">
      <c r="A47" s="7"/>
      <c r="B47" s="37">
        <v>1</v>
      </c>
      <c r="C47" s="73" t="str">
        <f t="shared" si="4"/>
        <v>Q23</v>
      </c>
      <c r="D47" s="37"/>
      <c r="E47" s="37"/>
      <c r="F47" s="39" t="s">
        <v>121</v>
      </c>
      <c r="G47" s="37" t="s">
        <v>50</v>
      </c>
      <c r="H47" s="40" t="s">
        <v>53</v>
      </c>
      <c r="I47" s="74" t="s">
        <v>122</v>
      </c>
      <c r="J47" s="37" t="s">
        <v>55</v>
      </c>
      <c r="K47" s="37"/>
      <c r="L47" s="42" t="s">
        <v>11</v>
      </c>
      <c r="M47" s="43" t="s">
        <v>123</v>
      </c>
      <c r="N47" s="7"/>
    </row>
    <row r="48" spans="1:14" ht="30" customHeight="1" outlineLevel="1">
      <c r="A48" s="7"/>
      <c r="B48" s="37">
        <v>1</v>
      </c>
      <c r="C48" s="73" t="str">
        <f t="shared" si="4"/>
        <v>Q24</v>
      </c>
      <c r="D48" s="37"/>
      <c r="E48" s="37"/>
      <c r="F48" s="39" t="s">
        <v>124</v>
      </c>
      <c r="G48" s="37"/>
      <c r="H48" s="75" t="s">
        <v>125</v>
      </c>
      <c r="I48" s="74" t="s">
        <v>126</v>
      </c>
      <c r="J48" s="37" t="s">
        <v>55</v>
      </c>
      <c r="K48" s="37"/>
      <c r="L48" s="76" t="s">
        <v>18</v>
      </c>
      <c r="M48" s="43" t="s">
        <v>61</v>
      </c>
      <c r="N48" s="7"/>
    </row>
    <row r="49" spans="1:14" ht="30" customHeight="1" outlineLevel="1">
      <c r="A49" s="7"/>
      <c r="B49" s="37">
        <v>1</v>
      </c>
      <c r="C49" s="38" t="str">
        <f t="shared" si="4"/>
        <v>Q25</v>
      </c>
      <c r="D49" s="37"/>
      <c r="E49" s="37"/>
      <c r="F49" s="39" t="s">
        <v>127</v>
      </c>
      <c r="G49" s="37" t="s">
        <v>50</v>
      </c>
      <c r="H49" s="40" t="s">
        <v>128</v>
      </c>
      <c r="I49" s="74" t="s">
        <v>129</v>
      </c>
      <c r="J49" s="37" t="s">
        <v>55</v>
      </c>
      <c r="K49" s="37"/>
      <c r="L49" s="35" t="s">
        <v>130</v>
      </c>
      <c r="M49" s="43" t="s">
        <v>131</v>
      </c>
      <c r="N49" s="7"/>
    </row>
    <row r="50" spans="1:14" ht="45" customHeight="1" outlineLevel="1">
      <c r="A50" s="7"/>
      <c r="B50" s="7">
        <v>1</v>
      </c>
      <c r="C50" s="51" t="str">
        <f t="shared" si="4"/>
        <v>Q26</v>
      </c>
      <c r="F50" s="9" t="s">
        <v>132</v>
      </c>
      <c r="G50" s="7" t="s">
        <v>50</v>
      </c>
      <c r="H50" s="77" t="s">
        <v>133</v>
      </c>
      <c r="I50" s="62" t="s">
        <v>134</v>
      </c>
      <c r="J50" s="7" t="s">
        <v>69</v>
      </c>
      <c r="L50" s="21" t="s">
        <v>135</v>
      </c>
      <c r="M50" s="22" t="s">
        <v>136</v>
      </c>
      <c r="N50" s="7"/>
    </row>
    <row r="51" spans="1:14" ht="15.75" customHeight="1" outlineLevel="1">
      <c r="A51" s="7"/>
      <c r="B51" s="7"/>
      <c r="C51" s="8"/>
      <c r="D51" s="44" t="s">
        <v>137</v>
      </c>
      <c r="E51" s="46"/>
      <c r="F51" s="45"/>
      <c r="G51" s="45" t="s">
        <v>50</v>
      </c>
      <c r="H51" s="47"/>
      <c r="I51" s="48"/>
      <c r="J51" s="45"/>
      <c r="K51" s="45"/>
      <c r="L51" s="49"/>
      <c r="M51" s="50"/>
      <c r="N51" s="7"/>
    </row>
    <row r="52" spans="1:14" ht="15.75" customHeight="1" outlineLevel="1">
      <c r="A52" s="7"/>
      <c r="B52" s="7"/>
      <c r="C52" s="8"/>
      <c r="D52" s="54"/>
      <c r="E52" s="55" t="s">
        <v>138</v>
      </c>
      <c r="F52" s="54"/>
      <c r="G52" s="54" t="s">
        <v>50</v>
      </c>
      <c r="H52" s="56"/>
      <c r="I52" s="57"/>
      <c r="J52" s="54"/>
      <c r="K52" s="54"/>
      <c r="L52" s="58"/>
      <c r="M52" s="59"/>
      <c r="N52" s="7"/>
    </row>
    <row r="53" spans="1:14" ht="55.2" outlineLevel="1">
      <c r="A53" s="7"/>
      <c r="B53" s="30">
        <v>1</v>
      </c>
      <c r="C53" s="51" t="str">
        <f>TEXT(SUM(B$7:B53),"Q#")</f>
        <v>Q27</v>
      </c>
      <c r="D53" s="7"/>
      <c r="E53" s="7"/>
      <c r="F53" s="9" t="s">
        <v>139</v>
      </c>
      <c r="G53" s="7" t="s">
        <v>50</v>
      </c>
      <c r="H53" s="19" t="s">
        <v>92</v>
      </c>
      <c r="I53" s="62"/>
      <c r="J53" s="7" t="s">
        <v>69</v>
      </c>
      <c r="K53" s="7"/>
      <c r="L53" s="17" t="s">
        <v>8</v>
      </c>
      <c r="M53" s="52" t="s">
        <v>140</v>
      </c>
      <c r="N53" s="7"/>
    </row>
    <row r="54" spans="1:14" ht="30" customHeight="1" outlineLevel="1">
      <c r="A54" s="7"/>
      <c r="B54" s="30"/>
      <c r="C54" s="51" t="e">
        <f ca="1">_xludf.CONCAT($C$53,".1")</f>
        <v>#NAME?</v>
      </c>
      <c r="D54" s="7"/>
      <c r="E54" s="7"/>
      <c r="F54" s="9" t="s">
        <v>8</v>
      </c>
      <c r="G54" s="7"/>
      <c r="H54" s="19" t="s">
        <v>53</v>
      </c>
      <c r="I54" s="62"/>
      <c r="J54" s="7"/>
      <c r="K54" s="7"/>
      <c r="L54" s="21" t="s">
        <v>6</v>
      </c>
      <c r="M54" s="22" t="s">
        <v>61</v>
      </c>
      <c r="N54" s="53"/>
    </row>
    <row r="55" spans="1:14" ht="30" customHeight="1" outlineLevel="1">
      <c r="A55" s="7"/>
      <c r="B55" s="30"/>
      <c r="C55" s="51" t="e">
        <f ca="1">_xludf.CONCAT($C$53,".2")</f>
        <v>#NAME?</v>
      </c>
      <c r="D55" s="7"/>
      <c r="E55" s="7"/>
      <c r="F55" s="9" t="s">
        <v>13</v>
      </c>
      <c r="G55" s="7"/>
      <c r="H55" s="19" t="s">
        <v>53</v>
      </c>
      <c r="I55" s="62"/>
      <c r="J55" s="7"/>
      <c r="K55" s="7"/>
      <c r="L55" s="21" t="s">
        <v>11</v>
      </c>
      <c r="M55" s="22" t="s">
        <v>61</v>
      </c>
      <c r="N55" s="53"/>
    </row>
    <row r="56" spans="1:14" ht="30" customHeight="1" outlineLevel="1">
      <c r="A56" s="7"/>
      <c r="B56" s="30"/>
      <c r="C56" s="51" t="e">
        <f ca="1">_xludf.CONCAT($C$53,".3")</f>
        <v>#NAME?</v>
      </c>
      <c r="D56" s="7"/>
      <c r="E56" s="7"/>
      <c r="F56" s="9" t="s">
        <v>19</v>
      </c>
      <c r="G56" s="7"/>
      <c r="H56" s="19" t="s">
        <v>53</v>
      </c>
      <c r="I56" s="62"/>
      <c r="J56" s="7"/>
      <c r="K56" s="7"/>
      <c r="L56" s="21" t="s">
        <v>11</v>
      </c>
      <c r="M56" s="22" t="s">
        <v>61</v>
      </c>
      <c r="N56" s="53"/>
    </row>
    <row r="57" spans="1:14" ht="30" customHeight="1" outlineLevel="1">
      <c r="A57" s="7"/>
      <c r="B57" s="30"/>
      <c r="C57" s="51" t="e">
        <f ca="1">_xludf.CONCAT($C$53,".4")</f>
        <v>#NAME?</v>
      </c>
      <c r="D57" s="7"/>
      <c r="E57" s="7"/>
      <c r="F57" s="9" t="s">
        <v>29</v>
      </c>
      <c r="G57" s="7"/>
      <c r="H57" s="19" t="s">
        <v>53</v>
      </c>
      <c r="I57" s="62"/>
      <c r="J57" s="7"/>
      <c r="K57" s="7"/>
      <c r="L57" s="21" t="s">
        <v>11</v>
      </c>
      <c r="M57" s="22" t="s">
        <v>61</v>
      </c>
      <c r="N57" s="53"/>
    </row>
    <row r="58" spans="1:14" ht="30" customHeight="1" outlineLevel="1">
      <c r="A58" s="7"/>
      <c r="B58" s="30"/>
      <c r="C58" s="51" t="e">
        <f ca="1">_xludf.CONCAT($C$53,".5")</f>
        <v>#NAME?</v>
      </c>
      <c r="D58" s="7"/>
      <c r="E58" s="7"/>
      <c r="F58" s="9" t="s">
        <v>33</v>
      </c>
      <c r="G58" s="7"/>
      <c r="H58" s="19" t="s">
        <v>53</v>
      </c>
      <c r="I58" s="62"/>
      <c r="J58" s="7"/>
      <c r="K58" s="7"/>
      <c r="L58" s="21" t="s">
        <v>11</v>
      </c>
      <c r="M58" s="22" t="s">
        <v>61</v>
      </c>
      <c r="N58" s="53"/>
    </row>
    <row r="59" spans="1:14" ht="30" customHeight="1" outlineLevel="1">
      <c r="A59" s="7"/>
      <c r="B59" s="30"/>
      <c r="C59" s="61" t="e">
        <f ca="1">_xludf.CONCAT($C$53,".6")</f>
        <v>#NAME?</v>
      </c>
      <c r="D59" s="30"/>
      <c r="E59" s="30"/>
      <c r="F59" s="32" t="s">
        <v>141</v>
      </c>
      <c r="G59" s="30"/>
      <c r="H59" s="33" t="s">
        <v>53</v>
      </c>
      <c r="I59" s="60"/>
      <c r="J59" s="30"/>
      <c r="K59" s="30"/>
      <c r="L59" s="35" t="s">
        <v>11</v>
      </c>
      <c r="M59" s="36" t="s">
        <v>61</v>
      </c>
      <c r="N59" s="53"/>
    </row>
    <row r="60" spans="1:14" ht="45" customHeight="1" outlineLevel="1">
      <c r="A60" s="7"/>
      <c r="B60" s="30">
        <v>1</v>
      </c>
      <c r="C60" s="61" t="str">
        <f t="shared" ref="C60:C61" si="5">TEXT(SUM(B$7:B60),"Q#")</f>
        <v>Q28</v>
      </c>
      <c r="D60" s="30"/>
      <c r="E60" s="30"/>
      <c r="F60" s="32" t="s">
        <v>142</v>
      </c>
      <c r="G60" s="30" t="s">
        <v>50</v>
      </c>
      <c r="H60" s="33" t="s">
        <v>53</v>
      </c>
      <c r="I60" s="60" t="s">
        <v>143</v>
      </c>
      <c r="J60" s="30" t="s">
        <v>69</v>
      </c>
      <c r="K60" s="30"/>
      <c r="L60" s="35" t="s">
        <v>21</v>
      </c>
      <c r="M60" s="36" t="s">
        <v>61</v>
      </c>
      <c r="N60" s="7"/>
    </row>
    <row r="61" spans="1:14" ht="45" customHeight="1" outlineLevel="1">
      <c r="A61" s="7"/>
      <c r="B61" s="7">
        <v>1</v>
      </c>
      <c r="C61" s="51" t="str">
        <f t="shared" si="5"/>
        <v>Q29</v>
      </c>
      <c r="F61" s="9" t="s">
        <v>144</v>
      </c>
      <c r="G61" s="7" t="s">
        <v>50</v>
      </c>
      <c r="H61" s="78" t="s">
        <v>145</v>
      </c>
      <c r="I61" s="62" t="s">
        <v>143</v>
      </c>
      <c r="J61" s="7" t="s">
        <v>55</v>
      </c>
      <c r="L61" s="21" t="s">
        <v>15</v>
      </c>
      <c r="M61" s="22" t="s">
        <v>61</v>
      </c>
      <c r="N61" s="53"/>
    </row>
    <row r="62" spans="1:14" ht="15.75" customHeight="1" outlineLevel="1">
      <c r="A62" s="7"/>
      <c r="B62" s="7"/>
      <c r="C62" s="8"/>
      <c r="D62" s="54"/>
      <c r="E62" s="55" t="s">
        <v>146</v>
      </c>
      <c r="F62" s="54"/>
      <c r="G62" s="54" t="s">
        <v>50</v>
      </c>
      <c r="H62" s="56"/>
      <c r="I62" s="57"/>
      <c r="J62" s="54"/>
      <c r="K62" s="54"/>
      <c r="L62" s="58"/>
      <c r="M62" s="59"/>
      <c r="N62" s="7"/>
    </row>
    <row r="63" spans="1:14" ht="28.8" outlineLevel="1">
      <c r="A63" s="7"/>
      <c r="B63" s="30">
        <v>1</v>
      </c>
      <c r="C63" s="61" t="str">
        <f t="shared" ref="C63:C65" si="6">TEXT(SUM(B$7:B63),"Q#")</f>
        <v>Q30</v>
      </c>
      <c r="D63" s="30"/>
      <c r="E63" s="30"/>
      <c r="F63" s="32" t="s">
        <v>147</v>
      </c>
      <c r="G63" s="30" t="s">
        <v>50</v>
      </c>
      <c r="H63" s="33" t="s">
        <v>85</v>
      </c>
      <c r="I63" s="60" t="s">
        <v>148</v>
      </c>
      <c r="J63" s="30" t="s">
        <v>69</v>
      </c>
      <c r="K63" s="30"/>
      <c r="L63" s="35" t="s">
        <v>6</v>
      </c>
      <c r="M63" s="36" t="s">
        <v>149</v>
      </c>
      <c r="N63" s="7"/>
    </row>
    <row r="64" spans="1:14" ht="45" customHeight="1" outlineLevel="1">
      <c r="A64" s="7"/>
      <c r="B64" s="30">
        <v>1</v>
      </c>
      <c r="C64" s="31" t="str">
        <f t="shared" si="6"/>
        <v>Q31</v>
      </c>
      <c r="D64" s="30"/>
      <c r="E64" s="30"/>
      <c r="F64" s="32" t="s">
        <v>150</v>
      </c>
      <c r="G64" s="30" t="s">
        <v>50</v>
      </c>
      <c r="H64" s="33" t="s">
        <v>53</v>
      </c>
      <c r="I64" s="60" t="s">
        <v>151</v>
      </c>
      <c r="J64" s="30" t="s">
        <v>55</v>
      </c>
      <c r="K64" s="30"/>
      <c r="L64" s="35" t="s">
        <v>11</v>
      </c>
      <c r="M64" s="36" t="s">
        <v>61</v>
      </c>
      <c r="N64" s="7"/>
    </row>
    <row r="65" spans="1:14" ht="30" customHeight="1" outlineLevel="1">
      <c r="A65" s="7"/>
      <c r="B65" s="30">
        <v>1</v>
      </c>
      <c r="C65" s="31" t="str">
        <f t="shared" si="6"/>
        <v>Q32</v>
      </c>
      <c r="D65" s="30"/>
      <c r="E65" s="30"/>
      <c r="F65" s="32" t="s">
        <v>152</v>
      </c>
      <c r="G65" s="30" t="s">
        <v>50</v>
      </c>
      <c r="H65" s="33" t="s">
        <v>153</v>
      </c>
      <c r="I65" s="19"/>
      <c r="J65" s="30" t="s">
        <v>69</v>
      </c>
      <c r="K65" s="30"/>
      <c r="L65" s="35">
        <v>61</v>
      </c>
      <c r="M65" s="36" t="s">
        <v>61</v>
      </c>
      <c r="N65" s="7"/>
    </row>
    <row r="66" spans="1:14" ht="15.75" customHeight="1">
      <c r="A66" s="7"/>
      <c r="B66" s="23"/>
      <c r="C66" s="24" t="s">
        <v>154</v>
      </c>
      <c r="D66" s="23"/>
      <c r="E66" s="23"/>
      <c r="F66" s="25"/>
      <c r="G66" s="23" t="s">
        <v>50</v>
      </c>
      <c r="H66" s="26"/>
      <c r="I66" s="27"/>
      <c r="J66" s="23"/>
      <c r="K66" s="23"/>
      <c r="L66" s="28"/>
      <c r="M66" s="29"/>
      <c r="N66" s="7"/>
    </row>
    <row r="67" spans="1:14" ht="75" customHeight="1" outlineLevel="1">
      <c r="A67" s="7"/>
      <c r="B67" s="7">
        <v>1</v>
      </c>
      <c r="C67" s="8" t="str">
        <f>TEXT(SUM(B$9:B67),"Q#")</f>
        <v>Q33</v>
      </c>
      <c r="F67" s="9" t="s">
        <v>155</v>
      </c>
      <c r="G67" s="7" t="s">
        <v>50</v>
      </c>
      <c r="H67" s="19" t="s">
        <v>92</v>
      </c>
      <c r="I67" s="20" t="s">
        <v>156</v>
      </c>
      <c r="J67" s="7" t="s">
        <v>55</v>
      </c>
      <c r="L67" s="17"/>
      <c r="M67" s="52" t="s">
        <v>157</v>
      </c>
      <c r="N67" s="7"/>
    </row>
    <row r="68" spans="1:14" ht="39.75" customHeight="1" outlineLevel="1">
      <c r="A68" s="7"/>
      <c r="C68" s="8" t="e">
        <f ca="1">_xludf.CONCAT($C$67,".1")</f>
        <v>#NAME?</v>
      </c>
      <c r="F68" s="70" t="s">
        <v>158</v>
      </c>
      <c r="G68" s="7" t="s">
        <v>50</v>
      </c>
      <c r="H68" s="19" t="s">
        <v>53</v>
      </c>
      <c r="I68" s="20" t="s">
        <v>159</v>
      </c>
      <c r="L68" s="21" t="s">
        <v>6</v>
      </c>
      <c r="M68" s="22" t="s">
        <v>160</v>
      </c>
      <c r="N68" s="7"/>
    </row>
    <row r="69" spans="1:14" ht="30" customHeight="1" outlineLevel="1">
      <c r="A69" s="7"/>
      <c r="C69" s="8" t="e">
        <f ca="1">_xludf.CONCAT($C$67,".2")</f>
        <v>#NAME?</v>
      </c>
      <c r="F69" s="70" t="s">
        <v>161</v>
      </c>
      <c r="G69" s="7" t="s">
        <v>50</v>
      </c>
      <c r="H69" s="19" t="s">
        <v>53</v>
      </c>
      <c r="I69" s="20" t="s">
        <v>159</v>
      </c>
      <c r="L69" s="21" t="s">
        <v>6</v>
      </c>
      <c r="M69" s="22" t="s">
        <v>162</v>
      </c>
      <c r="N69" s="7"/>
    </row>
    <row r="70" spans="1:14" ht="30" customHeight="1" outlineLevel="1">
      <c r="A70" s="7"/>
      <c r="C70" s="8" t="e">
        <f ca="1">_xludf.CONCAT($C$67,".3")</f>
        <v>#NAME?</v>
      </c>
      <c r="F70" s="70" t="s">
        <v>163</v>
      </c>
      <c r="G70" s="7" t="s">
        <v>50</v>
      </c>
      <c r="H70" s="19" t="s">
        <v>53</v>
      </c>
      <c r="I70" s="20" t="s">
        <v>164</v>
      </c>
      <c r="L70" s="21" t="s">
        <v>11</v>
      </c>
      <c r="M70" s="22" t="s">
        <v>61</v>
      </c>
      <c r="N70" s="7"/>
    </row>
    <row r="71" spans="1:14" ht="30" customHeight="1" outlineLevel="1">
      <c r="A71" s="7"/>
      <c r="C71" s="51" t="e">
        <f ca="1">_xludf.CONCAT($C$67,".4")</f>
        <v>#NAME?</v>
      </c>
      <c r="F71" s="70" t="s">
        <v>165</v>
      </c>
      <c r="G71" s="7" t="s">
        <v>50</v>
      </c>
      <c r="H71" s="19" t="s">
        <v>53</v>
      </c>
      <c r="I71" s="20" t="s">
        <v>159</v>
      </c>
      <c r="L71" s="21" t="s">
        <v>6</v>
      </c>
      <c r="M71" s="22" t="s">
        <v>166</v>
      </c>
      <c r="N71" s="7"/>
    </row>
    <row r="72" spans="1:14" ht="48" customHeight="1" outlineLevel="1">
      <c r="A72" s="7"/>
      <c r="C72" s="8" t="e">
        <f ca="1">_xludf.CONCAT($C$67,".5")</f>
        <v>#NAME?</v>
      </c>
      <c r="F72" s="70" t="s">
        <v>167</v>
      </c>
      <c r="G72" s="7" t="s">
        <v>50</v>
      </c>
      <c r="H72" s="19" t="s">
        <v>53</v>
      </c>
      <c r="I72" s="20" t="s">
        <v>168</v>
      </c>
      <c r="L72" s="21" t="s">
        <v>11</v>
      </c>
      <c r="M72" s="22" t="s">
        <v>61</v>
      </c>
      <c r="N72" s="7"/>
    </row>
    <row r="73" spans="1:14" ht="30" customHeight="1" outlineLevel="1">
      <c r="A73" s="7"/>
      <c r="C73" s="8" t="e">
        <f ca="1">_xludf.CONCAT($C$67,".6")</f>
        <v>#NAME?</v>
      </c>
      <c r="F73" s="70" t="s">
        <v>169</v>
      </c>
      <c r="G73" s="7" t="s">
        <v>50</v>
      </c>
      <c r="H73" s="19" t="s">
        <v>53</v>
      </c>
      <c r="I73" s="20" t="s">
        <v>170</v>
      </c>
      <c r="L73" s="21" t="s">
        <v>6</v>
      </c>
      <c r="M73" s="22" t="s">
        <v>171</v>
      </c>
      <c r="N73" s="7"/>
    </row>
    <row r="74" spans="1:14" ht="30" customHeight="1" outlineLevel="1">
      <c r="A74" s="7"/>
      <c r="C74" s="8" t="e">
        <f ca="1">_xludf.CONCAT($C$67,".7")</f>
        <v>#NAME?</v>
      </c>
      <c r="F74" s="70" t="s">
        <v>172</v>
      </c>
      <c r="G74" s="7" t="s">
        <v>50</v>
      </c>
      <c r="H74" s="19" t="s">
        <v>53</v>
      </c>
      <c r="I74" s="20" t="s">
        <v>173</v>
      </c>
      <c r="L74" s="21" t="s">
        <v>11</v>
      </c>
      <c r="M74" s="22" t="s">
        <v>61</v>
      </c>
      <c r="N74" s="7"/>
    </row>
    <row r="75" spans="1:14" ht="30" customHeight="1" outlineLevel="1">
      <c r="A75" s="7"/>
      <c r="B75" s="30"/>
      <c r="C75" s="31" t="e">
        <f ca="1">_xludf.CONCAT($C$67,".8")</f>
        <v>#NAME?</v>
      </c>
      <c r="D75" s="30"/>
      <c r="E75" s="30"/>
      <c r="F75" s="71" t="s">
        <v>174</v>
      </c>
      <c r="G75" s="30" t="s">
        <v>50</v>
      </c>
      <c r="H75" s="33" t="s">
        <v>175</v>
      </c>
      <c r="I75" s="34" t="s">
        <v>176</v>
      </c>
      <c r="J75" s="30"/>
      <c r="K75" s="30"/>
      <c r="L75" s="35" t="s">
        <v>11</v>
      </c>
      <c r="M75" s="36" t="s">
        <v>61</v>
      </c>
      <c r="N75" s="7"/>
    </row>
    <row r="76" spans="1:14" ht="45" customHeight="1" outlineLevel="1">
      <c r="A76" s="7"/>
      <c r="B76" s="7">
        <v>1</v>
      </c>
      <c r="C76" s="8" t="str">
        <f>TEXT(SUM(B$9:B76),"Q#")</f>
        <v>Q34</v>
      </c>
      <c r="F76" s="9" t="s">
        <v>177</v>
      </c>
      <c r="G76" s="7" t="s">
        <v>50</v>
      </c>
      <c r="H76" s="19" t="s">
        <v>92</v>
      </c>
      <c r="I76" s="20" t="s">
        <v>178</v>
      </c>
      <c r="J76" s="7" t="s">
        <v>55</v>
      </c>
      <c r="L76" s="17"/>
      <c r="M76" s="52" t="s">
        <v>61</v>
      </c>
      <c r="N76" s="7"/>
    </row>
    <row r="77" spans="1:14" ht="45" customHeight="1" outlineLevel="1">
      <c r="A77" s="7"/>
      <c r="C77" s="8" t="e">
        <f ca="1">_xludf.CONCAT($C$76,".1")</f>
        <v>#NAME?</v>
      </c>
      <c r="F77" s="70" t="s">
        <v>179</v>
      </c>
      <c r="G77" s="7" t="s">
        <v>50</v>
      </c>
      <c r="H77" s="19" t="s">
        <v>53</v>
      </c>
      <c r="I77" s="100" t="s">
        <v>180</v>
      </c>
      <c r="L77" s="21" t="s">
        <v>6</v>
      </c>
      <c r="M77" s="22" t="s">
        <v>61</v>
      </c>
      <c r="N77" s="7"/>
    </row>
    <row r="78" spans="1:14" ht="45" customHeight="1" outlineLevel="1">
      <c r="A78" s="7"/>
      <c r="C78" s="8" t="e">
        <f ca="1">_xludf.CONCAT($C$76,".2")</f>
        <v>#NAME?</v>
      </c>
      <c r="F78" s="70" t="s">
        <v>181</v>
      </c>
      <c r="G78" s="7" t="s">
        <v>50</v>
      </c>
      <c r="H78" s="19" t="s">
        <v>53</v>
      </c>
      <c r="I78" s="101"/>
      <c r="L78" s="21" t="s">
        <v>6</v>
      </c>
      <c r="M78" s="22" t="s">
        <v>182</v>
      </c>
      <c r="N78" s="7"/>
    </row>
    <row r="79" spans="1:14" ht="45" customHeight="1" outlineLevel="1">
      <c r="A79" s="7"/>
      <c r="C79" s="8" t="e">
        <f ca="1">_xludf.CONCAT($C$76,".3")</f>
        <v>#NAME?</v>
      </c>
      <c r="F79" s="70" t="s">
        <v>183</v>
      </c>
      <c r="G79" s="7" t="s">
        <v>50</v>
      </c>
      <c r="H79" s="19" t="s">
        <v>53</v>
      </c>
      <c r="I79" s="102"/>
      <c r="L79" s="21" t="s">
        <v>11</v>
      </c>
      <c r="M79" s="22" t="s">
        <v>61</v>
      </c>
      <c r="N79" s="7"/>
    </row>
    <row r="80" spans="1:14" ht="30" customHeight="1" outlineLevel="1">
      <c r="A80" s="7"/>
      <c r="B80" s="30"/>
      <c r="C80" s="31" t="e">
        <f ca="1">_xludf.CONCAT($C$76,".4")</f>
        <v>#NAME?</v>
      </c>
      <c r="D80" s="30"/>
      <c r="E80" s="30"/>
      <c r="F80" s="71" t="s">
        <v>184</v>
      </c>
      <c r="G80" s="30" t="s">
        <v>50</v>
      </c>
      <c r="H80" s="33" t="s">
        <v>175</v>
      </c>
      <c r="I80" s="60"/>
      <c r="J80" s="30"/>
      <c r="K80" s="30"/>
      <c r="L80" s="35" t="s">
        <v>11</v>
      </c>
      <c r="M80" s="36" t="s">
        <v>61</v>
      </c>
      <c r="N80" s="7"/>
    </row>
    <row r="81" spans="1:14" ht="30" customHeight="1" outlineLevel="1">
      <c r="A81" s="7"/>
      <c r="B81" s="30">
        <v>1</v>
      </c>
      <c r="C81" s="31" t="str">
        <f t="shared" ref="C81:C82" si="7">TEXT(SUM(B$7:B81),"Q#")</f>
        <v>Q35</v>
      </c>
      <c r="D81" s="30"/>
      <c r="E81" s="30"/>
      <c r="F81" s="32" t="s">
        <v>185</v>
      </c>
      <c r="G81" s="30" t="s">
        <v>50</v>
      </c>
      <c r="H81" s="33" t="s">
        <v>175</v>
      </c>
      <c r="I81" s="60" t="s">
        <v>186</v>
      </c>
      <c r="J81" s="30" t="s">
        <v>55</v>
      </c>
      <c r="K81" s="30"/>
      <c r="L81" s="35" t="s">
        <v>11</v>
      </c>
      <c r="M81" s="36" t="s">
        <v>61</v>
      </c>
      <c r="N81" s="7"/>
    </row>
    <row r="82" spans="1:14" ht="30" customHeight="1" outlineLevel="1">
      <c r="A82" s="7"/>
      <c r="B82" s="30">
        <v>1</v>
      </c>
      <c r="C82" s="64" t="str">
        <f t="shared" si="7"/>
        <v>Q36</v>
      </c>
      <c r="D82" s="63"/>
      <c r="E82" s="63"/>
      <c r="F82" s="65" t="s">
        <v>187</v>
      </c>
      <c r="G82" s="63" t="s">
        <v>50</v>
      </c>
      <c r="H82" s="66" t="s">
        <v>92</v>
      </c>
      <c r="I82" s="67"/>
      <c r="J82" s="63" t="s">
        <v>55</v>
      </c>
      <c r="K82" s="63"/>
      <c r="L82" s="68"/>
      <c r="M82" s="69" t="s">
        <v>61</v>
      </c>
      <c r="N82" s="7"/>
    </row>
    <row r="83" spans="1:14" ht="30" customHeight="1" outlineLevel="1">
      <c r="A83" s="7"/>
      <c r="C83" s="8" t="e">
        <f ca="1">_xludf.CONCAT($C$82,".1")</f>
        <v>#NAME?</v>
      </c>
      <c r="F83" s="70" t="s">
        <v>188</v>
      </c>
      <c r="G83" s="7" t="s">
        <v>50</v>
      </c>
      <c r="H83" s="19" t="s">
        <v>53</v>
      </c>
      <c r="I83" s="79" t="s">
        <v>189</v>
      </c>
      <c r="L83" s="21" t="s">
        <v>11</v>
      </c>
      <c r="M83" s="22" t="s">
        <v>61</v>
      </c>
      <c r="N83" s="7"/>
    </row>
    <row r="84" spans="1:14" ht="30" customHeight="1" outlineLevel="1">
      <c r="A84" s="7"/>
      <c r="C84" s="8" t="e">
        <f ca="1">_xludf.CONCAT($C$82,".2")</f>
        <v>#NAME?</v>
      </c>
      <c r="F84" s="70" t="s">
        <v>190</v>
      </c>
      <c r="G84" s="7" t="s">
        <v>50</v>
      </c>
      <c r="H84" s="19" t="s">
        <v>53</v>
      </c>
      <c r="I84" s="79" t="s">
        <v>191</v>
      </c>
      <c r="L84" s="21" t="s">
        <v>11</v>
      </c>
      <c r="M84" s="22" t="s">
        <v>61</v>
      </c>
      <c r="N84" s="7"/>
    </row>
    <row r="85" spans="1:14" ht="30" customHeight="1" outlineLevel="1">
      <c r="A85" s="7"/>
      <c r="C85" s="8" t="e">
        <f ca="1">_xludf.CONCAT($C$82,".3")</f>
        <v>#NAME?</v>
      </c>
      <c r="F85" s="70" t="s">
        <v>192</v>
      </c>
      <c r="G85" s="7" t="s">
        <v>50</v>
      </c>
      <c r="H85" s="19" t="s">
        <v>53</v>
      </c>
      <c r="I85" s="79" t="s">
        <v>193</v>
      </c>
      <c r="L85" s="21" t="s">
        <v>11</v>
      </c>
      <c r="M85" s="22" t="s">
        <v>61</v>
      </c>
      <c r="N85" s="7"/>
    </row>
    <row r="86" spans="1:14" ht="45" customHeight="1" outlineLevel="1">
      <c r="A86" s="7"/>
      <c r="C86" s="51" t="e">
        <f ca="1">_xludf.CONCAT($C$82,".4")</f>
        <v>#NAME?</v>
      </c>
      <c r="F86" s="70" t="s">
        <v>194</v>
      </c>
      <c r="G86" s="7" t="s">
        <v>50</v>
      </c>
      <c r="H86" s="19" t="s">
        <v>53</v>
      </c>
      <c r="I86" s="20" t="s">
        <v>195</v>
      </c>
      <c r="J86" s="7" t="s">
        <v>50</v>
      </c>
      <c r="K86" s="7" t="s">
        <v>50</v>
      </c>
      <c r="L86" s="21" t="s">
        <v>6</v>
      </c>
      <c r="M86" s="22" t="s">
        <v>61</v>
      </c>
      <c r="N86" s="7" t="s">
        <v>50</v>
      </c>
    </row>
    <row r="87" spans="1:14" ht="45" customHeight="1" outlineLevel="1">
      <c r="A87" s="7"/>
      <c r="C87" s="8" t="e">
        <f ca="1">_xludf.CONCAT($C$82,".5")</f>
        <v>#NAME?</v>
      </c>
      <c r="F87" s="70" t="s">
        <v>196</v>
      </c>
      <c r="G87" s="7" t="s">
        <v>50</v>
      </c>
      <c r="H87" s="19" t="s">
        <v>53</v>
      </c>
      <c r="I87" s="20" t="s">
        <v>197</v>
      </c>
      <c r="J87" s="7" t="s">
        <v>50</v>
      </c>
      <c r="K87" s="7" t="s">
        <v>50</v>
      </c>
      <c r="L87" s="21" t="s">
        <v>11</v>
      </c>
      <c r="M87" s="22" t="s">
        <v>61</v>
      </c>
      <c r="N87" s="7" t="s">
        <v>50</v>
      </c>
    </row>
    <row r="88" spans="1:14" ht="30" customHeight="1" outlineLevel="1">
      <c r="A88" s="7"/>
      <c r="B88" s="30"/>
      <c r="C88" s="31" t="e">
        <f ca="1">_xludf.CONCAT($C$82,".6")</f>
        <v>#NAME?</v>
      </c>
      <c r="D88" s="30"/>
      <c r="E88" s="30"/>
      <c r="F88" s="71" t="s">
        <v>97</v>
      </c>
      <c r="G88" s="30" t="s">
        <v>50</v>
      </c>
      <c r="H88" s="33" t="s">
        <v>175</v>
      </c>
      <c r="I88" s="34" t="s">
        <v>198</v>
      </c>
      <c r="J88" s="30"/>
      <c r="K88" s="30"/>
      <c r="L88" s="35" t="s">
        <v>11</v>
      </c>
      <c r="M88" s="36" t="s">
        <v>61</v>
      </c>
      <c r="N88" s="7"/>
    </row>
    <row r="89" spans="1:14" ht="60" customHeight="1" outlineLevel="1">
      <c r="A89" s="7"/>
      <c r="B89" s="30">
        <v>1</v>
      </c>
      <c r="C89" s="31" t="str">
        <f t="shared" ref="C89:C91" si="8">TEXT(SUM(B$7:B89),"Q#")</f>
        <v>Q37</v>
      </c>
      <c r="D89" s="30"/>
      <c r="E89" s="30"/>
      <c r="F89" s="32" t="s">
        <v>199</v>
      </c>
      <c r="G89" s="30" t="s">
        <v>50</v>
      </c>
      <c r="H89" s="33" t="s">
        <v>175</v>
      </c>
      <c r="I89" s="34" t="s">
        <v>200</v>
      </c>
      <c r="J89" s="30" t="s">
        <v>55</v>
      </c>
      <c r="K89" s="30"/>
      <c r="L89" s="35" t="s">
        <v>201</v>
      </c>
      <c r="M89" s="36" t="s">
        <v>202</v>
      </c>
      <c r="N89" s="7"/>
    </row>
    <row r="90" spans="1:14" ht="45" customHeight="1" outlineLevel="1">
      <c r="A90" s="7"/>
      <c r="B90" s="30">
        <v>1</v>
      </c>
      <c r="C90" s="31" t="str">
        <f t="shared" si="8"/>
        <v>Q38</v>
      </c>
      <c r="D90" s="30"/>
      <c r="E90" s="30"/>
      <c r="F90" s="32" t="s">
        <v>203</v>
      </c>
      <c r="G90" s="30" t="s">
        <v>50</v>
      </c>
      <c r="H90" s="33" t="s">
        <v>53</v>
      </c>
      <c r="I90" s="60" t="s">
        <v>204</v>
      </c>
      <c r="J90" s="30" t="s">
        <v>55</v>
      </c>
      <c r="K90" s="30"/>
      <c r="L90" s="35" t="s">
        <v>11</v>
      </c>
      <c r="M90" s="36" t="s">
        <v>205</v>
      </c>
      <c r="N90" s="7"/>
    </row>
    <row r="91" spans="1:14" ht="30" customHeight="1" outlineLevel="1">
      <c r="A91" s="7"/>
      <c r="B91" s="30">
        <v>1</v>
      </c>
      <c r="C91" s="31" t="str">
        <f t="shared" si="8"/>
        <v>Q39</v>
      </c>
      <c r="D91" s="30"/>
      <c r="E91" s="30"/>
      <c r="F91" s="32" t="s">
        <v>206</v>
      </c>
      <c r="G91" s="30" t="s">
        <v>50</v>
      </c>
      <c r="H91" s="33" t="s">
        <v>207</v>
      </c>
      <c r="I91" s="60" t="s">
        <v>208</v>
      </c>
      <c r="J91" s="30" t="s">
        <v>55</v>
      </c>
      <c r="K91" s="30"/>
      <c r="L91" s="35" t="s">
        <v>18</v>
      </c>
      <c r="M91" s="36" t="s">
        <v>61</v>
      </c>
      <c r="N91" s="7"/>
    </row>
    <row r="92" spans="1:14" ht="15.75" customHeight="1">
      <c r="A92" s="7"/>
      <c r="B92" s="23"/>
      <c r="C92" s="24" t="s">
        <v>209</v>
      </c>
      <c r="D92" s="23"/>
      <c r="E92" s="23"/>
      <c r="F92" s="25"/>
      <c r="G92" s="23" t="s">
        <v>50</v>
      </c>
      <c r="H92" s="26"/>
      <c r="I92" s="27"/>
      <c r="J92" s="23"/>
      <c r="K92" s="23"/>
      <c r="L92" s="28"/>
      <c r="M92" s="29"/>
      <c r="N92" s="7"/>
    </row>
    <row r="93" spans="1:14" ht="45" customHeight="1" outlineLevel="1">
      <c r="A93" s="7"/>
      <c r="B93" s="7">
        <v>1</v>
      </c>
      <c r="C93" s="31" t="str">
        <f t="shared" ref="C93:C97" si="9">TEXT(SUM(B$7:B93),"Q#")</f>
        <v>Q40</v>
      </c>
      <c r="D93" s="30"/>
      <c r="E93" s="30"/>
      <c r="F93" s="32" t="s">
        <v>210</v>
      </c>
      <c r="G93" s="30"/>
      <c r="H93" s="33" t="s">
        <v>211</v>
      </c>
      <c r="I93" s="80" t="s">
        <v>212</v>
      </c>
      <c r="J93" s="30" t="s">
        <v>55</v>
      </c>
      <c r="K93" s="30"/>
      <c r="L93" s="35" t="s">
        <v>9</v>
      </c>
      <c r="M93" s="81" t="s">
        <v>61</v>
      </c>
      <c r="N93" s="7"/>
    </row>
    <row r="94" spans="1:14" ht="45" customHeight="1" outlineLevel="1">
      <c r="A94" s="7"/>
      <c r="B94" s="7">
        <v>1</v>
      </c>
      <c r="C94" s="31" t="str">
        <f t="shared" si="9"/>
        <v>Q41</v>
      </c>
      <c r="D94" s="30"/>
      <c r="E94" s="30"/>
      <c r="F94" s="32" t="s">
        <v>213</v>
      </c>
      <c r="G94" s="30"/>
      <c r="H94" s="33" t="s">
        <v>211</v>
      </c>
      <c r="I94" s="80" t="s">
        <v>214</v>
      </c>
      <c r="J94" s="30" t="s">
        <v>55</v>
      </c>
      <c r="K94" s="30"/>
      <c r="L94" s="35" t="s">
        <v>14</v>
      </c>
      <c r="M94" s="81" t="s">
        <v>61</v>
      </c>
      <c r="N94" s="7"/>
    </row>
    <row r="95" spans="1:14" ht="45" customHeight="1" outlineLevel="1">
      <c r="A95" s="7"/>
      <c r="B95" s="7">
        <v>1</v>
      </c>
      <c r="C95" s="31" t="str">
        <f t="shared" si="9"/>
        <v>Q42</v>
      </c>
      <c r="D95" s="30"/>
      <c r="E95" s="30"/>
      <c r="F95" s="32" t="s">
        <v>215</v>
      </c>
      <c r="G95" s="30"/>
      <c r="H95" s="33" t="s">
        <v>211</v>
      </c>
      <c r="I95" s="80" t="s">
        <v>216</v>
      </c>
      <c r="J95" s="30" t="s">
        <v>55</v>
      </c>
      <c r="K95" s="30"/>
      <c r="L95" s="35" t="s">
        <v>31</v>
      </c>
      <c r="M95" s="81" t="s">
        <v>217</v>
      </c>
      <c r="N95" s="7"/>
    </row>
    <row r="96" spans="1:14" ht="45" customHeight="1" outlineLevel="1">
      <c r="A96" s="7"/>
      <c r="B96" s="7">
        <v>1</v>
      </c>
      <c r="C96" s="31" t="str">
        <f t="shared" si="9"/>
        <v>Q43</v>
      </c>
      <c r="D96" s="30"/>
      <c r="E96" s="30"/>
      <c r="F96" s="32" t="s">
        <v>218</v>
      </c>
      <c r="G96" s="30"/>
      <c r="H96" s="33" t="s">
        <v>211</v>
      </c>
      <c r="I96" s="80" t="s">
        <v>219</v>
      </c>
      <c r="J96" s="30" t="s">
        <v>55</v>
      </c>
      <c r="K96" s="30"/>
      <c r="L96" s="35" t="s">
        <v>31</v>
      </c>
      <c r="M96" s="81" t="s">
        <v>61</v>
      </c>
      <c r="N96" s="7"/>
    </row>
    <row r="97" spans="1:14" ht="45" customHeight="1" outlineLevel="1">
      <c r="A97" s="7"/>
      <c r="B97" s="7">
        <v>1</v>
      </c>
      <c r="C97" s="31" t="str">
        <f t="shared" si="9"/>
        <v>Q44</v>
      </c>
      <c r="D97" s="30"/>
      <c r="E97" s="30"/>
      <c r="F97" s="32" t="s">
        <v>220</v>
      </c>
      <c r="G97" s="30"/>
      <c r="H97" s="33" t="s">
        <v>211</v>
      </c>
      <c r="I97" s="80" t="s">
        <v>221</v>
      </c>
      <c r="J97" s="30" t="s">
        <v>55</v>
      </c>
      <c r="K97" s="30"/>
      <c r="L97" s="35" t="s">
        <v>23</v>
      </c>
      <c r="M97" s="81" t="s">
        <v>61</v>
      </c>
      <c r="N97" s="7"/>
    </row>
    <row r="98" spans="1:14" ht="15.75" customHeight="1">
      <c r="A98" s="7"/>
      <c r="C98" s="8"/>
      <c r="F98" s="9"/>
      <c r="N98" s="7"/>
    </row>
    <row r="99" spans="1:14" ht="15.75" customHeight="1">
      <c r="A99" s="7"/>
      <c r="C99" s="8"/>
      <c r="F99" s="9"/>
      <c r="N99" s="7"/>
    </row>
    <row r="100" spans="1:14" ht="15.75" customHeight="1">
      <c r="A100" s="7"/>
      <c r="C100" s="8"/>
      <c r="F100" s="9"/>
      <c r="N100" s="7"/>
    </row>
    <row r="101" spans="1:14" ht="15.75" customHeight="1">
      <c r="A101" s="7"/>
      <c r="C101" s="8"/>
      <c r="F101" s="9"/>
      <c r="N101" s="7"/>
    </row>
    <row r="102" spans="1:14" ht="15.75" customHeight="1">
      <c r="A102" s="7"/>
      <c r="C102" s="8"/>
      <c r="F102" s="9"/>
      <c r="N102" s="7"/>
    </row>
    <row r="103" spans="1:14" ht="15.75" customHeight="1">
      <c r="A103" s="7"/>
      <c r="C103" s="8"/>
      <c r="F103" s="9"/>
      <c r="N103" s="7"/>
    </row>
    <row r="104" spans="1:14" ht="15.75" customHeight="1">
      <c r="A104" s="7"/>
      <c r="C104" s="8"/>
      <c r="F104" s="9"/>
      <c r="N104" s="7"/>
    </row>
    <row r="105" spans="1:14" ht="15.75" customHeight="1">
      <c r="A105" s="7"/>
      <c r="C105" s="8"/>
      <c r="F105" s="9"/>
      <c r="N105" s="7"/>
    </row>
    <row r="106" spans="1:14" ht="15.75" customHeight="1">
      <c r="A106" s="7"/>
      <c r="C106" s="8"/>
      <c r="F106" s="9"/>
      <c r="N106" s="7"/>
    </row>
    <row r="107" spans="1:14" ht="15.75" customHeight="1">
      <c r="A107" s="7"/>
      <c r="C107" s="8"/>
      <c r="F107" s="9"/>
      <c r="N107" s="7"/>
    </row>
    <row r="108" spans="1:14" ht="15.75" customHeight="1">
      <c r="A108" s="7"/>
      <c r="C108" s="8"/>
      <c r="F108" s="9"/>
      <c r="N108" s="7"/>
    </row>
    <row r="109" spans="1:14" ht="15.75" customHeight="1">
      <c r="A109" s="7"/>
      <c r="C109" s="8"/>
      <c r="F109" s="9"/>
      <c r="N109" s="7"/>
    </row>
    <row r="110" spans="1:14" ht="15.75" customHeight="1">
      <c r="A110" s="7"/>
      <c r="C110" s="8"/>
      <c r="F110" s="9"/>
      <c r="N110" s="7"/>
    </row>
    <row r="111" spans="1:14" ht="15.75" customHeight="1">
      <c r="A111" s="7"/>
      <c r="C111" s="8"/>
      <c r="F111" s="9"/>
      <c r="N111" s="7"/>
    </row>
    <row r="112" spans="1:14" ht="15.75" customHeight="1">
      <c r="A112" s="7"/>
      <c r="C112" s="8"/>
      <c r="F112" s="9"/>
      <c r="N112" s="7"/>
    </row>
    <row r="113" spans="1:14" ht="15.75" customHeight="1">
      <c r="A113" s="7"/>
      <c r="C113" s="8"/>
      <c r="F113" s="9"/>
      <c r="N113" s="7"/>
    </row>
    <row r="114" spans="1:14" ht="15.75" customHeight="1">
      <c r="A114" s="7"/>
      <c r="C114" s="8"/>
      <c r="F114" s="9"/>
      <c r="N114" s="7"/>
    </row>
    <row r="115" spans="1:14" ht="15.75" customHeight="1">
      <c r="A115" s="7"/>
      <c r="C115" s="8"/>
      <c r="F115" s="9"/>
      <c r="N115" s="7"/>
    </row>
    <row r="116" spans="1:14" ht="15.75" customHeight="1">
      <c r="A116" s="7"/>
      <c r="C116" s="8"/>
      <c r="F116" s="9"/>
      <c r="N116" s="7"/>
    </row>
    <row r="117" spans="1:14" ht="15.75" customHeight="1">
      <c r="A117" s="7"/>
      <c r="C117" s="8"/>
      <c r="F117" s="9"/>
      <c r="N117" s="7"/>
    </row>
    <row r="118" spans="1:14" ht="15.75" customHeight="1">
      <c r="A118" s="7"/>
      <c r="C118" s="8"/>
      <c r="F118" s="9"/>
      <c r="N118" s="7"/>
    </row>
    <row r="119" spans="1:14" ht="15.75" customHeight="1">
      <c r="A119" s="7"/>
      <c r="C119" s="8"/>
      <c r="F119" s="9"/>
      <c r="N119" s="7"/>
    </row>
    <row r="120" spans="1:14" ht="15.75" customHeight="1">
      <c r="A120" s="7"/>
      <c r="C120" s="8"/>
      <c r="F120" s="9"/>
      <c r="N120" s="7"/>
    </row>
    <row r="121" spans="1:14" ht="15.75" customHeight="1">
      <c r="A121" s="7"/>
      <c r="C121" s="8"/>
      <c r="F121" s="9"/>
      <c r="N121" s="7"/>
    </row>
    <row r="122" spans="1:14" ht="15.75" customHeight="1">
      <c r="A122" s="7"/>
      <c r="C122" s="8"/>
      <c r="F122" s="9"/>
      <c r="N122" s="7"/>
    </row>
    <row r="123" spans="1:14" ht="15.75" customHeight="1">
      <c r="A123" s="7"/>
      <c r="C123" s="8"/>
      <c r="F123" s="9"/>
      <c r="N123" s="7"/>
    </row>
    <row r="124" spans="1:14" ht="15.75" customHeight="1">
      <c r="A124" s="7"/>
      <c r="C124" s="8"/>
      <c r="F124" s="9"/>
      <c r="N124" s="7"/>
    </row>
    <row r="125" spans="1:14" ht="15.75" customHeight="1">
      <c r="A125" s="7"/>
      <c r="C125" s="8"/>
      <c r="F125" s="9"/>
      <c r="N125" s="7"/>
    </row>
    <row r="126" spans="1:14" ht="15.75" customHeight="1">
      <c r="A126" s="7"/>
      <c r="C126" s="8"/>
      <c r="F126" s="9"/>
      <c r="N126" s="7"/>
    </row>
    <row r="127" spans="1:14" ht="15.75" customHeight="1">
      <c r="A127" s="7"/>
      <c r="C127" s="8"/>
      <c r="F127" s="9"/>
      <c r="N127" s="7"/>
    </row>
    <row r="128" spans="1:14" ht="15.75" customHeight="1">
      <c r="A128" s="7"/>
      <c r="C128" s="8"/>
      <c r="F128" s="9"/>
      <c r="N128" s="7"/>
    </row>
    <row r="129" spans="1:14" ht="15.75" customHeight="1">
      <c r="A129" s="7"/>
      <c r="C129" s="8"/>
      <c r="F129" s="9"/>
      <c r="N129" s="7"/>
    </row>
    <row r="130" spans="1:14" ht="15.75" customHeight="1">
      <c r="A130" s="7"/>
      <c r="C130" s="8"/>
      <c r="F130" s="9"/>
      <c r="N130" s="7"/>
    </row>
    <row r="131" spans="1:14" ht="15.75" customHeight="1">
      <c r="A131" s="7"/>
      <c r="C131" s="8"/>
      <c r="F131" s="9"/>
      <c r="N131" s="7"/>
    </row>
    <row r="132" spans="1:14" ht="15.75" customHeight="1">
      <c r="A132" s="7"/>
      <c r="C132" s="8"/>
      <c r="F132" s="9"/>
      <c r="N132" s="7"/>
    </row>
    <row r="133" spans="1:14" ht="15.75" customHeight="1">
      <c r="A133" s="7"/>
      <c r="C133" s="8"/>
      <c r="F133" s="9"/>
      <c r="N133" s="7"/>
    </row>
    <row r="134" spans="1:14" ht="15.75" customHeight="1">
      <c r="A134" s="7"/>
      <c r="C134" s="8"/>
      <c r="F134" s="9"/>
      <c r="N134" s="7"/>
    </row>
    <row r="135" spans="1:14" ht="15.75" customHeight="1">
      <c r="A135" s="7"/>
      <c r="C135" s="8"/>
      <c r="F135" s="9"/>
      <c r="N135" s="7"/>
    </row>
    <row r="136" spans="1:14" ht="15.75" customHeight="1">
      <c r="A136" s="7"/>
      <c r="C136" s="8"/>
      <c r="F136" s="9"/>
      <c r="N136" s="7"/>
    </row>
    <row r="137" spans="1:14" ht="15.75" customHeight="1">
      <c r="A137" s="7"/>
      <c r="C137" s="8"/>
      <c r="F137" s="9"/>
      <c r="N137" s="7"/>
    </row>
    <row r="138" spans="1:14" ht="15.75" customHeight="1">
      <c r="A138" s="7"/>
      <c r="C138" s="8"/>
      <c r="F138" s="9"/>
      <c r="N138" s="7"/>
    </row>
    <row r="139" spans="1:14" ht="15.75" customHeight="1">
      <c r="A139" s="7"/>
      <c r="C139" s="8"/>
      <c r="F139" s="9"/>
      <c r="N139" s="7"/>
    </row>
    <row r="140" spans="1:14" ht="15.75" customHeight="1">
      <c r="A140" s="7"/>
      <c r="C140" s="8"/>
      <c r="F140" s="9"/>
      <c r="N140" s="7"/>
    </row>
    <row r="141" spans="1:14" ht="15.75" customHeight="1">
      <c r="A141" s="7"/>
      <c r="C141" s="8"/>
      <c r="F141" s="9"/>
      <c r="N141" s="7"/>
    </row>
    <row r="142" spans="1:14" ht="15.75" customHeight="1">
      <c r="A142" s="7"/>
      <c r="C142" s="8"/>
      <c r="F142" s="9"/>
      <c r="N142" s="7"/>
    </row>
    <row r="143" spans="1:14" ht="15.75" customHeight="1">
      <c r="A143" s="7"/>
      <c r="C143" s="8"/>
      <c r="F143" s="9"/>
      <c r="N143" s="7"/>
    </row>
    <row r="144" spans="1:14" ht="15.75" customHeight="1">
      <c r="A144" s="7"/>
      <c r="C144" s="8"/>
      <c r="F144" s="9"/>
      <c r="N144" s="7"/>
    </row>
    <row r="145" spans="1:14" ht="15.75" customHeight="1">
      <c r="A145" s="7"/>
      <c r="C145" s="8"/>
      <c r="F145" s="9"/>
      <c r="N145" s="7"/>
    </row>
    <row r="146" spans="1:14" ht="15.75" customHeight="1">
      <c r="A146" s="7"/>
      <c r="C146" s="8"/>
      <c r="F146" s="9"/>
      <c r="N146" s="7"/>
    </row>
    <row r="147" spans="1:14" ht="15.75" customHeight="1">
      <c r="A147" s="7"/>
      <c r="C147" s="8"/>
      <c r="F147" s="9"/>
      <c r="N147" s="7"/>
    </row>
    <row r="148" spans="1:14" ht="15.75" customHeight="1">
      <c r="A148" s="7"/>
      <c r="C148" s="8"/>
      <c r="F148" s="9"/>
      <c r="N148" s="7"/>
    </row>
    <row r="149" spans="1:14" ht="15.75" customHeight="1">
      <c r="A149" s="7"/>
      <c r="C149" s="8"/>
      <c r="F149" s="9"/>
      <c r="N149" s="7"/>
    </row>
    <row r="150" spans="1:14" ht="15.75" customHeight="1">
      <c r="A150" s="7"/>
      <c r="C150" s="8"/>
      <c r="F150" s="9"/>
      <c r="N150" s="7"/>
    </row>
    <row r="151" spans="1:14" ht="15.75" customHeight="1">
      <c r="A151" s="7"/>
      <c r="C151" s="8"/>
      <c r="F151" s="9"/>
      <c r="N151" s="7"/>
    </row>
    <row r="152" spans="1:14" ht="15.75" customHeight="1">
      <c r="A152" s="7"/>
      <c r="C152" s="8"/>
      <c r="F152" s="9"/>
      <c r="N152" s="7"/>
    </row>
    <row r="153" spans="1:14" ht="15.75" customHeight="1">
      <c r="A153" s="7"/>
      <c r="C153" s="8"/>
      <c r="F153" s="9"/>
      <c r="N153" s="7"/>
    </row>
    <row r="154" spans="1:14" ht="15.75" customHeight="1">
      <c r="A154" s="7"/>
      <c r="C154" s="8"/>
      <c r="F154" s="9"/>
      <c r="N154" s="7"/>
    </row>
    <row r="155" spans="1:14" ht="15.75" customHeight="1">
      <c r="A155" s="7"/>
      <c r="C155" s="8"/>
      <c r="F155" s="9"/>
      <c r="N155" s="7"/>
    </row>
    <row r="156" spans="1:14" ht="15.75" customHeight="1">
      <c r="A156" s="7"/>
      <c r="C156" s="8"/>
      <c r="F156" s="9"/>
      <c r="N156" s="7"/>
    </row>
    <row r="157" spans="1:14" ht="15.75" customHeight="1">
      <c r="A157" s="7"/>
      <c r="C157" s="8"/>
      <c r="F157" s="9"/>
      <c r="N157" s="7"/>
    </row>
    <row r="158" spans="1:14" ht="15.75" customHeight="1">
      <c r="A158" s="7"/>
      <c r="C158" s="8"/>
      <c r="F158" s="9"/>
      <c r="N158" s="7"/>
    </row>
    <row r="159" spans="1:14" ht="15.75" customHeight="1">
      <c r="A159" s="7"/>
      <c r="C159" s="8"/>
      <c r="F159" s="9"/>
      <c r="N159" s="7"/>
    </row>
    <row r="160" spans="1:14" ht="15.75" customHeight="1">
      <c r="A160" s="7"/>
      <c r="C160" s="8"/>
      <c r="F160" s="9"/>
      <c r="N160" s="7"/>
    </row>
    <row r="161" spans="1:14" ht="15.75" customHeight="1">
      <c r="A161" s="7"/>
      <c r="C161" s="8"/>
      <c r="F161" s="9"/>
      <c r="N161" s="7"/>
    </row>
    <row r="162" spans="1:14" ht="15.75" customHeight="1">
      <c r="A162" s="7"/>
      <c r="C162" s="8"/>
      <c r="F162" s="9"/>
      <c r="N162" s="7"/>
    </row>
    <row r="163" spans="1:14" ht="15.75" customHeight="1">
      <c r="A163" s="7"/>
      <c r="C163" s="8"/>
      <c r="F163" s="9"/>
      <c r="N163" s="7"/>
    </row>
    <row r="164" spans="1:14" ht="15.75" customHeight="1">
      <c r="A164" s="7"/>
      <c r="C164" s="8"/>
      <c r="F164" s="9"/>
      <c r="N164" s="7"/>
    </row>
    <row r="165" spans="1:14" ht="15.75" customHeight="1">
      <c r="A165" s="7"/>
      <c r="C165" s="8"/>
      <c r="F165" s="9"/>
      <c r="N165" s="7"/>
    </row>
    <row r="166" spans="1:14" ht="15.75" customHeight="1">
      <c r="A166" s="7"/>
      <c r="C166" s="8"/>
      <c r="F166" s="9"/>
      <c r="N166" s="7"/>
    </row>
    <row r="167" spans="1:14" ht="15.75" customHeight="1">
      <c r="A167" s="7"/>
      <c r="C167" s="8"/>
      <c r="F167" s="9"/>
      <c r="N167" s="7"/>
    </row>
    <row r="168" spans="1:14" ht="15.75" customHeight="1">
      <c r="A168" s="7"/>
      <c r="C168" s="8"/>
      <c r="F168" s="9"/>
      <c r="N168" s="7"/>
    </row>
    <row r="169" spans="1:14" ht="15.75" customHeight="1">
      <c r="A169" s="7"/>
      <c r="C169" s="8"/>
      <c r="F169" s="9"/>
      <c r="N169" s="7"/>
    </row>
    <row r="170" spans="1:14" ht="15.75" customHeight="1">
      <c r="A170" s="7"/>
      <c r="C170" s="8"/>
      <c r="F170" s="9"/>
      <c r="N170" s="7"/>
    </row>
    <row r="171" spans="1:14" ht="15.75" customHeight="1">
      <c r="A171" s="7"/>
      <c r="C171" s="8"/>
      <c r="F171" s="9"/>
      <c r="N171" s="7"/>
    </row>
    <row r="172" spans="1:14" ht="15.75" customHeight="1">
      <c r="A172" s="7"/>
      <c r="C172" s="8"/>
      <c r="F172" s="9"/>
      <c r="N172" s="7"/>
    </row>
    <row r="173" spans="1:14" ht="15.75" customHeight="1">
      <c r="A173" s="7"/>
      <c r="C173" s="8"/>
      <c r="F173" s="9"/>
      <c r="N173" s="7"/>
    </row>
    <row r="174" spans="1:14" ht="15.75" customHeight="1">
      <c r="A174" s="7"/>
      <c r="C174" s="8"/>
      <c r="F174" s="9"/>
      <c r="N174" s="7"/>
    </row>
    <row r="175" spans="1:14" ht="15.75" customHeight="1">
      <c r="A175" s="7"/>
      <c r="C175" s="8"/>
      <c r="F175" s="9"/>
      <c r="N175" s="7"/>
    </row>
    <row r="176" spans="1:14" ht="15.75" customHeight="1">
      <c r="A176" s="7"/>
      <c r="C176" s="8"/>
      <c r="F176" s="9"/>
      <c r="N176" s="7"/>
    </row>
    <row r="177" spans="1:14" ht="15.75" customHeight="1">
      <c r="A177" s="7"/>
      <c r="C177" s="8"/>
      <c r="F177" s="9"/>
      <c r="N177" s="7"/>
    </row>
    <row r="178" spans="1:14" ht="15.75" customHeight="1">
      <c r="A178" s="7"/>
      <c r="C178" s="8"/>
      <c r="F178" s="9"/>
      <c r="N178" s="7"/>
    </row>
    <row r="179" spans="1:14" ht="15.75" customHeight="1">
      <c r="A179" s="7"/>
      <c r="C179" s="8"/>
      <c r="F179" s="9"/>
      <c r="N179" s="7"/>
    </row>
    <row r="180" spans="1:14" ht="15.75" customHeight="1">
      <c r="A180" s="7"/>
      <c r="C180" s="8"/>
      <c r="F180" s="9"/>
      <c r="N180" s="7"/>
    </row>
    <row r="181" spans="1:14" ht="15.75" customHeight="1">
      <c r="A181" s="7"/>
      <c r="C181" s="8"/>
      <c r="F181" s="9"/>
      <c r="N181" s="7"/>
    </row>
    <row r="182" spans="1:14" ht="15.75" customHeight="1">
      <c r="A182" s="7"/>
      <c r="C182" s="8"/>
      <c r="F182" s="9"/>
      <c r="N182" s="7"/>
    </row>
    <row r="183" spans="1:14" ht="15.75" customHeight="1">
      <c r="A183" s="7"/>
      <c r="C183" s="8"/>
      <c r="F183" s="9"/>
      <c r="N183" s="7"/>
    </row>
    <row r="184" spans="1:14" ht="15.75" customHeight="1">
      <c r="A184" s="7"/>
      <c r="C184" s="8"/>
      <c r="F184" s="9"/>
      <c r="N184" s="7"/>
    </row>
    <row r="185" spans="1:14" ht="15.75" customHeight="1">
      <c r="A185" s="7"/>
      <c r="C185" s="8"/>
      <c r="F185" s="9"/>
      <c r="N185" s="7"/>
    </row>
    <row r="186" spans="1:14" ht="15.75" customHeight="1">
      <c r="A186" s="7"/>
      <c r="C186" s="8"/>
      <c r="F186" s="9"/>
      <c r="N186" s="7"/>
    </row>
    <row r="187" spans="1:14" ht="15.75" customHeight="1">
      <c r="A187" s="7"/>
      <c r="C187" s="8"/>
      <c r="F187" s="9"/>
      <c r="N187" s="7"/>
    </row>
    <row r="188" spans="1:14" ht="15.75" customHeight="1">
      <c r="A188" s="7"/>
      <c r="C188" s="8"/>
      <c r="F188" s="9"/>
      <c r="N188" s="7"/>
    </row>
    <row r="189" spans="1:14" ht="15.75" customHeight="1">
      <c r="A189" s="7"/>
      <c r="C189" s="8"/>
      <c r="F189" s="9"/>
      <c r="N189" s="7"/>
    </row>
    <row r="190" spans="1:14" ht="15.75" customHeight="1">
      <c r="A190" s="7"/>
      <c r="C190" s="8"/>
      <c r="F190" s="9"/>
      <c r="N190" s="7"/>
    </row>
    <row r="191" spans="1:14" ht="15.75" customHeight="1">
      <c r="A191" s="7"/>
      <c r="C191" s="8"/>
      <c r="F191" s="9"/>
      <c r="N191" s="7"/>
    </row>
    <row r="192" spans="1:14" ht="15.75" customHeight="1">
      <c r="A192" s="7"/>
      <c r="C192" s="8"/>
      <c r="F192" s="9"/>
      <c r="N192" s="7"/>
    </row>
    <row r="193" spans="1:14" ht="15.75" customHeight="1">
      <c r="A193" s="7"/>
      <c r="C193" s="8"/>
      <c r="F193" s="9"/>
      <c r="N193" s="7"/>
    </row>
    <row r="194" spans="1:14" ht="15.75" customHeight="1">
      <c r="A194" s="7"/>
      <c r="C194" s="8"/>
      <c r="F194" s="9"/>
      <c r="N194" s="7"/>
    </row>
    <row r="195" spans="1:14" ht="15.75" customHeight="1">
      <c r="A195" s="7"/>
      <c r="C195" s="8"/>
      <c r="F195" s="9"/>
      <c r="N195" s="7"/>
    </row>
    <row r="196" spans="1:14" ht="15.75" customHeight="1">
      <c r="A196" s="7"/>
      <c r="C196" s="8"/>
      <c r="F196" s="9"/>
      <c r="N196" s="7"/>
    </row>
    <row r="197" spans="1:14" ht="15.75" customHeight="1">
      <c r="A197" s="7"/>
      <c r="C197" s="8"/>
      <c r="F197" s="9"/>
      <c r="N197" s="7"/>
    </row>
    <row r="198" spans="1:14" ht="15.75" customHeight="1">
      <c r="A198" s="7"/>
      <c r="C198" s="8"/>
      <c r="F198" s="9"/>
      <c r="N198" s="7"/>
    </row>
    <row r="199" spans="1:14" ht="15.75" customHeight="1">
      <c r="A199" s="7"/>
      <c r="C199" s="8"/>
      <c r="F199" s="9"/>
      <c r="N199" s="7"/>
    </row>
    <row r="200" spans="1:14" ht="15.75" customHeight="1">
      <c r="A200" s="7"/>
      <c r="C200" s="8"/>
      <c r="F200" s="9"/>
      <c r="N200" s="7"/>
    </row>
    <row r="201" spans="1:14" ht="15.75" customHeight="1">
      <c r="A201" s="7"/>
      <c r="C201" s="8"/>
      <c r="F201" s="9"/>
      <c r="N201" s="7"/>
    </row>
    <row r="202" spans="1:14" ht="15.75" customHeight="1">
      <c r="A202" s="7"/>
      <c r="C202" s="8"/>
      <c r="F202" s="9"/>
      <c r="N202" s="7"/>
    </row>
    <row r="203" spans="1:14" ht="15.75" customHeight="1">
      <c r="A203" s="7"/>
      <c r="C203" s="8"/>
      <c r="F203" s="9"/>
      <c r="N203" s="7"/>
    </row>
    <row r="204" spans="1:14" ht="15.75" customHeight="1">
      <c r="A204" s="7"/>
      <c r="C204" s="8"/>
      <c r="F204" s="9"/>
      <c r="N204" s="7"/>
    </row>
    <row r="205" spans="1:14" ht="15.75" customHeight="1">
      <c r="A205" s="7"/>
      <c r="C205" s="8"/>
      <c r="F205" s="9"/>
      <c r="N205" s="7"/>
    </row>
    <row r="206" spans="1:14" ht="15.75" customHeight="1">
      <c r="A206" s="7"/>
      <c r="C206" s="8"/>
      <c r="F206" s="9"/>
      <c r="N206" s="7"/>
    </row>
    <row r="207" spans="1:14" ht="15.75" customHeight="1">
      <c r="A207" s="7"/>
      <c r="C207" s="8"/>
      <c r="F207" s="9"/>
      <c r="N207" s="7"/>
    </row>
    <row r="208" spans="1:14" ht="15.75" customHeight="1">
      <c r="A208" s="7"/>
      <c r="C208" s="8"/>
      <c r="F208" s="9"/>
      <c r="N208" s="7"/>
    </row>
    <row r="209" spans="1:14" ht="15.75" customHeight="1">
      <c r="A209" s="7"/>
      <c r="C209" s="8"/>
      <c r="F209" s="9"/>
      <c r="N209" s="7"/>
    </row>
    <row r="210" spans="1:14" ht="15.75" customHeight="1">
      <c r="A210" s="7"/>
      <c r="C210" s="8"/>
      <c r="F210" s="9"/>
      <c r="N210" s="7"/>
    </row>
    <row r="211" spans="1:14" ht="15.75" customHeight="1">
      <c r="A211" s="7"/>
      <c r="C211" s="8"/>
      <c r="F211" s="9"/>
      <c r="N211" s="7"/>
    </row>
    <row r="212" spans="1:14" ht="15.75" customHeight="1">
      <c r="A212" s="7"/>
      <c r="C212" s="8"/>
      <c r="F212" s="9"/>
      <c r="N212" s="7"/>
    </row>
    <row r="213" spans="1:14" ht="15.75" customHeight="1">
      <c r="A213" s="7"/>
      <c r="C213" s="8"/>
      <c r="F213" s="9"/>
      <c r="N213" s="7"/>
    </row>
    <row r="214" spans="1:14" ht="15.75" customHeight="1">
      <c r="A214" s="7"/>
      <c r="C214" s="8"/>
      <c r="F214" s="9"/>
      <c r="N214" s="7"/>
    </row>
    <row r="215" spans="1:14" ht="15.75" customHeight="1">
      <c r="A215" s="7"/>
      <c r="C215" s="8"/>
      <c r="F215" s="9"/>
      <c r="N215" s="7"/>
    </row>
    <row r="216" spans="1:14" ht="15.75" customHeight="1">
      <c r="A216" s="7"/>
      <c r="C216" s="8"/>
      <c r="F216" s="9"/>
      <c r="N216" s="7"/>
    </row>
    <row r="217" spans="1:14" ht="15.75" customHeight="1">
      <c r="A217" s="7"/>
      <c r="C217" s="8"/>
      <c r="F217" s="9"/>
      <c r="N217" s="7"/>
    </row>
    <row r="218" spans="1:14" ht="15.75" customHeight="1">
      <c r="A218" s="7"/>
      <c r="C218" s="8"/>
      <c r="F218" s="9"/>
      <c r="N218" s="7"/>
    </row>
    <row r="219" spans="1:14" ht="15.75" customHeight="1">
      <c r="A219" s="7"/>
      <c r="C219" s="8"/>
      <c r="F219" s="9"/>
      <c r="N219" s="7"/>
    </row>
    <row r="220" spans="1:14" ht="15.75" customHeight="1">
      <c r="A220" s="7"/>
      <c r="C220" s="8"/>
      <c r="F220" s="9"/>
      <c r="N220" s="7"/>
    </row>
    <row r="221" spans="1:14" ht="15.75" customHeight="1">
      <c r="A221" s="7"/>
      <c r="C221" s="8"/>
      <c r="F221" s="9"/>
      <c r="N221" s="7"/>
    </row>
    <row r="222" spans="1:14" ht="15.75" customHeight="1">
      <c r="A222" s="7"/>
      <c r="C222" s="8"/>
      <c r="F222" s="9"/>
      <c r="N222" s="7"/>
    </row>
    <row r="223" spans="1:14" ht="15.75" customHeight="1">
      <c r="A223" s="7"/>
      <c r="C223" s="8"/>
      <c r="F223" s="9"/>
      <c r="N223" s="7"/>
    </row>
    <row r="224" spans="1:14" ht="15.75" customHeight="1">
      <c r="A224" s="7"/>
      <c r="C224" s="8"/>
      <c r="F224" s="9"/>
      <c r="N224" s="7"/>
    </row>
    <row r="225" spans="1:14" ht="15.75" customHeight="1">
      <c r="A225" s="7"/>
      <c r="C225" s="8"/>
      <c r="F225" s="9"/>
      <c r="N225" s="7"/>
    </row>
    <row r="226" spans="1:14" ht="15.75" customHeight="1">
      <c r="A226" s="7"/>
      <c r="C226" s="8"/>
      <c r="F226" s="9"/>
      <c r="N226" s="7"/>
    </row>
    <row r="227" spans="1:14" ht="15.75" customHeight="1">
      <c r="A227" s="7"/>
      <c r="C227" s="8"/>
      <c r="F227" s="9"/>
      <c r="N227" s="7"/>
    </row>
    <row r="228" spans="1:14" ht="15.75" customHeight="1">
      <c r="A228" s="7"/>
      <c r="C228" s="8"/>
      <c r="F228" s="9"/>
      <c r="N228" s="7"/>
    </row>
    <row r="229" spans="1:14" ht="15.75" customHeight="1">
      <c r="A229" s="7"/>
      <c r="C229" s="8"/>
      <c r="F229" s="9"/>
      <c r="N229" s="7"/>
    </row>
    <row r="230" spans="1:14" ht="15.75" customHeight="1">
      <c r="A230" s="7"/>
      <c r="C230" s="8"/>
      <c r="F230" s="9"/>
      <c r="N230" s="7"/>
    </row>
    <row r="231" spans="1:14" ht="15.75" customHeight="1">
      <c r="A231" s="7"/>
      <c r="C231" s="8"/>
      <c r="F231" s="9"/>
      <c r="N231" s="7"/>
    </row>
    <row r="232" spans="1:14" ht="15.75" customHeight="1">
      <c r="A232" s="7"/>
      <c r="C232" s="8"/>
      <c r="F232" s="9"/>
      <c r="N232" s="7"/>
    </row>
    <row r="233" spans="1:14" ht="15.75" customHeight="1">
      <c r="A233" s="7"/>
      <c r="C233" s="8"/>
      <c r="F233" s="9"/>
      <c r="N233" s="7"/>
    </row>
    <row r="234" spans="1:14" ht="15.75" customHeight="1">
      <c r="A234" s="7"/>
      <c r="C234" s="8"/>
      <c r="F234" s="9"/>
      <c r="N234" s="7"/>
    </row>
    <row r="235" spans="1:14" ht="15.75" customHeight="1">
      <c r="A235" s="7"/>
      <c r="C235" s="8"/>
      <c r="F235" s="9"/>
      <c r="N235" s="7"/>
    </row>
    <row r="236" spans="1:14" ht="15.75" customHeight="1">
      <c r="A236" s="7"/>
      <c r="C236" s="8"/>
      <c r="F236" s="9"/>
      <c r="N236" s="7"/>
    </row>
    <row r="237" spans="1:14" ht="15.75" customHeight="1">
      <c r="A237" s="7"/>
      <c r="C237" s="8"/>
      <c r="F237" s="9"/>
      <c r="N237" s="7"/>
    </row>
    <row r="238" spans="1:14" ht="15.75" customHeight="1">
      <c r="A238" s="7"/>
      <c r="C238" s="8"/>
      <c r="F238" s="9"/>
      <c r="N238" s="7"/>
    </row>
    <row r="239" spans="1:14" ht="15.75" customHeight="1">
      <c r="A239" s="7"/>
      <c r="C239" s="8"/>
      <c r="F239" s="9"/>
      <c r="N239" s="7"/>
    </row>
    <row r="240" spans="1:14" ht="15.75" customHeight="1">
      <c r="A240" s="7"/>
      <c r="C240" s="8"/>
      <c r="F240" s="9"/>
      <c r="N240" s="7"/>
    </row>
    <row r="241" spans="1:14" ht="15.75" customHeight="1">
      <c r="A241" s="7"/>
      <c r="C241" s="8"/>
      <c r="F241" s="9"/>
      <c r="N241" s="7"/>
    </row>
    <row r="242" spans="1:14" ht="15.75" customHeight="1">
      <c r="A242" s="7"/>
      <c r="C242" s="8"/>
      <c r="F242" s="9"/>
      <c r="N242" s="7"/>
    </row>
    <row r="243" spans="1:14" ht="15.75" customHeight="1">
      <c r="A243" s="7"/>
      <c r="C243" s="8"/>
      <c r="F243" s="9"/>
      <c r="N243" s="7"/>
    </row>
    <row r="244" spans="1:14" ht="15.75" customHeight="1">
      <c r="A244" s="7"/>
      <c r="C244" s="8"/>
      <c r="F244" s="9"/>
      <c r="N244" s="7"/>
    </row>
    <row r="245" spans="1:14" ht="15.75" customHeight="1">
      <c r="A245" s="7"/>
      <c r="C245" s="8"/>
      <c r="F245" s="9"/>
      <c r="N245" s="7"/>
    </row>
    <row r="246" spans="1:14" ht="15.75" customHeight="1">
      <c r="A246" s="7"/>
      <c r="C246" s="8"/>
      <c r="F246" s="9"/>
      <c r="N246" s="7"/>
    </row>
    <row r="247" spans="1:14" ht="15.75" customHeight="1">
      <c r="A247" s="7"/>
      <c r="C247" s="8"/>
      <c r="F247" s="9"/>
      <c r="N247" s="7"/>
    </row>
    <row r="248" spans="1:14" ht="15.75" customHeight="1">
      <c r="A248" s="7"/>
      <c r="C248" s="8"/>
      <c r="F248" s="9"/>
      <c r="N248" s="7"/>
    </row>
    <row r="249" spans="1:14" ht="15.75" customHeight="1">
      <c r="A249" s="7"/>
      <c r="C249" s="8"/>
      <c r="F249" s="9"/>
      <c r="N249" s="7"/>
    </row>
    <row r="250" spans="1:14" ht="15.75" customHeight="1">
      <c r="A250" s="7"/>
      <c r="C250" s="8"/>
      <c r="F250" s="9"/>
      <c r="N250" s="7"/>
    </row>
    <row r="251" spans="1:14" ht="15.75" customHeight="1">
      <c r="A251" s="7"/>
      <c r="C251" s="8"/>
      <c r="F251" s="9"/>
      <c r="N251" s="7"/>
    </row>
    <row r="252" spans="1:14" ht="15.75" customHeight="1">
      <c r="A252" s="7"/>
      <c r="C252" s="8"/>
      <c r="F252" s="9"/>
      <c r="N252" s="7"/>
    </row>
    <row r="253" spans="1:14" ht="15.75" customHeight="1">
      <c r="A253" s="7"/>
      <c r="C253" s="8"/>
      <c r="F253" s="9"/>
      <c r="N253" s="7"/>
    </row>
    <row r="254" spans="1:14" ht="15.75" customHeight="1">
      <c r="A254" s="7"/>
      <c r="C254" s="8"/>
      <c r="F254" s="9"/>
      <c r="N254" s="7"/>
    </row>
    <row r="255" spans="1:14" ht="15.75" customHeight="1">
      <c r="A255" s="7"/>
      <c r="C255" s="8"/>
      <c r="F255" s="9"/>
      <c r="N255" s="7"/>
    </row>
    <row r="256" spans="1:14" ht="15.75" customHeight="1">
      <c r="A256" s="7"/>
      <c r="C256" s="8"/>
      <c r="F256" s="9"/>
      <c r="N256" s="7"/>
    </row>
    <row r="257" spans="1:14" ht="15.75" customHeight="1">
      <c r="A257" s="7"/>
      <c r="C257" s="8"/>
      <c r="F257" s="9"/>
      <c r="N257" s="7"/>
    </row>
    <row r="258" spans="1:14" ht="15.75" customHeight="1">
      <c r="A258" s="7"/>
      <c r="C258" s="8"/>
      <c r="F258" s="9"/>
      <c r="N258" s="7"/>
    </row>
    <row r="259" spans="1:14" ht="15.75" customHeight="1">
      <c r="A259" s="7"/>
      <c r="C259" s="8"/>
      <c r="F259" s="9"/>
      <c r="N259" s="7"/>
    </row>
    <row r="260" spans="1:14" ht="15.75" customHeight="1">
      <c r="A260" s="7"/>
      <c r="C260" s="8"/>
      <c r="F260" s="9"/>
      <c r="N260" s="7"/>
    </row>
    <row r="261" spans="1:14" ht="15.75" customHeight="1">
      <c r="A261" s="7"/>
      <c r="C261" s="8"/>
      <c r="F261" s="9"/>
      <c r="N261" s="7"/>
    </row>
    <row r="262" spans="1:14" ht="15.75" customHeight="1">
      <c r="A262" s="7"/>
      <c r="C262" s="8"/>
      <c r="F262" s="9"/>
      <c r="N262" s="7"/>
    </row>
    <row r="263" spans="1:14" ht="15.75" customHeight="1">
      <c r="A263" s="7"/>
      <c r="C263" s="8"/>
      <c r="F263" s="9"/>
      <c r="N263" s="7"/>
    </row>
    <row r="264" spans="1:14" ht="15.75" customHeight="1">
      <c r="A264" s="7"/>
      <c r="C264" s="8"/>
      <c r="F264" s="9"/>
      <c r="N264" s="7"/>
    </row>
    <row r="265" spans="1:14" ht="15.75" customHeight="1">
      <c r="A265" s="7"/>
      <c r="C265" s="8"/>
      <c r="F265" s="9"/>
      <c r="N265" s="7"/>
    </row>
    <row r="266" spans="1:14" ht="15.75" customHeight="1">
      <c r="A266" s="7"/>
      <c r="C266" s="8"/>
      <c r="F266" s="9"/>
      <c r="N266" s="7"/>
    </row>
    <row r="267" spans="1:14" ht="15.75" customHeight="1">
      <c r="A267" s="7"/>
      <c r="C267" s="8"/>
      <c r="F267" s="9"/>
      <c r="N267" s="7"/>
    </row>
    <row r="268" spans="1:14" ht="15.75" customHeight="1">
      <c r="A268" s="7"/>
      <c r="C268" s="8"/>
      <c r="F268" s="9"/>
      <c r="N268" s="7"/>
    </row>
    <row r="269" spans="1:14" ht="15.75" customHeight="1">
      <c r="A269" s="7"/>
      <c r="C269" s="8"/>
      <c r="F269" s="9"/>
      <c r="N269" s="7"/>
    </row>
    <row r="270" spans="1:14" ht="15.75" customHeight="1">
      <c r="A270" s="7"/>
      <c r="C270" s="8"/>
      <c r="F270" s="9"/>
      <c r="N270" s="7"/>
    </row>
    <row r="271" spans="1:14" ht="15.75" customHeight="1">
      <c r="A271" s="7"/>
      <c r="C271" s="8"/>
      <c r="F271" s="9"/>
      <c r="N271" s="7"/>
    </row>
    <row r="272" spans="1:14" ht="15.75" customHeight="1">
      <c r="A272" s="7"/>
      <c r="C272" s="8"/>
      <c r="F272" s="9"/>
      <c r="N272" s="7"/>
    </row>
    <row r="273" spans="1:14" ht="15.75" customHeight="1">
      <c r="A273" s="7"/>
      <c r="C273" s="8"/>
      <c r="F273" s="9"/>
      <c r="N273" s="7"/>
    </row>
    <row r="274" spans="1:14" ht="15.75" customHeight="1">
      <c r="A274" s="7"/>
      <c r="C274" s="8"/>
      <c r="F274" s="9"/>
      <c r="N274" s="7"/>
    </row>
    <row r="275" spans="1:14" ht="15.75" customHeight="1">
      <c r="A275" s="7"/>
      <c r="C275" s="8"/>
      <c r="F275" s="9"/>
      <c r="N275" s="7"/>
    </row>
    <row r="276" spans="1:14" ht="15.75" customHeight="1">
      <c r="A276" s="7"/>
      <c r="C276" s="8"/>
      <c r="F276" s="9"/>
      <c r="N276" s="7"/>
    </row>
    <row r="277" spans="1:14" ht="15.75" customHeight="1">
      <c r="A277" s="7"/>
      <c r="C277" s="8"/>
      <c r="F277" s="9"/>
      <c r="N277" s="7"/>
    </row>
    <row r="278" spans="1:14" ht="15.75" customHeight="1">
      <c r="A278" s="7"/>
      <c r="C278" s="8"/>
      <c r="F278" s="9"/>
      <c r="N278" s="7"/>
    </row>
    <row r="279" spans="1:14" ht="15.75" customHeight="1">
      <c r="A279" s="7"/>
      <c r="C279" s="8"/>
      <c r="F279" s="9"/>
      <c r="N279" s="7"/>
    </row>
    <row r="280" spans="1:14" ht="15.75" customHeight="1">
      <c r="A280" s="7"/>
      <c r="C280" s="8"/>
      <c r="F280" s="9"/>
      <c r="N280" s="7"/>
    </row>
    <row r="281" spans="1:14" ht="15.75" customHeight="1">
      <c r="A281" s="7"/>
      <c r="C281" s="8"/>
      <c r="F281" s="9"/>
      <c r="N281" s="7"/>
    </row>
    <row r="282" spans="1:14" ht="15.75" customHeight="1">
      <c r="A282" s="7"/>
      <c r="C282" s="8"/>
      <c r="F282" s="9"/>
      <c r="N282" s="7"/>
    </row>
    <row r="283" spans="1:14" ht="15.75" customHeight="1">
      <c r="A283" s="7"/>
      <c r="C283" s="8"/>
      <c r="F283" s="9"/>
      <c r="N283" s="7"/>
    </row>
    <row r="284" spans="1:14" ht="15.75" customHeight="1">
      <c r="A284" s="7"/>
      <c r="C284" s="8"/>
      <c r="F284" s="9"/>
      <c r="N284" s="7"/>
    </row>
    <row r="285" spans="1:14" ht="15.75" customHeight="1">
      <c r="A285" s="7"/>
      <c r="C285" s="8"/>
      <c r="F285" s="9"/>
      <c r="N285" s="7"/>
    </row>
    <row r="286" spans="1:14" ht="15.75" customHeight="1">
      <c r="A286" s="7"/>
      <c r="C286" s="8"/>
      <c r="F286" s="9"/>
      <c r="N286" s="7"/>
    </row>
    <row r="287" spans="1:14" ht="15.75" customHeight="1">
      <c r="A287" s="7"/>
      <c r="C287" s="8"/>
      <c r="F287" s="9"/>
      <c r="N287" s="7"/>
    </row>
    <row r="288" spans="1:14" ht="15.75" customHeight="1">
      <c r="A288" s="7"/>
      <c r="C288" s="8"/>
      <c r="F288" s="9"/>
      <c r="N288" s="7"/>
    </row>
    <row r="289" spans="1:14" ht="15.75" customHeight="1">
      <c r="A289" s="7"/>
      <c r="C289" s="8"/>
      <c r="F289" s="9"/>
      <c r="N289" s="7"/>
    </row>
    <row r="290" spans="1:14" ht="15.75" customHeight="1">
      <c r="A290" s="7"/>
      <c r="C290" s="8"/>
      <c r="F290" s="9"/>
      <c r="N290" s="7"/>
    </row>
    <row r="291" spans="1:14" ht="15.75" customHeight="1">
      <c r="A291" s="7"/>
      <c r="C291" s="8"/>
      <c r="F291" s="9"/>
      <c r="N291" s="7"/>
    </row>
    <row r="292" spans="1:14" ht="15.75" customHeight="1">
      <c r="A292" s="7"/>
      <c r="C292" s="8"/>
      <c r="F292" s="9"/>
      <c r="N292" s="7"/>
    </row>
    <row r="293" spans="1:14" ht="15.75" customHeight="1">
      <c r="A293" s="7"/>
      <c r="C293" s="8"/>
      <c r="F293" s="9"/>
      <c r="N293" s="7"/>
    </row>
    <row r="294" spans="1:14" ht="15.75" customHeight="1">
      <c r="A294" s="7"/>
      <c r="C294" s="8"/>
      <c r="F294" s="9"/>
      <c r="N294" s="7"/>
    </row>
    <row r="295" spans="1:14" ht="15.75" customHeight="1">
      <c r="A295" s="7"/>
      <c r="C295" s="8"/>
      <c r="F295" s="9"/>
      <c r="N295" s="7"/>
    </row>
    <row r="296" spans="1:14" ht="15.75" customHeight="1">
      <c r="A296" s="7"/>
      <c r="C296" s="8"/>
      <c r="F296" s="9"/>
      <c r="N296" s="7"/>
    </row>
    <row r="297" spans="1:14" ht="15.75" customHeight="1">
      <c r="A297" s="7"/>
      <c r="C297" s="8"/>
      <c r="F297" s="9"/>
      <c r="N297" s="7"/>
    </row>
    <row r="298" spans="1:14" ht="15.75" customHeight="1">
      <c r="A298" s="7"/>
      <c r="C298" s="8"/>
      <c r="F298" s="9"/>
      <c r="N298" s="7"/>
    </row>
    <row r="299" spans="1:14" ht="15.75" customHeight="1">
      <c r="A299" s="7"/>
      <c r="C299" s="8"/>
      <c r="F299" s="9"/>
      <c r="N299" s="7"/>
    </row>
    <row r="300" spans="1:14" ht="15.75" customHeight="1">
      <c r="A300" s="7"/>
      <c r="C300" s="8"/>
      <c r="F300" s="9"/>
      <c r="N300" s="7"/>
    </row>
    <row r="301" spans="1:14" ht="15.75" customHeight="1">
      <c r="A301" s="7"/>
      <c r="C301" s="8"/>
      <c r="F301" s="9"/>
      <c r="N301" s="7"/>
    </row>
    <row r="302" spans="1:14" ht="15.75" customHeight="1">
      <c r="A302" s="7"/>
      <c r="C302" s="8"/>
      <c r="F302" s="9"/>
      <c r="N302" s="7"/>
    </row>
    <row r="303" spans="1:14" ht="15.75" customHeight="1">
      <c r="A303" s="7"/>
      <c r="C303" s="8"/>
      <c r="F303" s="9"/>
      <c r="N303" s="7"/>
    </row>
    <row r="304" spans="1:14" ht="15.75" customHeight="1">
      <c r="A304" s="7"/>
      <c r="C304" s="8"/>
      <c r="F304" s="9"/>
      <c r="N304" s="7"/>
    </row>
    <row r="305" spans="1:14" ht="15.75" customHeight="1">
      <c r="A305" s="7"/>
      <c r="C305" s="8"/>
      <c r="F305" s="9"/>
      <c r="N305" s="7"/>
    </row>
    <row r="306" spans="1:14" ht="15.75" customHeight="1">
      <c r="A306" s="7"/>
      <c r="C306" s="8"/>
      <c r="F306" s="9"/>
      <c r="N306" s="7"/>
    </row>
    <row r="307" spans="1:14" ht="15.75" customHeight="1">
      <c r="A307" s="7"/>
      <c r="C307" s="8"/>
      <c r="F307" s="9"/>
      <c r="N307" s="7"/>
    </row>
    <row r="308" spans="1:14" ht="15.75" customHeight="1">
      <c r="A308" s="7"/>
      <c r="C308" s="8"/>
      <c r="F308" s="9"/>
      <c r="N308" s="7"/>
    </row>
    <row r="309" spans="1:14" ht="15.75" customHeight="1">
      <c r="A309" s="7"/>
      <c r="C309" s="8"/>
      <c r="F309" s="9"/>
      <c r="N309" s="7"/>
    </row>
    <row r="310" spans="1:14" ht="15.75" customHeight="1">
      <c r="A310" s="7"/>
      <c r="C310" s="8"/>
      <c r="F310" s="9"/>
      <c r="N310" s="7"/>
    </row>
    <row r="311" spans="1:14" ht="15.75" customHeight="1">
      <c r="A311" s="7"/>
      <c r="C311" s="8"/>
      <c r="F311" s="9"/>
      <c r="N311" s="7"/>
    </row>
    <row r="312" spans="1:14" ht="15.75" customHeight="1">
      <c r="A312" s="7"/>
      <c r="C312" s="8"/>
      <c r="F312" s="9"/>
      <c r="N312" s="7"/>
    </row>
    <row r="313" spans="1:14" ht="15.75" customHeight="1">
      <c r="A313" s="7"/>
      <c r="C313" s="8"/>
      <c r="F313" s="9"/>
      <c r="N313" s="7"/>
    </row>
    <row r="314" spans="1:14" ht="15.75" customHeight="1">
      <c r="A314" s="7"/>
      <c r="C314" s="8"/>
      <c r="F314" s="9"/>
      <c r="N314" s="7"/>
    </row>
    <row r="315" spans="1:14" ht="15.75" customHeight="1">
      <c r="A315" s="7"/>
      <c r="C315" s="8"/>
      <c r="F315" s="9"/>
      <c r="N315" s="7"/>
    </row>
    <row r="316" spans="1:14" ht="15.75" customHeight="1">
      <c r="A316" s="7"/>
      <c r="C316" s="8"/>
      <c r="F316" s="9"/>
      <c r="N316" s="7"/>
    </row>
    <row r="317" spans="1:14" ht="15.75" customHeight="1">
      <c r="A317" s="7"/>
      <c r="C317" s="8"/>
      <c r="F317" s="9"/>
      <c r="N317" s="7"/>
    </row>
    <row r="318" spans="1:14" ht="15.75" customHeight="1">
      <c r="A318" s="7"/>
      <c r="C318" s="8"/>
      <c r="F318" s="9"/>
      <c r="N318" s="7"/>
    </row>
    <row r="319" spans="1:14" ht="15.75" customHeight="1">
      <c r="A319" s="7"/>
      <c r="C319" s="8"/>
      <c r="F319" s="9"/>
      <c r="N319" s="7"/>
    </row>
    <row r="320" spans="1:14" ht="15.75" customHeight="1">
      <c r="A320" s="7"/>
      <c r="C320" s="8"/>
      <c r="F320" s="9"/>
      <c r="N320" s="7"/>
    </row>
    <row r="321" spans="1:14" ht="15.75" customHeight="1">
      <c r="A321" s="7"/>
      <c r="C321" s="8"/>
      <c r="F321" s="9"/>
      <c r="N321" s="7"/>
    </row>
    <row r="322" spans="1:14" ht="15.75" customHeight="1">
      <c r="A322" s="7"/>
      <c r="C322" s="8"/>
      <c r="F322" s="9"/>
      <c r="N322" s="7"/>
    </row>
    <row r="323" spans="1:14" ht="15.75" customHeight="1">
      <c r="A323" s="7"/>
      <c r="C323" s="8"/>
      <c r="F323" s="9"/>
      <c r="N323" s="7"/>
    </row>
    <row r="324" spans="1:14" ht="15.75" customHeight="1">
      <c r="A324" s="7"/>
      <c r="C324" s="8"/>
      <c r="F324" s="9"/>
      <c r="N324" s="7"/>
    </row>
    <row r="325" spans="1:14" ht="15.75" customHeight="1">
      <c r="A325" s="7"/>
      <c r="C325" s="8"/>
      <c r="F325" s="9"/>
      <c r="N325" s="7"/>
    </row>
    <row r="326" spans="1:14" ht="15.75" customHeight="1">
      <c r="A326" s="7"/>
      <c r="C326" s="8"/>
      <c r="F326" s="9"/>
      <c r="N326" s="7"/>
    </row>
    <row r="327" spans="1:14" ht="15.75" customHeight="1">
      <c r="A327" s="7"/>
      <c r="C327" s="8"/>
      <c r="F327" s="9"/>
      <c r="N327" s="7"/>
    </row>
    <row r="328" spans="1:14" ht="15.75" customHeight="1">
      <c r="A328" s="7"/>
      <c r="C328" s="8"/>
      <c r="F328" s="9"/>
      <c r="N328" s="7"/>
    </row>
    <row r="329" spans="1:14" ht="15.75" customHeight="1">
      <c r="A329" s="7"/>
      <c r="C329" s="8"/>
      <c r="F329" s="9"/>
      <c r="N329" s="7"/>
    </row>
    <row r="330" spans="1:14" ht="15.75" customHeight="1">
      <c r="A330" s="7"/>
      <c r="C330" s="8"/>
      <c r="F330" s="9"/>
      <c r="N330" s="7"/>
    </row>
    <row r="331" spans="1:14" ht="15.75" customHeight="1">
      <c r="A331" s="7"/>
      <c r="C331" s="8"/>
      <c r="F331" s="9"/>
      <c r="N331" s="7"/>
    </row>
    <row r="332" spans="1:14" ht="15.75" customHeight="1">
      <c r="A332" s="7"/>
      <c r="C332" s="8"/>
      <c r="F332" s="9"/>
      <c r="N332" s="7"/>
    </row>
    <row r="333" spans="1:14" ht="15.75" customHeight="1">
      <c r="A333" s="7"/>
      <c r="C333" s="8"/>
      <c r="F333" s="9"/>
      <c r="N333" s="7"/>
    </row>
    <row r="334" spans="1:14" ht="15.75" customHeight="1">
      <c r="A334" s="7"/>
      <c r="C334" s="8"/>
      <c r="F334" s="9"/>
      <c r="N334" s="7"/>
    </row>
    <row r="335" spans="1:14" ht="15.75" customHeight="1">
      <c r="A335" s="7"/>
      <c r="C335" s="8"/>
      <c r="F335" s="9"/>
      <c r="N335" s="7"/>
    </row>
    <row r="336" spans="1:14" ht="15.75" customHeight="1">
      <c r="A336" s="7"/>
      <c r="C336" s="8"/>
      <c r="F336" s="9"/>
      <c r="N336" s="7"/>
    </row>
    <row r="337" spans="1:14" ht="15.75" customHeight="1">
      <c r="A337" s="7"/>
      <c r="C337" s="8"/>
      <c r="F337" s="9"/>
      <c r="N337" s="7"/>
    </row>
    <row r="338" spans="1:14" ht="15.75" customHeight="1">
      <c r="A338" s="7"/>
      <c r="C338" s="8"/>
      <c r="F338" s="9"/>
      <c r="N338" s="7"/>
    </row>
    <row r="339" spans="1:14" ht="15.75" customHeight="1">
      <c r="A339" s="7"/>
      <c r="C339" s="8"/>
      <c r="F339" s="9"/>
      <c r="N339" s="7"/>
    </row>
    <row r="340" spans="1:14" ht="15.75" customHeight="1">
      <c r="A340" s="7"/>
      <c r="C340" s="8"/>
      <c r="F340" s="9"/>
      <c r="N340" s="7"/>
    </row>
    <row r="341" spans="1:14" ht="15.75" customHeight="1">
      <c r="A341" s="7"/>
      <c r="C341" s="8"/>
      <c r="F341" s="9"/>
      <c r="N341" s="7"/>
    </row>
    <row r="342" spans="1:14" ht="15.75" customHeight="1">
      <c r="A342" s="7"/>
      <c r="C342" s="8"/>
      <c r="F342" s="9"/>
      <c r="N342" s="7"/>
    </row>
    <row r="343" spans="1:14" ht="15.75" customHeight="1">
      <c r="A343" s="7"/>
      <c r="C343" s="8"/>
      <c r="F343" s="9"/>
      <c r="N343" s="7"/>
    </row>
    <row r="344" spans="1:14" ht="15.75" customHeight="1">
      <c r="A344" s="7"/>
      <c r="C344" s="8"/>
      <c r="F344" s="9"/>
      <c r="N344" s="7"/>
    </row>
    <row r="345" spans="1:14" ht="15.75" customHeight="1">
      <c r="A345" s="7"/>
      <c r="C345" s="8"/>
      <c r="F345" s="9"/>
      <c r="N345" s="7"/>
    </row>
    <row r="346" spans="1:14" ht="15.75" customHeight="1">
      <c r="A346" s="7"/>
      <c r="C346" s="8"/>
      <c r="F346" s="9"/>
      <c r="N346" s="7"/>
    </row>
    <row r="347" spans="1:14" ht="15.75" customHeight="1">
      <c r="A347" s="7"/>
      <c r="C347" s="8"/>
      <c r="F347" s="9"/>
      <c r="N347" s="7"/>
    </row>
    <row r="348" spans="1:14" ht="15.75" customHeight="1">
      <c r="A348" s="7"/>
      <c r="C348" s="8"/>
      <c r="F348" s="9"/>
      <c r="N348" s="7"/>
    </row>
    <row r="349" spans="1:14" ht="15.75" customHeight="1">
      <c r="A349" s="7"/>
      <c r="C349" s="8"/>
      <c r="F349" s="9"/>
      <c r="N349" s="7"/>
    </row>
    <row r="350" spans="1:14" ht="15.75" customHeight="1">
      <c r="A350" s="7"/>
      <c r="C350" s="8"/>
      <c r="F350" s="9"/>
      <c r="N350" s="7"/>
    </row>
    <row r="351" spans="1:14" ht="15.75" customHeight="1">
      <c r="A351" s="7"/>
      <c r="C351" s="8"/>
      <c r="F351" s="9"/>
      <c r="N351" s="7"/>
    </row>
    <row r="352" spans="1:14" ht="15.75" customHeight="1">
      <c r="A352" s="7"/>
      <c r="C352" s="8"/>
      <c r="F352" s="9"/>
      <c r="N352" s="7"/>
    </row>
    <row r="353" spans="1:14" ht="15.75" customHeight="1">
      <c r="A353" s="7"/>
      <c r="C353" s="8"/>
      <c r="F353" s="9"/>
      <c r="N353" s="7"/>
    </row>
    <row r="354" spans="1:14" ht="15.75" customHeight="1">
      <c r="A354" s="7"/>
      <c r="C354" s="8"/>
      <c r="F354" s="9"/>
      <c r="N354" s="7"/>
    </row>
    <row r="355" spans="1:14" ht="15.75" customHeight="1">
      <c r="A355" s="7"/>
      <c r="C355" s="8"/>
      <c r="F355" s="9"/>
      <c r="N355" s="7"/>
    </row>
    <row r="356" spans="1:14" ht="15.75" customHeight="1">
      <c r="A356" s="7"/>
      <c r="C356" s="8"/>
      <c r="F356" s="9"/>
      <c r="N356" s="7"/>
    </row>
    <row r="357" spans="1:14" ht="15.75" customHeight="1">
      <c r="A357" s="7"/>
      <c r="C357" s="8"/>
      <c r="F357" s="9"/>
      <c r="N357" s="7"/>
    </row>
    <row r="358" spans="1:14" ht="15.75" customHeight="1">
      <c r="A358" s="7"/>
      <c r="C358" s="8"/>
      <c r="F358" s="9"/>
      <c r="N358" s="7"/>
    </row>
    <row r="359" spans="1:14" ht="15.75" customHeight="1">
      <c r="A359" s="7"/>
      <c r="C359" s="8"/>
      <c r="F359" s="9"/>
      <c r="N359" s="7"/>
    </row>
    <row r="360" spans="1:14" ht="15.75" customHeight="1">
      <c r="A360" s="7"/>
      <c r="C360" s="8"/>
      <c r="F360" s="9"/>
      <c r="N360" s="7"/>
    </row>
    <row r="361" spans="1:14" ht="15.75" customHeight="1">
      <c r="A361" s="7"/>
      <c r="C361" s="8"/>
      <c r="F361" s="9"/>
      <c r="N361" s="7"/>
    </row>
    <row r="362" spans="1:14" ht="15.75" customHeight="1">
      <c r="A362" s="7"/>
      <c r="C362" s="8"/>
      <c r="F362" s="9"/>
      <c r="N362" s="7"/>
    </row>
    <row r="363" spans="1:14" ht="15.75" customHeight="1">
      <c r="A363" s="7"/>
      <c r="C363" s="8"/>
      <c r="F363" s="9"/>
      <c r="N363" s="7"/>
    </row>
    <row r="364" spans="1:14" ht="15.75" customHeight="1">
      <c r="A364" s="7"/>
      <c r="C364" s="8"/>
      <c r="F364" s="9"/>
      <c r="N364" s="7"/>
    </row>
    <row r="365" spans="1:14" ht="15.75" customHeight="1">
      <c r="A365" s="7"/>
      <c r="C365" s="8"/>
      <c r="F365" s="9"/>
      <c r="N365" s="7"/>
    </row>
    <row r="366" spans="1:14" ht="15.75" customHeight="1">
      <c r="A366" s="7"/>
      <c r="C366" s="8"/>
      <c r="F366" s="9"/>
      <c r="N366" s="7"/>
    </row>
    <row r="367" spans="1:14" ht="15.75" customHeight="1">
      <c r="A367" s="7"/>
      <c r="C367" s="8"/>
      <c r="F367" s="9"/>
      <c r="N367" s="7"/>
    </row>
    <row r="368" spans="1:14" ht="15.75" customHeight="1">
      <c r="A368" s="7"/>
      <c r="C368" s="8"/>
      <c r="F368" s="9"/>
      <c r="N368" s="7"/>
    </row>
    <row r="369" spans="1:14" ht="15.75" customHeight="1">
      <c r="A369" s="7"/>
      <c r="C369" s="8"/>
      <c r="F369" s="9"/>
      <c r="N369" s="7"/>
    </row>
    <row r="370" spans="1:14" ht="15.75" customHeight="1">
      <c r="A370" s="7"/>
      <c r="C370" s="8"/>
      <c r="F370" s="9"/>
      <c r="N370" s="7"/>
    </row>
    <row r="371" spans="1:14" ht="15.75" customHeight="1">
      <c r="A371" s="7"/>
      <c r="C371" s="8"/>
      <c r="F371" s="9"/>
      <c r="N371" s="7"/>
    </row>
    <row r="372" spans="1:14" ht="15.75" customHeight="1">
      <c r="A372" s="7"/>
      <c r="C372" s="8"/>
      <c r="F372" s="9"/>
      <c r="N372" s="7"/>
    </row>
    <row r="373" spans="1:14" ht="15.75" customHeight="1">
      <c r="A373" s="7"/>
      <c r="C373" s="8"/>
      <c r="F373" s="9"/>
      <c r="N373" s="7"/>
    </row>
    <row r="374" spans="1:14" ht="15.75" customHeight="1">
      <c r="A374" s="7"/>
      <c r="C374" s="8"/>
      <c r="F374" s="9"/>
      <c r="N374" s="7"/>
    </row>
    <row r="375" spans="1:14" ht="15.75" customHeight="1">
      <c r="A375" s="7"/>
      <c r="C375" s="8"/>
      <c r="F375" s="9"/>
      <c r="N375" s="7"/>
    </row>
    <row r="376" spans="1:14" ht="15.75" customHeight="1">
      <c r="A376" s="7"/>
      <c r="C376" s="8"/>
      <c r="F376" s="9"/>
      <c r="N376" s="7"/>
    </row>
    <row r="377" spans="1:14" ht="15.75" customHeight="1">
      <c r="A377" s="7"/>
      <c r="C377" s="8"/>
      <c r="F377" s="9"/>
      <c r="N377" s="7"/>
    </row>
    <row r="378" spans="1:14" ht="15.75" customHeight="1">
      <c r="A378" s="7"/>
      <c r="C378" s="8"/>
      <c r="F378" s="9"/>
      <c r="N378" s="7"/>
    </row>
    <row r="379" spans="1:14" ht="15.75" customHeight="1">
      <c r="A379" s="7"/>
      <c r="C379" s="8"/>
      <c r="F379" s="9"/>
      <c r="N379" s="7"/>
    </row>
    <row r="380" spans="1:14" ht="15.75" customHeight="1">
      <c r="A380" s="7"/>
      <c r="C380" s="8"/>
      <c r="F380" s="9"/>
      <c r="N380" s="7"/>
    </row>
    <row r="381" spans="1:14" ht="15.75" customHeight="1">
      <c r="A381" s="7"/>
      <c r="C381" s="8"/>
      <c r="F381" s="9"/>
      <c r="N381" s="7"/>
    </row>
    <row r="382" spans="1:14" ht="15.75" customHeight="1">
      <c r="A382" s="7"/>
      <c r="C382" s="8"/>
      <c r="F382" s="9"/>
      <c r="N382" s="7"/>
    </row>
    <row r="383" spans="1:14" ht="15.75" customHeight="1">
      <c r="A383" s="7"/>
      <c r="C383" s="8"/>
      <c r="F383" s="9"/>
      <c r="N383" s="7"/>
    </row>
    <row r="384" spans="1:14" ht="15.75" customHeight="1">
      <c r="A384" s="7"/>
      <c r="C384" s="8"/>
      <c r="F384" s="9"/>
      <c r="N384" s="7"/>
    </row>
    <row r="385" spans="1:14" ht="15.75" customHeight="1">
      <c r="A385" s="7"/>
      <c r="C385" s="8"/>
      <c r="F385" s="9"/>
      <c r="N385" s="7"/>
    </row>
    <row r="386" spans="1:14" ht="15.75" customHeight="1">
      <c r="A386" s="7"/>
      <c r="C386" s="8"/>
      <c r="F386" s="9"/>
      <c r="N386" s="7"/>
    </row>
    <row r="387" spans="1:14" ht="15.75" customHeight="1">
      <c r="A387" s="7"/>
      <c r="C387" s="8"/>
      <c r="F387" s="9"/>
      <c r="N387" s="7"/>
    </row>
    <row r="388" spans="1:14" ht="15.75" customHeight="1">
      <c r="A388" s="7"/>
      <c r="C388" s="8"/>
      <c r="F388" s="9"/>
      <c r="N388" s="7"/>
    </row>
    <row r="389" spans="1:14" ht="15.75" customHeight="1">
      <c r="A389" s="7"/>
      <c r="C389" s="8"/>
      <c r="F389" s="9"/>
      <c r="N389" s="7"/>
    </row>
    <row r="390" spans="1:14" ht="15.75" customHeight="1">
      <c r="A390" s="7"/>
      <c r="C390" s="8"/>
      <c r="F390" s="9"/>
      <c r="N390" s="7"/>
    </row>
    <row r="391" spans="1:14" ht="15.75" customHeight="1">
      <c r="A391" s="7"/>
      <c r="C391" s="8"/>
      <c r="F391" s="9"/>
      <c r="N391" s="7"/>
    </row>
    <row r="392" spans="1:14" ht="15.75" customHeight="1">
      <c r="A392" s="7"/>
      <c r="C392" s="8"/>
      <c r="F392" s="9"/>
      <c r="N392" s="7"/>
    </row>
    <row r="393" spans="1:14" ht="15.75" customHeight="1">
      <c r="A393" s="7"/>
      <c r="C393" s="8"/>
      <c r="F393" s="9"/>
      <c r="N393" s="7"/>
    </row>
    <row r="394" spans="1:14" ht="15.75" customHeight="1">
      <c r="A394" s="7"/>
      <c r="C394" s="8"/>
      <c r="F394" s="9"/>
      <c r="N394" s="7"/>
    </row>
    <row r="395" spans="1:14" ht="15.75" customHeight="1">
      <c r="A395" s="7"/>
      <c r="C395" s="8"/>
      <c r="F395" s="9"/>
      <c r="N395" s="7"/>
    </row>
    <row r="396" spans="1:14" ht="15.75" customHeight="1">
      <c r="A396" s="7"/>
      <c r="C396" s="8"/>
      <c r="F396" s="9"/>
      <c r="N396" s="7"/>
    </row>
    <row r="397" spans="1:14" ht="15.75" customHeight="1">
      <c r="A397" s="7"/>
      <c r="C397" s="8"/>
      <c r="F397" s="9"/>
      <c r="N397" s="7"/>
    </row>
    <row r="398" spans="1:14" ht="15.75" customHeight="1">
      <c r="A398" s="7"/>
      <c r="C398" s="8"/>
      <c r="F398" s="9"/>
      <c r="N398" s="7"/>
    </row>
    <row r="399" spans="1:14" ht="15.75" customHeight="1">
      <c r="A399" s="7"/>
      <c r="C399" s="8"/>
      <c r="F399" s="9"/>
      <c r="N399" s="7"/>
    </row>
    <row r="400" spans="1:14" ht="15.75" customHeight="1">
      <c r="A400" s="7"/>
      <c r="C400" s="8"/>
      <c r="F400" s="9"/>
      <c r="N400" s="7"/>
    </row>
    <row r="401" spans="1:14" ht="15.75" customHeight="1">
      <c r="A401" s="7"/>
      <c r="C401" s="8"/>
      <c r="F401" s="9"/>
      <c r="N401" s="7"/>
    </row>
    <row r="402" spans="1:14" ht="15.75" customHeight="1">
      <c r="A402" s="7"/>
      <c r="C402" s="8"/>
      <c r="F402" s="9"/>
      <c r="N402" s="7"/>
    </row>
    <row r="403" spans="1:14" ht="15.75" customHeight="1">
      <c r="A403" s="7"/>
      <c r="C403" s="8"/>
      <c r="F403" s="9"/>
      <c r="N403" s="7"/>
    </row>
    <row r="404" spans="1:14" ht="15.75" customHeight="1">
      <c r="A404" s="7"/>
      <c r="C404" s="8"/>
      <c r="F404" s="9"/>
      <c r="N404" s="7"/>
    </row>
    <row r="405" spans="1:14" ht="15.75" customHeight="1">
      <c r="A405" s="7"/>
      <c r="C405" s="8"/>
      <c r="F405" s="9"/>
      <c r="N405" s="7"/>
    </row>
    <row r="406" spans="1:14" ht="15.75" customHeight="1">
      <c r="A406" s="7"/>
      <c r="C406" s="8"/>
      <c r="F406" s="9"/>
      <c r="N406" s="7"/>
    </row>
    <row r="407" spans="1:14" ht="15.75" customHeight="1">
      <c r="A407" s="7"/>
      <c r="C407" s="8"/>
      <c r="F407" s="9"/>
      <c r="N407" s="7"/>
    </row>
    <row r="408" spans="1:14" ht="15.75" customHeight="1">
      <c r="A408" s="7"/>
      <c r="C408" s="8"/>
      <c r="F408" s="9"/>
      <c r="N408" s="7"/>
    </row>
    <row r="409" spans="1:14" ht="15.75" customHeight="1">
      <c r="A409" s="7"/>
      <c r="C409" s="8"/>
      <c r="F409" s="9"/>
      <c r="N409" s="7"/>
    </row>
    <row r="410" spans="1:14" ht="15.75" customHeight="1">
      <c r="A410" s="7"/>
      <c r="C410" s="8"/>
      <c r="F410" s="9"/>
      <c r="N410" s="7"/>
    </row>
    <row r="411" spans="1:14" ht="15.75" customHeight="1">
      <c r="A411" s="7"/>
      <c r="C411" s="8"/>
      <c r="F411" s="9"/>
      <c r="N411" s="7"/>
    </row>
    <row r="412" spans="1:14" ht="15.75" customHeight="1">
      <c r="A412" s="7"/>
      <c r="C412" s="8"/>
      <c r="F412" s="9"/>
      <c r="N412" s="7"/>
    </row>
    <row r="413" spans="1:14" ht="15.75" customHeight="1">
      <c r="A413" s="7"/>
      <c r="C413" s="8"/>
      <c r="F413" s="9"/>
      <c r="N413" s="7"/>
    </row>
    <row r="414" spans="1:14" ht="15.75" customHeight="1">
      <c r="A414" s="7"/>
      <c r="C414" s="8"/>
      <c r="F414" s="9"/>
      <c r="N414" s="7"/>
    </row>
    <row r="415" spans="1:14" ht="15.75" customHeight="1">
      <c r="A415" s="7"/>
      <c r="C415" s="8"/>
      <c r="F415" s="9"/>
      <c r="N415" s="7"/>
    </row>
    <row r="416" spans="1:14" ht="15.75" customHeight="1">
      <c r="A416" s="7"/>
      <c r="C416" s="8"/>
      <c r="F416" s="9"/>
      <c r="N416" s="7"/>
    </row>
    <row r="417" spans="1:14" ht="15.75" customHeight="1">
      <c r="A417" s="7"/>
      <c r="C417" s="8"/>
      <c r="F417" s="9"/>
      <c r="N417" s="7"/>
    </row>
    <row r="418" spans="1:14" ht="15.75" customHeight="1">
      <c r="A418" s="7"/>
      <c r="C418" s="8"/>
      <c r="F418" s="9"/>
      <c r="N418" s="7"/>
    </row>
    <row r="419" spans="1:14" ht="15.75" customHeight="1">
      <c r="A419" s="7"/>
      <c r="C419" s="8"/>
      <c r="F419" s="9"/>
      <c r="N419" s="7"/>
    </row>
    <row r="420" spans="1:14" ht="15.75" customHeight="1">
      <c r="A420" s="7"/>
      <c r="C420" s="8"/>
      <c r="F420" s="9"/>
      <c r="N420" s="7"/>
    </row>
    <row r="421" spans="1:14" ht="15.75" customHeight="1">
      <c r="A421" s="7"/>
      <c r="C421" s="8"/>
      <c r="F421" s="9"/>
      <c r="N421" s="7"/>
    </row>
    <row r="422" spans="1:14" ht="15.75" customHeight="1">
      <c r="A422" s="7"/>
      <c r="C422" s="8"/>
      <c r="F422" s="9"/>
      <c r="N422" s="7"/>
    </row>
    <row r="423" spans="1:14" ht="15.75" customHeight="1">
      <c r="A423" s="7"/>
      <c r="C423" s="8"/>
      <c r="F423" s="9"/>
      <c r="N423" s="7"/>
    </row>
    <row r="424" spans="1:14" ht="15.75" customHeight="1">
      <c r="A424" s="7"/>
      <c r="C424" s="8"/>
      <c r="F424" s="9"/>
      <c r="N424" s="7"/>
    </row>
    <row r="425" spans="1:14" ht="15.75" customHeight="1">
      <c r="A425" s="7"/>
      <c r="C425" s="8"/>
      <c r="F425" s="9"/>
      <c r="N425" s="7"/>
    </row>
    <row r="426" spans="1:14" ht="15.75" customHeight="1">
      <c r="A426" s="7"/>
      <c r="C426" s="8"/>
      <c r="F426" s="9"/>
      <c r="N426" s="7"/>
    </row>
    <row r="427" spans="1:14" ht="15.75" customHeight="1">
      <c r="A427" s="7"/>
      <c r="C427" s="8"/>
      <c r="F427" s="9"/>
      <c r="N427" s="7"/>
    </row>
    <row r="428" spans="1:14" ht="15.75" customHeight="1">
      <c r="A428" s="7"/>
      <c r="C428" s="8"/>
      <c r="F428" s="9"/>
      <c r="N428" s="7"/>
    </row>
    <row r="429" spans="1:14" ht="15.75" customHeight="1">
      <c r="A429" s="7"/>
      <c r="C429" s="8"/>
      <c r="F429" s="9"/>
      <c r="N429" s="7"/>
    </row>
    <row r="430" spans="1:14" ht="15.75" customHeight="1">
      <c r="A430" s="7"/>
      <c r="C430" s="8"/>
      <c r="F430" s="9"/>
      <c r="N430" s="7"/>
    </row>
    <row r="431" spans="1:14" ht="15.75" customHeight="1">
      <c r="A431" s="7"/>
      <c r="C431" s="8"/>
      <c r="F431" s="9"/>
      <c r="N431" s="7"/>
    </row>
    <row r="432" spans="1:14" ht="15.75" customHeight="1">
      <c r="A432" s="7"/>
      <c r="C432" s="8"/>
      <c r="F432" s="9"/>
      <c r="N432" s="7"/>
    </row>
    <row r="433" spans="1:14" ht="15.75" customHeight="1">
      <c r="A433" s="7"/>
      <c r="C433" s="8"/>
      <c r="F433" s="9"/>
      <c r="N433" s="7"/>
    </row>
    <row r="434" spans="1:14" ht="15.75" customHeight="1">
      <c r="A434" s="7"/>
      <c r="C434" s="8"/>
      <c r="F434" s="9"/>
      <c r="N434" s="7"/>
    </row>
    <row r="435" spans="1:14" ht="15.75" customHeight="1">
      <c r="A435" s="7"/>
      <c r="C435" s="8"/>
      <c r="F435" s="9"/>
      <c r="N435" s="7"/>
    </row>
    <row r="436" spans="1:14" ht="15.75" customHeight="1">
      <c r="A436" s="7"/>
      <c r="C436" s="8"/>
      <c r="F436" s="9"/>
      <c r="N436" s="7"/>
    </row>
    <row r="437" spans="1:14" ht="15.75" customHeight="1">
      <c r="A437" s="7"/>
      <c r="C437" s="8"/>
      <c r="F437" s="9"/>
      <c r="N437" s="7"/>
    </row>
    <row r="438" spans="1:14" ht="15.75" customHeight="1">
      <c r="A438" s="7"/>
      <c r="C438" s="8"/>
      <c r="F438" s="9"/>
      <c r="N438" s="7"/>
    </row>
    <row r="439" spans="1:14" ht="15.75" customHeight="1">
      <c r="A439" s="7"/>
      <c r="C439" s="8"/>
      <c r="F439" s="9"/>
      <c r="N439" s="7"/>
    </row>
    <row r="440" spans="1:14" ht="15.75" customHeight="1">
      <c r="A440" s="7"/>
      <c r="C440" s="8"/>
      <c r="F440" s="9"/>
      <c r="N440" s="7"/>
    </row>
    <row r="441" spans="1:14" ht="15.75" customHeight="1">
      <c r="A441" s="7"/>
      <c r="C441" s="8"/>
      <c r="F441" s="9"/>
      <c r="N441" s="7"/>
    </row>
    <row r="442" spans="1:14" ht="15.75" customHeight="1">
      <c r="A442" s="7"/>
      <c r="C442" s="8"/>
      <c r="F442" s="9"/>
      <c r="N442" s="7"/>
    </row>
    <row r="443" spans="1:14" ht="15.75" customHeight="1">
      <c r="A443" s="7"/>
      <c r="C443" s="8"/>
      <c r="F443" s="9"/>
      <c r="N443" s="7"/>
    </row>
    <row r="444" spans="1:14" ht="15.75" customHeight="1">
      <c r="A444" s="7"/>
      <c r="C444" s="8"/>
      <c r="F444" s="9"/>
      <c r="N444" s="7"/>
    </row>
    <row r="445" spans="1:14" ht="15.75" customHeight="1">
      <c r="A445" s="7"/>
      <c r="C445" s="8"/>
      <c r="F445" s="9"/>
      <c r="N445" s="7"/>
    </row>
    <row r="446" spans="1:14" ht="15.75" customHeight="1">
      <c r="A446" s="7"/>
      <c r="C446" s="8"/>
      <c r="F446" s="9"/>
      <c r="N446" s="7"/>
    </row>
    <row r="447" spans="1:14" ht="15.75" customHeight="1">
      <c r="A447" s="7"/>
      <c r="C447" s="8"/>
      <c r="F447" s="9"/>
      <c r="N447" s="7"/>
    </row>
    <row r="448" spans="1:14" ht="15.75" customHeight="1">
      <c r="A448" s="7"/>
      <c r="C448" s="8"/>
      <c r="F448" s="9"/>
      <c r="N448" s="7"/>
    </row>
    <row r="449" spans="1:14" ht="15.75" customHeight="1">
      <c r="A449" s="7"/>
      <c r="C449" s="8"/>
      <c r="F449" s="9"/>
      <c r="N449" s="7"/>
    </row>
    <row r="450" spans="1:14" ht="15.75" customHeight="1">
      <c r="A450" s="7"/>
      <c r="C450" s="8"/>
      <c r="F450" s="9"/>
      <c r="N450" s="7"/>
    </row>
    <row r="451" spans="1:14" ht="15.75" customHeight="1">
      <c r="A451" s="7"/>
      <c r="C451" s="8"/>
      <c r="F451" s="9"/>
      <c r="N451" s="7"/>
    </row>
    <row r="452" spans="1:14" ht="15.75" customHeight="1">
      <c r="A452" s="7"/>
      <c r="C452" s="8"/>
      <c r="F452" s="9"/>
      <c r="N452" s="7"/>
    </row>
    <row r="453" spans="1:14" ht="15.75" customHeight="1">
      <c r="A453" s="7"/>
      <c r="C453" s="8"/>
      <c r="F453" s="9"/>
      <c r="N453" s="7"/>
    </row>
    <row r="454" spans="1:14" ht="15.75" customHeight="1">
      <c r="A454" s="7"/>
      <c r="C454" s="8"/>
      <c r="F454" s="9"/>
      <c r="N454" s="7"/>
    </row>
    <row r="455" spans="1:14" ht="15.75" customHeight="1">
      <c r="A455" s="7"/>
      <c r="C455" s="8"/>
      <c r="F455" s="9"/>
      <c r="N455" s="7"/>
    </row>
    <row r="456" spans="1:14" ht="15.75" customHeight="1">
      <c r="A456" s="7"/>
      <c r="C456" s="8"/>
      <c r="F456" s="9"/>
      <c r="N456" s="7"/>
    </row>
    <row r="457" spans="1:14" ht="15.75" customHeight="1">
      <c r="A457" s="7"/>
      <c r="C457" s="8"/>
      <c r="F457" s="9"/>
      <c r="N457" s="7"/>
    </row>
    <row r="458" spans="1:14" ht="15.75" customHeight="1">
      <c r="A458" s="7"/>
      <c r="C458" s="8"/>
      <c r="F458" s="9"/>
      <c r="N458" s="7"/>
    </row>
    <row r="459" spans="1:14" ht="15.75" customHeight="1">
      <c r="A459" s="7"/>
      <c r="C459" s="8"/>
      <c r="F459" s="9"/>
      <c r="N459" s="7"/>
    </row>
    <row r="460" spans="1:14" ht="15.75" customHeight="1">
      <c r="A460" s="7"/>
      <c r="C460" s="8"/>
      <c r="F460" s="9"/>
      <c r="N460" s="7"/>
    </row>
    <row r="461" spans="1:14" ht="15.75" customHeight="1">
      <c r="A461" s="7"/>
      <c r="C461" s="8"/>
      <c r="F461" s="9"/>
      <c r="N461" s="7"/>
    </row>
    <row r="462" spans="1:14" ht="15.75" customHeight="1">
      <c r="A462" s="7"/>
      <c r="C462" s="8"/>
      <c r="F462" s="9"/>
      <c r="N462" s="7"/>
    </row>
    <row r="463" spans="1:14" ht="15.75" customHeight="1">
      <c r="A463" s="7"/>
      <c r="C463" s="8"/>
      <c r="F463" s="9"/>
      <c r="N463" s="7"/>
    </row>
    <row r="464" spans="1:14" ht="15.75" customHeight="1">
      <c r="A464" s="7"/>
      <c r="C464" s="8"/>
      <c r="F464" s="9"/>
      <c r="N464" s="7"/>
    </row>
    <row r="465" spans="1:14" ht="15.75" customHeight="1">
      <c r="A465" s="7"/>
      <c r="C465" s="8"/>
      <c r="F465" s="9"/>
      <c r="N465" s="7"/>
    </row>
    <row r="466" spans="1:14" ht="15.75" customHeight="1">
      <c r="A466" s="7"/>
      <c r="C466" s="8"/>
      <c r="F466" s="9"/>
      <c r="N466" s="7"/>
    </row>
    <row r="467" spans="1:14" ht="15.75" customHeight="1">
      <c r="A467" s="7"/>
      <c r="C467" s="8"/>
      <c r="F467" s="9"/>
      <c r="N467" s="7"/>
    </row>
    <row r="468" spans="1:14" ht="15.75" customHeight="1">
      <c r="A468" s="7"/>
      <c r="C468" s="8"/>
      <c r="F468" s="9"/>
      <c r="N468" s="7"/>
    </row>
    <row r="469" spans="1:14" ht="15.75" customHeight="1">
      <c r="A469" s="7"/>
      <c r="C469" s="8"/>
      <c r="F469" s="9"/>
      <c r="N469" s="7"/>
    </row>
    <row r="470" spans="1:14" ht="15.75" customHeight="1">
      <c r="A470" s="7"/>
      <c r="C470" s="8"/>
      <c r="F470" s="9"/>
      <c r="N470" s="7"/>
    </row>
    <row r="471" spans="1:14" ht="15.75" customHeight="1">
      <c r="A471" s="7"/>
      <c r="C471" s="8"/>
      <c r="F471" s="9"/>
      <c r="N471" s="7"/>
    </row>
    <row r="472" spans="1:14" ht="15.75" customHeight="1">
      <c r="A472" s="7"/>
      <c r="C472" s="8"/>
      <c r="F472" s="9"/>
      <c r="N472" s="7"/>
    </row>
    <row r="473" spans="1:14" ht="15.75" customHeight="1">
      <c r="A473" s="7"/>
      <c r="C473" s="8"/>
      <c r="F473" s="9"/>
      <c r="N473" s="7"/>
    </row>
    <row r="474" spans="1:14" ht="15.75" customHeight="1">
      <c r="A474" s="7"/>
      <c r="C474" s="8"/>
      <c r="F474" s="9"/>
      <c r="N474" s="7"/>
    </row>
    <row r="475" spans="1:14" ht="15.75" customHeight="1">
      <c r="A475" s="7"/>
      <c r="C475" s="8"/>
      <c r="F475" s="9"/>
      <c r="N475" s="7"/>
    </row>
    <row r="476" spans="1:14" ht="15.75" customHeight="1">
      <c r="A476" s="7"/>
      <c r="C476" s="8"/>
      <c r="F476" s="9"/>
      <c r="N476" s="7"/>
    </row>
    <row r="477" spans="1:14" ht="15.75" customHeight="1">
      <c r="A477" s="7"/>
      <c r="C477" s="8"/>
      <c r="F477" s="9"/>
      <c r="N477" s="7"/>
    </row>
    <row r="478" spans="1:14" ht="15.75" customHeight="1">
      <c r="A478" s="7"/>
      <c r="C478" s="8"/>
      <c r="F478" s="9"/>
      <c r="N478" s="7"/>
    </row>
    <row r="479" spans="1:14" ht="15.75" customHeight="1">
      <c r="A479" s="7"/>
      <c r="C479" s="8"/>
      <c r="F479" s="9"/>
      <c r="N479" s="7"/>
    </row>
    <row r="480" spans="1:14" ht="15.75" customHeight="1">
      <c r="A480" s="7"/>
      <c r="C480" s="8"/>
      <c r="F480" s="9"/>
      <c r="N480" s="7"/>
    </row>
    <row r="481" spans="1:14" ht="15.75" customHeight="1">
      <c r="A481" s="7"/>
      <c r="C481" s="8"/>
      <c r="F481" s="9"/>
      <c r="N481" s="7"/>
    </row>
    <row r="482" spans="1:14" ht="15.75" customHeight="1">
      <c r="A482" s="7"/>
      <c r="C482" s="8"/>
      <c r="F482" s="9"/>
      <c r="N482" s="7"/>
    </row>
    <row r="483" spans="1:14" ht="15.75" customHeight="1">
      <c r="A483" s="7"/>
      <c r="C483" s="8"/>
      <c r="F483" s="9"/>
      <c r="N483" s="7"/>
    </row>
    <row r="484" spans="1:14" ht="15.75" customHeight="1">
      <c r="A484" s="7"/>
      <c r="C484" s="8"/>
      <c r="F484" s="9"/>
      <c r="N484" s="7"/>
    </row>
    <row r="485" spans="1:14" ht="15.75" customHeight="1">
      <c r="A485" s="7"/>
      <c r="C485" s="8"/>
      <c r="F485" s="9"/>
      <c r="N485" s="7"/>
    </row>
    <row r="486" spans="1:14" ht="15.75" customHeight="1">
      <c r="A486" s="7"/>
      <c r="C486" s="8"/>
      <c r="F486" s="9"/>
      <c r="N486" s="7"/>
    </row>
    <row r="487" spans="1:14" ht="15.75" customHeight="1">
      <c r="A487" s="7"/>
      <c r="C487" s="8"/>
      <c r="F487" s="9"/>
      <c r="N487" s="7"/>
    </row>
    <row r="488" spans="1:14" ht="15.75" customHeight="1">
      <c r="A488" s="7"/>
      <c r="C488" s="8"/>
      <c r="F488" s="9"/>
      <c r="N488" s="7"/>
    </row>
    <row r="489" spans="1:14" ht="15.75" customHeight="1">
      <c r="A489" s="7"/>
      <c r="C489" s="8"/>
      <c r="F489" s="9"/>
      <c r="N489" s="7"/>
    </row>
    <row r="490" spans="1:14" ht="15.75" customHeight="1">
      <c r="A490" s="7"/>
      <c r="C490" s="8"/>
      <c r="F490" s="9"/>
      <c r="N490" s="7"/>
    </row>
    <row r="491" spans="1:14" ht="15.75" customHeight="1">
      <c r="A491" s="7"/>
      <c r="C491" s="8"/>
      <c r="F491" s="9"/>
      <c r="N491" s="7"/>
    </row>
    <row r="492" spans="1:14" ht="15.75" customHeight="1">
      <c r="A492" s="7"/>
      <c r="C492" s="8"/>
      <c r="F492" s="9"/>
      <c r="N492" s="7"/>
    </row>
    <row r="493" spans="1:14" ht="15.75" customHeight="1">
      <c r="A493" s="7"/>
      <c r="C493" s="8"/>
      <c r="F493" s="9"/>
      <c r="N493" s="7"/>
    </row>
    <row r="494" spans="1:14" ht="15.75" customHeight="1">
      <c r="A494" s="7"/>
      <c r="C494" s="8"/>
      <c r="F494" s="9"/>
      <c r="N494" s="7"/>
    </row>
    <row r="495" spans="1:14" ht="15.75" customHeight="1">
      <c r="A495" s="7"/>
      <c r="C495" s="8"/>
      <c r="F495" s="9"/>
      <c r="N495" s="7"/>
    </row>
    <row r="496" spans="1:14" ht="15.75" customHeight="1">
      <c r="A496" s="7"/>
      <c r="C496" s="8"/>
      <c r="F496" s="9"/>
      <c r="N496" s="7"/>
    </row>
    <row r="497" spans="1:14" ht="15.75" customHeight="1">
      <c r="A497" s="7"/>
      <c r="C497" s="8"/>
      <c r="F497" s="9"/>
      <c r="N497" s="7"/>
    </row>
    <row r="498" spans="1:14" ht="15.75" customHeight="1">
      <c r="A498" s="7"/>
      <c r="C498" s="8"/>
      <c r="F498" s="9"/>
      <c r="N498" s="7"/>
    </row>
    <row r="499" spans="1:14" ht="15.75" customHeight="1">
      <c r="A499" s="7"/>
      <c r="C499" s="8"/>
      <c r="F499" s="9"/>
      <c r="N499" s="7"/>
    </row>
    <row r="500" spans="1:14" ht="15.75" customHeight="1">
      <c r="A500" s="7"/>
      <c r="C500" s="8"/>
      <c r="F500" s="9"/>
      <c r="N500" s="7"/>
    </row>
    <row r="501" spans="1:14" ht="15.75" customHeight="1">
      <c r="A501" s="7"/>
      <c r="C501" s="8"/>
      <c r="F501" s="9"/>
      <c r="N501" s="7"/>
    </row>
    <row r="502" spans="1:14" ht="15.75" customHeight="1">
      <c r="A502" s="7"/>
      <c r="C502" s="8"/>
      <c r="F502" s="9"/>
      <c r="N502" s="7"/>
    </row>
    <row r="503" spans="1:14" ht="15.75" customHeight="1">
      <c r="A503" s="7"/>
      <c r="C503" s="8"/>
      <c r="F503" s="9"/>
      <c r="N503" s="7"/>
    </row>
    <row r="504" spans="1:14" ht="15.75" customHeight="1">
      <c r="A504" s="7"/>
      <c r="C504" s="8"/>
      <c r="F504" s="9"/>
      <c r="N504" s="7"/>
    </row>
    <row r="505" spans="1:14" ht="15.75" customHeight="1">
      <c r="A505" s="7"/>
      <c r="C505" s="8"/>
      <c r="F505" s="9"/>
      <c r="N505" s="7"/>
    </row>
    <row r="506" spans="1:14" ht="15.75" customHeight="1">
      <c r="A506" s="7"/>
      <c r="C506" s="8"/>
      <c r="F506" s="9"/>
      <c r="N506" s="7"/>
    </row>
    <row r="507" spans="1:14" ht="15.75" customHeight="1">
      <c r="A507" s="7"/>
      <c r="C507" s="8"/>
      <c r="F507" s="9"/>
      <c r="N507" s="7"/>
    </row>
    <row r="508" spans="1:14" ht="15.75" customHeight="1">
      <c r="A508" s="7"/>
      <c r="C508" s="8"/>
      <c r="F508" s="9"/>
      <c r="N508" s="7"/>
    </row>
    <row r="509" spans="1:14" ht="15.75" customHeight="1">
      <c r="A509" s="7"/>
      <c r="C509" s="8"/>
      <c r="F509" s="9"/>
      <c r="N509" s="7"/>
    </row>
    <row r="510" spans="1:14" ht="15.75" customHeight="1">
      <c r="A510" s="7"/>
      <c r="C510" s="8"/>
      <c r="F510" s="9"/>
      <c r="N510" s="7"/>
    </row>
    <row r="511" spans="1:14" ht="15.75" customHeight="1">
      <c r="A511" s="7"/>
      <c r="C511" s="8"/>
      <c r="F511" s="9"/>
      <c r="N511" s="7"/>
    </row>
    <row r="512" spans="1:14" ht="15.75" customHeight="1">
      <c r="A512" s="7"/>
      <c r="C512" s="8"/>
      <c r="F512" s="9"/>
      <c r="N512" s="7"/>
    </row>
    <row r="513" spans="1:14" ht="15.75" customHeight="1">
      <c r="A513" s="7"/>
      <c r="C513" s="8"/>
      <c r="F513" s="9"/>
      <c r="N513" s="7"/>
    </row>
    <row r="514" spans="1:14" ht="15.75" customHeight="1">
      <c r="A514" s="7"/>
      <c r="C514" s="8"/>
      <c r="F514" s="9"/>
      <c r="N514" s="7"/>
    </row>
    <row r="515" spans="1:14" ht="15.75" customHeight="1">
      <c r="A515" s="7"/>
      <c r="C515" s="8"/>
      <c r="F515" s="9"/>
      <c r="N515" s="7"/>
    </row>
    <row r="516" spans="1:14" ht="15.75" customHeight="1">
      <c r="A516" s="7"/>
      <c r="C516" s="8"/>
      <c r="F516" s="9"/>
      <c r="N516" s="7"/>
    </row>
    <row r="517" spans="1:14" ht="15.75" customHeight="1">
      <c r="A517" s="7"/>
      <c r="C517" s="8"/>
      <c r="F517" s="9"/>
      <c r="N517" s="7"/>
    </row>
    <row r="518" spans="1:14" ht="15.75" customHeight="1">
      <c r="A518" s="7"/>
      <c r="C518" s="8"/>
      <c r="F518" s="9"/>
      <c r="N518" s="7"/>
    </row>
    <row r="519" spans="1:14" ht="15.75" customHeight="1">
      <c r="A519" s="7"/>
      <c r="C519" s="8"/>
      <c r="F519" s="9"/>
      <c r="N519" s="7"/>
    </row>
    <row r="520" spans="1:14" ht="15.75" customHeight="1">
      <c r="A520" s="7"/>
      <c r="C520" s="8"/>
      <c r="F520" s="9"/>
      <c r="N520" s="7"/>
    </row>
    <row r="521" spans="1:14" ht="15.75" customHeight="1">
      <c r="A521" s="7"/>
      <c r="C521" s="8"/>
      <c r="F521" s="9"/>
      <c r="N521" s="7"/>
    </row>
    <row r="522" spans="1:14" ht="15.75" customHeight="1">
      <c r="A522" s="7"/>
      <c r="C522" s="8"/>
      <c r="F522" s="9"/>
      <c r="N522" s="7"/>
    </row>
    <row r="523" spans="1:14" ht="15.75" customHeight="1">
      <c r="A523" s="7"/>
      <c r="C523" s="8"/>
      <c r="F523" s="9"/>
      <c r="N523" s="7"/>
    </row>
    <row r="524" spans="1:14" ht="15.75" customHeight="1">
      <c r="A524" s="7"/>
      <c r="C524" s="8"/>
      <c r="F524" s="9"/>
      <c r="N524" s="7"/>
    </row>
    <row r="525" spans="1:14" ht="15.75" customHeight="1">
      <c r="A525" s="7"/>
      <c r="C525" s="8"/>
      <c r="F525" s="9"/>
      <c r="N525" s="7"/>
    </row>
    <row r="526" spans="1:14" ht="15.75" customHeight="1">
      <c r="A526" s="7"/>
      <c r="C526" s="8"/>
      <c r="F526" s="9"/>
      <c r="N526" s="7"/>
    </row>
    <row r="527" spans="1:14" ht="15.75" customHeight="1">
      <c r="A527" s="7"/>
      <c r="C527" s="8"/>
      <c r="F527" s="9"/>
      <c r="N527" s="7"/>
    </row>
    <row r="528" spans="1:14" ht="15.75" customHeight="1">
      <c r="A528" s="7"/>
      <c r="C528" s="8"/>
      <c r="F528" s="9"/>
      <c r="N528" s="7"/>
    </row>
    <row r="529" spans="1:14" ht="15.75" customHeight="1">
      <c r="A529" s="7"/>
      <c r="C529" s="8"/>
      <c r="F529" s="9"/>
      <c r="N529" s="7"/>
    </row>
    <row r="530" spans="1:14" ht="15.75" customHeight="1">
      <c r="A530" s="7"/>
      <c r="C530" s="8"/>
      <c r="F530" s="9"/>
      <c r="N530" s="7"/>
    </row>
    <row r="531" spans="1:14" ht="15.75" customHeight="1">
      <c r="A531" s="7"/>
      <c r="C531" s="8"/>
      <c r="F531" s="9"/>
      <c r="N531" s="7"/>
    </row>
    <row r="532" spans="1:14" ht="15.75" customHeight="1">
      <c r="A532" s="7"/>
      <c r="C532" s="8"/>
      <c r="F532" s="9"/>
      <c r="N532" s="7"/>
    </row>
    <row r="533" spans="1:14" ht="15.75" customHeight="1">
      <c r="A533" s="7"/>
      <c r="C533" s="8"/>
      <c r="F533" s="9"/>
      <c r="N533" s="7"/>
    </row>
    <row r="534" spans="1:14" ht="15.75" customHeight="1">
      <c r="A534" s="7"/>
      <c r="C534" s="8"/>
      <c r="F534" s="9"/>
      <c r="N534" s="7"/>
    </row>
    <row r="535" spans="1:14" ht="15.75" customHeight="1">
      <c r="A535" s="7"/>
      <c r="C535" s="8"/>
      <c r="F535" s="9"/>
      <c r="N535" s="7"/>
    </row>
    <row r="536" spans="1:14" ht="15.75" customHeight="1">
      <c r="A536" s="7"/>
      <c r="C536" s="8"/>
      <c r="F536" s="9"/>
      <c r="N536" s="7"/>
    </row>
    <row r="537" spans="1:14" ht="15.75" customHeight="1">
      <c r="A537" s="7"/>
      <c r="C537" s="8"/>
      <c r="F537" s="9"/>
      <c r="N537" s="7"/>
    </row>
    <row r="538" spans="1:14" ht="15.75" customHeight="1">
      <c r="A538" s="7"/>
      <c r="C538" s="8"/>
      <c r="F538" s="9"/>
      <c r="N538" s="7"/>
    </row>
    <row r="539" spans="1:14" ht="15.75" customHeight="1">
      <c r="A539" s="7"/>
      <c r="C539" s="8"/>
      <c r="F539" s="9"/>
      <c r="N539" s="7"/>
    </row>
    <row r="540" spans="1:14" ht="15.75" customHeight="1">
      <c r="A540" s="7"/>
      <c r="C540" s="8"/>
      <c r="F540" s="9"/>
      <c r="N540" s="7"/>
    </row>
    <row r="541" spans="1:14" ht="15.75" customHeight="1">
      <c r="A541" s="7"/>
      <c r="C541" s="8"/>
      <c r="F541" s="9"/>
      <c r="N541" s="7"/>
    </row>
    <row r="542" spans="1:14" ht="15.75" customHeight="1">
      <c r="A542" s="7"/>
      <c r="C542" s="8"/>
      <c r="F542" s="9"/>
      <c r="N542" s="7"/>
    </row>
    <row r="543" spans="1:14" ht="15.75" customHeight="1">
      <c r="A543" s="7"/>
      <c r="C543" s="8"/>
      <c r="F543" s="9"/>
      <c r="N543" s="7"/>
    </row>
    <row r="544" spans="1:14" ht="15.75" customHeight="1">
      <c r="A544" s="7"/>
      <c r="C544" s="8"/>
      <c r="F544" s="9"/>
      <c r="N544" s="7"/>
    </row>
    <row r="545" spans="1:14" ht="15.75" customHeight="1">
      <c r="A545" s="7"/>
      <c r="C545" s="8"/>
      <c r="F545" s="9"/>
      <c r="N545" s="7"/>
    </row>
    <row r="546" spans="1:14" ht="15.75" customHeight="1">
      <c r="A546" s="7"/>
      <c r="C546" s="8"/>
      <c r="F546" s="9"/>
      <c r="N546" s="7"/>
    </row>
    <row r="547" spans="1:14" ht="15.75" customHeight="1">
      <c r="A547" s="7"/>
      <c r="C547" s="8"/>
      <c r="F547" s="9"/>
      <c r="N547" s="7"/>
    </row>
    <row r="548" spans="1:14" ht="15.75" customHeight="1">
      <c r="A548" s="7"/>
      <c r="C548" s="8"/>
      <c r="F548" s="9"/>
      <c r="N548" s="7"/>
    </row>
    <row r="549" spans="1:14" ht="15.75" customHeight="1">
      <c r="A549" s="7"/>
      <c r="C549" s="8"/>
      <c r="F549" s="9"/>
      <c r="N549" s="7"/>
    </row>
    <row r="550" spans="1:14" ht="15.75" customHeight="1">
      <c r="A550" s="7"/>
      <c r="C550" s="8"/>
      <c r="F550" s="9"/>
      <c r="N550" s="7"/>
    </row>
    <row r="551" spans="1:14" ht="15.75" customHeight="1">
      <c r="A551" s="7"/>
      <c r="C551" s="8"/>
      <c r="F551" s="9"/>
      <c r="N551" s="7"/>
    </row>
    <row r="552" spans="1:14" ht="15.75" customHeight="1">
      <c r="A552" s="7"/>
      <c r="C552" s="8"/>
      <c r="F552" s="9"/>
      <c r="N552" s="7"/>
    </row>
    <row r="553" spans="1:14" ht="15.75" customHeight="1">
      <c r="A553" s="7"/>
      <c r="C553" s="8"/>
      <c r="F553" s="9"/>
      <c r="N553" s="7"/>
    </row>
    <row r="554" spans="1:14" ht="15.75" customHeight="1">
      <c r="A554" s="7"/>
      <c r="C554" s="8"/>
      <c r="F554" s="9"/>
      <c r="N554" s="7"/>
    </row>
    <row r="555" spans="1:14" ht="15.75" customHeight="1">
      <c r="A555" s="7"/>
      <c r="C555" s="8"/>
      <c r="F555" s="9"/>
      <c r="N555" s="7"/>
    </row>
    <row r="556" spans="1:14" ht="15.75" customHeight="1">
      <c r="A556" s="7"/>
      <c r="C556" s="8"/>
      <c r="F556" s="9"/>
      <c r="N556" s="7"/>
    </row>
    <row r="557" spans="1:14" ht="15.75" customHeight="1">
      <c r="A557" s="7"/>
      <c r="C557" s="8"/>
      <c r="F557" s="9"/>
      <c r="N557" s="7"/>
    </row>
    <row r="558" spans="1:14" ht="15.75" customHeight="1">
      <c r="A558" s="7"/>
      <c r="C558" s="8"/>
      <c r="F558" s="9"/>
      <c r="N558" s="7"/>
    </row>
    <row r="559" spans="1:14" ht="15.75" customHeight="1">
      <c r="A559" s="7"/>
      <c r="C559" s="8"/>
      <c r="F559" s="9"/>
      <c r="N559" s="7"/>
    </row>
    <row r="560" spans="1:14" ht="15.75" customHeight="1">
      <c r="A560" s="7"/>
      <c r="C560" s="8"/>
      <c r="F560" s="9"/>
      <c r="N560" s="7"/>
    </row>
    <row r="561" spans="1:14" ht="15.75" customHeight="1">
      <c r="A561" s="7"/>
      <c r="C561" s="8"/>
      <c r="F561" s="9"/>
      <c r="N561" s="7"/>
    </row>
    <row r="562" spans="1:14" ht="15.75" customHeight="1">
      <c r="A562" s="7"/>
      <c r="C562" s="8"/>
      <c r="F562" s="9"/>
      <c r="N562" s="7"/>
    </row>
    <row r="563" spans="1:14" ht="15.75" customHeight="1">
      <c r="A563" s="7"/>
      <c r="C563" s="8"/>
      <c r="F563" s="9"/>
      <c r="N563" s="7"/>
    </row>
    <row r="564" spans="1:14" ht="15.75" customHeight="1">
      <c r="A564" s="7"/>
      <c r="C564" s="8"/>
      <c r="F564" s="9"/>
      <c r="N564" s="7"/>
    </row>
    <row r="565" spans="1:14" ht="15.75" customHeight="1">
      <c r="A565" s="7"/>
      <c r="C565" s="8"/>
      <c r="F565" s="9"/>
      <c r="N565" s="7"/>
    </row>
    <row r="566" spans="1:14" ht="15.75" customHeight="1">
      <c r="A566" s="7"/>
      <c r="C566" s="8"/>
      <c r="F566" s="9"/>
      <c r="N566" s="7"/>
    </row>
    <row r="567" spans="1:14" ht="15.75" customHeight="1">
      <c r="A567" s="7"/>
      <c r="C567" s="8"/>
      <c r="F567" s="9"/>
      <c r="N567" s="7"/>
    </row>
    <row r="568" spans="1:14" ht="15.75" customHeight="1">
      <c r="A568" s="7"/>
      <c r="C568" s="8"/>
      <c r="F568" s="9"/>
      <c r="N568" s="7"/>
    </row>
    <row r="569" spans="1:14" ht="15.75" customHeight="1">
      <c r="A569" s="7"/>
      <c r="C569" s="8"/>
      <c r="F569" s="9"/>
      <c r="N569" s="7"/>
    </row>
    <row r="570" spans="1:14" ht="15.75" customHeight="1">
      <c r="A570" s="7"/>
      <c r="C570" s="8"/>
      <c r="F570" s="9"/>
      <c r="N570" s="7"/>
    </row>
    <row r="571" spans="1:14" ht="15.75" customHeight="1">
      <c r="A571" s="7"/>
      <c r="C571" s="8"/>
      <c r="F571" s="9"/>
      <c r="N571" s="7"/>
    </row>
    <row r="572" spans="1:14" ht="15.75" customHeight="1">
      <c r="A572" s="7"/>
      <c r="C572" s="8"/>
      <c r="F572" s="9"/>
      <c r="N572" s="7"/>
    </row>
    <row r="573" spans="1:14" ht="15.75" customHeight="1">
      <c r="A573" s="7"/>
      <c r="C573" s="8"/>
      <c r="F573" s="9"/>
      <c r="N573" s="7"/>
    </row>
    <row r="574" spans="1:14" ht="15.75" customHeight="1">
      <c r="A574" s="7"/>
      <c r="C574" s="8"/>
      <c r="F574" s="9"/>
      <c r="N574" s="7"/>
    </row>
    <row r="575" spans="1:14" ht="15.75" customHeight="1">
      <c r="A575" s="7"/>
      <c r="C575" s="8"/>
      <c r="F575" s="9"/>
      <c r="N575" s="7"/>
    </row>
    <row r="576" spans="1:14" ht="15.75" customHeight="1">
      <c r="A576" s="7"/>
      <c r="C576" s="8"/>
      <c r="F576" s="9"/>
      <c r="N576" s="7"/>
    </row>
    <row r="577" spans="1:14" ht="15.75" customHeight="1">
      <c r="A577" s="7"/>
      <c r="C577" s="8"/>
      <c r="F577" s="9"/>
      <c r="N577" s="7"/>
    </row>
    <row r="578" spans="1:14" ht="15.75" customHeight="1">
      <c r="A578" s="7"/>
      <c r="C578" s="8"/>
      <c r="F578" s="9"/>
      <c r="N578" s="7"/>
    </row>
    <row r="579" spans="1:14" ht="15.75" customHeight="1">
      <c r="A579" s="7"/>
      <c r="C579" s="8"/>
      <c r="F579" s="9"/>
      <c r="N579" s="7"/>
    </row>
    <row r="580" spans="1:14" ht="15.75" customHeight="1">
      <c r="A580" s="7"/>
      <c r="C580" s="8"/>
      <c r="F580" s="9"/>
      <c r="N580" s="7"/>
    </row>
    <row r="581" spans="1:14" ht="15.75" customHeight="1">
      <c r="A581" s="7"/>
      <c r="C581" s="8"/>
      <c r="F581" s="9"/>
      <c r="N581" s="7"/>
    </row>
    <row r="582" spans="1:14" ht="15.75" customHeight="1">
      <c r="A582" s="7"/>
      <c r="C582" s="8"/>
      <c r="F582" s="9"/>
      <c r="N582" s="7"/>
    </row>
    <row r="583" spans="1:14" ht="15.75" customHeight="1">
      <c r="A583" s="7"/>
      <c r="C583" s="8"/>
      <c r="F583" s="9"/>
      <c r="N583" s="7"/>
    </row>
    <row r="584" spans="1:14" ht="15.75" customHeight="1">
      <c r="A584" s="7"/>
      <c r="C584" s="8"/>
      <c r="F584" s="9"/>
      <c r="N584" s="7"/>
    </row>
    <row r="585" spans="1:14" ht="15.75" customHeight="1">
      <c r="A585" s="7"/>
      <c r="C585" s="8"/>
      <c r="F585" s="9"/>
      <c r="N585" s="7"/>
    </row>
    <row r="586" spans="1:14" ht="15.75" customHeight="1">
      <c r="A586" s="7"/>
      <c r="C586" s="8"/>
      <c r="F586" s="9"/>
      <c r="N586" s="7"/>
    </row>
    <row r="587" spans="1:14" ht="15.75" customHeight="1">
      <c r="A587" s="7"/>
      <c r="C587" s="8"/>
      <c r="F587" s="9"/>
      <c r="N587" s="7"/>
    </row>
    <row r="588" spans="1:14" ht="15.75" customHeight="1">
      <c r="A588" s="7"/>
      <c r="C588" s="8"/>
      <c r="F588" s="9"/>
      <c r="N588" s="7"/>
    </row>
    <row r="589" spans="1:14" ht="15.75" customHeight="1">
      <c r="A589" s="7"/>
      <c r="C589" s="8"/>
      <c r="F589" s="9"/>
      <c r="N589" s="7"/>
    </row>
    <row r="590" spans="1:14" ht="15.75" customHeight="1">
      <c r="A590" s="7"/>
      <c r="C590" s="8"/>
      <c r="F590" s="9"/>
      <c r="N590" s="7"/>
    </row>
    <row r="591" spans="1:14" ht="15.75" customHeight="1">
      <c r="A591" s="7"/>
      <c r="C591" s="8"/>
      <c r="F591" s="9"/>
      <c r="N591" s="7"/>
    </row>
    <row r="592" spans="1:14" ht="15.75" customHeight="1">
      <c r="A592" s="7"/>
      <c r="C592" s="8"/>
      <c r="F592" s="9"/>
      <c r="N592" s="7"/>
    </row>
    <row r="593" spans="1:14" ht="15.75" customHeight="1">
      <c r="A593" s="7"/>
      <c r="C593" s="8"/>
      <c r="F593" s="9"/>
      <c r="N593" s="7"/>
    </row>
    <row r="594" spans="1:14" ht="15.75" customHeight="1">
      <c r="A594" s="7"/>
      <c r="C594" s="8"/>
      <c r="F594" s="9"/>
      <c r="N594" s="7"/>
    </row>
    <row r="595" spans="1:14" ht="15.75" customHeight="1">
      <c r="A595" s="7"/>
      <c r="C595" s="8"/>
      <c r="F595" s="9"/>
      <c r="N595" s="7"/>
    </row>
    <row r="596" spans="1:14" ht="15.75" customHeight="1">
      <c r="A596" s="7"/>
      <c r="C596" s="8"/>
      <c r="F596" s="9"/>
      <c r="N596" s="7"/>
    </row>
    <row r="597" spans="1:14" ht="15.75" customHeight="1">
      <c r="A597" s="7"/>
      <c r="C597" s="8"/>
      <c r="F597" s="9"/>
      <c r="N597" s="7"/>
    </row>
    <row r="598" spans="1:14" ht="15.75" customHeight="1">
      <c r="A598" s="7"/>
      <c r="C598" s="8"/>
      <c r="F598" s="9"/>
      <c r="N598" s="7"/>
    </row>
    <row r="599" spans="1:14" ht="15.75" customHeight="1">
      <c r="A599" s="7"/>
      <c r="C599" s="8"/>
      <c r="F599" s="9"/>
      <c r="N599" s="7"/>
    </row>
    <row r="600" spans="1:14" ht="15.75" customHeight="1">
      <c r="A600" s="7"/>
      <c r="C600" s="8"/>
      <c r="F600" s="9"/>
      <c r="N600" s="7"/>
    </row>
    <row r="601" spans="1:14" ht="15.75" customHeight="1">
      <c r="A601" s="7"/>
      <c r="C601" s="8"/>
      <c r="F601" s="9"/>
      <c r="N601" s="7"/>
    </row>
    <row r="602" spans="1:14" ht="15.75" customHeight="1">
      <c r="A602" s="7"/>
      <c r="C602" s="8"/>
      <c r="F602" s="9"/>
      <c r="N602" s="7"/>
    </row>
    <row r="603" spans="1:14" ht="15.75" customHeight="1">
      <c r="A603" s="7"/>
      <c r="C603" s="8"/>
      <c r="F603" s="9"/>
      <c r="N603" s="7"/>
    </row>
    <row r="604" spans="1:14" ht="15.75" customHeight="1">
      <c r="A604" s="7"/>
      <c r="C604" s="8"/>
      <c r="F604" s="9"/>
      <c r="N604" s="7"/>
    </row>
    <row r="605" spans="1:14" ht="15.75" customHeight="1">
      <c r="A605" s="7"/>
      <c r="C605" s="8"/>
      <c r="F605" s="9"/>
      <c r="N605" s="7"/>
    </row>
    <row r="606" spans="1:14" ht="15.75" customHeight="1">
      <c r="A606" s="7"/>
      <c r="C606" s="8"/>
      <c r="F606" s="9"/>
      <c r="N606" s="7"/>
    </row>
    <row r="607" spans="1:14" ht="15.75" customHeight="1">
      <c r="A607" s="7"/>
      <c r="C607" s="8"/>
      <c r="F607" s="9"/>
      <c r="N607" s="7"/>
    </row>
    <row r="608" spans="1:14" ht="15.75" customHeight="1">
      <c r="A608" s="7"/>
      <c r="C608" s="8"/>
      <c r="F608" s="9"/>
      <c r="N608" s="7"/>
    </row>
    <row r="609" spans="1:14" ht="15.75" customHeight="1">
      <c r="A609" s="7"/>
      <c r="C609" s="8"/>
      <c r="F609" s="9"/>
      <c r="N609" s="7"/>
    </row>
    <row r="610" spans="1:14" ht="15.75" customHeight="1">
      <c r="A610" s="7"/>
      <c r="C610" s="8"/>
      <c r="F610" s="9"/>
      <c r="N610" s="7"/>
    </row>
    <row r="611" spans="1:14" ht="15.75" customHeight="1">
      <c r="A611" s="7"/>
      <c r="C611" s="8"/>
      <c r="F611" s="9"/>
      <c r="N611" s="7"/>
    </row>
    <row r="612" spans="1:14" ht="15.75" customHeight="1">
      <c r="A612" s="7"/>
      <c r="C612" s="8"/>
      <c r="F612" s="9"/>
      <c r="N612" s="7"/>
    </row>
    <row r="613" spans="1:14" ht="15.75" customHeight="1">
      <c r="A613" s="7"/>
      <c r="C613" s="8"/>
      <c r="F613" s="9"/>
      <c r="N613" s="7"/>
    </row>
    <row r="614" spans="1:14" ht="15.75" customHeight="1">
      <c r="A614" s="7"/>
      <c r="C614" s="8"/>
      <c r="F614" s="9"/>
      <c r="N614" s="7"/>
    </row>
    <row r="615" spans="1:14" ht="15.75" customHeight="1">
      <c r="A615" s="7"/>
      <c r="C615" s="8"/>
      <c r="F615" s="9"/>
      <c r="N615" s="7"/>
    </row>
    <row r="616" spans="1:14" ht="15.75" customHeight="1">
      <c r="A616" s="7"/>
      <c r="C616" s="8"/>
      <c r="F616" s="9"/>
      <c r="N616" s="7"/>
    </row>
    <row r="617" spans="1:14" ht="15.75" customHeight="1">
      <c r="A617" s="7"/>
      <c r="C617" s="8"/>
      <c r="F617" s="9"/>
      <c r="N617" s="7"/>
    </row>
    <row r="618" spans="1:14" ht="15.75" customHeight="1">
      <c r="A618" s="7"/>
      <c r="C618" s="8"/>
      <c r="F618" s="9"/>
      <c r="N618" s="7"/>
    </row>
    <row r="619" spans="1:14" ht="15.75" customHeight="1">
      <c r="A619" s="7"/>
      <c r="C619" s="8"/>
      <c r="F619" s="9"/>
      <c r="N619" s="7"/>
    </row>
    <row r="620" spans="1:14" ht="15.75" customHeight="1">
      <c r="A620" s="7"/>
      <c r="C620" s="8"/>
      <c r="F620" s="9"/>
      <c r="N620" s="7"/>
    </row>
    <row r="621" spans="1:14" ht="15.75" customHeight="1">
      <c r="A621" s="7"/>
      <c r="C621" s="8"/>
      <c r="F621" s="9"/>
      <c r="N621" s="7"/>
    </row>
    <row r="622" spans="1:14" ht="15.75" customHeight="1">
      <c r="A622" s="7"/>
      <c r="C622" s="8"/>
      <c r="F622" s="9"/>
      <c r="N622" s="7"/>
    </row>
    <row r="623" spans="1:14" ht="15.75" customHeight="1">
      <c r="A623" s="7"/>
      <c r="C623" s="8"/>
      <c r="F623" s="9"/>
      <c r="N623" s="7"/>
    </row>
    <row r="624" spans="1:14" ht="15.75" customHeight="1">
      <c r="A624" s="7"/>
      <c r="C624" s="8"/>
      <c r="F624" s="9"/>
      <c r="N624" s="7"/>
    </row>
    <row r="625" spans="1:14" ht="15.75" customHeight="1">
      <c r="A625" s="7"/>
      <c r="C625" s="8"/>
      <c r="F625" s="9"/>
      <c r="N625" s="7"/>
    </row>
    <row r="626" spans="1:14" ht="15.75" customHeight="1">
      <c r="A626" s="7"/>
      <c r="C626" s="8"/>
      <c r="F626" s="9"/>
      <c r="N626" s="7"/>
    </row>
    <row r="627" spans="1:14" ht="15.75" customHeight="1">
      <c r="A627" s="7"/>
      <c r="C627" s="8"/>
      <c r="F627" s="9"/>
      <c r="N627" s="7"/>
    </row>
    <row r="628" spans="1:14" ht="15.75" customHeight="1">
      <c r="A628" s="7"/>
      <c r="C628" s="8"/>
      <c r="F628" s="9"/>
      <c r="N628" s="7"/>
    </row>
    <row r="629" spans="1:14" ht="15.75" customHeight="1">
      <c r="A629" s="7"/>
      <c r="C629" s="8"/>
      <c r="F629" s="9"/>
      <c r="N629" s="7"/>
    </row>
    <row r="630" spans="1:14" ht="15.75" customHeight="1">
      <c r="A630" s="7"/>
      <c r="C630" s="8"/>
      <c r="F630" s="9"/>
      <c r="N630" s="7"/>
    </row>
    <row r="631" spans="1:14" ht="15.75" customHeight="1">
      <c r="A631" s="7"/>
      <c r="C631" s="8"/>
      <c r="F631" s="9"/>
      <c r="N631" s="7"/>
    </row>
    <row r="632" spans="1:14" ht="15.75" customHeight="1">
      <c r="A632" s="7"/>
      <c r="C632" s="8"/>
      <c r="F632" s="9"/>
      <c r="N632" s="7"/>
    </row>
    <row r="633" spans="1:14" ht="15.75" customHeight="1">
      <c r="A633" s="7"/>
      <c r="C633" s="8"/>
      <c r="F633" s="9"/>
      <c r="N633" s="7"/>
    </row>
    <row r="634" spans="1:14" ht="15.75" customHeight="1">
      <c r="A634" s="7"/>
      <c r="C634" s="8"/>
      <c r="F634" s="9"/>
      <c r="N634" s="7"/>
    </row>
    <row r="635" spans="1:14" ht="15.75" customHeight="1">
      <c r="A635" s="7"/>
      <c r="C635" s="8"/>
      <c r="F635" s="9"/>
      <c r="N635" s="7"/>
    </row>
    <row r="636" spans="1:14" ht="15.75" customHeight="1">
      <c r="A636" s="7"/>
      <c r="C636" s="8"/>
      <c r="F636" s="9"/>
      <c r="N636" s="7"/>
    </row>
    <row r="637" spans="1:14" ht="15.75" customHeight="1">
      <c r="A637" s="7"/>
      <c r="C637" s="8"/>
      <c r="F637" s="9"/>
      <c r="N637" s="7"/>
    </row>
    <row r="638" spans="1:14" ht="15.75" customHeight="1">
      <c r="A638" s="7"/>
      <c r="C638" s="8"/>
      <c r="F638" s="9"/>
      <c r="N638" s="7"/>
    </row>
    <row r="639" spans="1:14" ht="15.75" customHeight="1">
      <c r="A639" s="7"/>
      <c r="C639" s="8"/>
      <c r="F639" s="9"/>
      <c r="N639" s="7"/>
    </row>
    <row r="640" spans="1:14" ht="15.75" customHeight="1">
      <c r="A640" s="7"/>
      <c r="C640" s="8"/>
      <c r="F640" s="9"/>
      <c r="N640" s="7"/>
    </row>
    <row r="641" spans="1:14" ht="15.75" customHeight="1">
      <c r="A641" s="7"/>
      <c r="C641" s="8"/>
      <c r="F641" s="9"/>
      <c r="N641" s="7"/>
    </row>
    <row r="642" spans="1:14" ht="15.75" customHeight="1">
      <c r="A642" s="7"/>
      <c r="C642" s="8"/>
      <c r="F642" s="9"/>
      <c r="N642" s="7"/>
    </row>
    <row r="643" spans="1:14" ht="15.75" customHeight="1">
      <c r="A643" s="7"/>
      <c r="C643" s="8"/>
      <c r="F643" s="9"/>
      <c r="N643" s="7"/>
    </row>
    <row r="644" spans="1:14" ht="15.75" customHeight="1">
      <c r="A644" s="7"/>
      <c r="C644" s="8"/>
      <c r="F644" s="9"/>
      <c r="N644" s="7"/>
    </row>
    <row r="645" spans="1:14" ht="15.75" customHeight="1">
      <c r="A645" s="7"/>
      <c r="C645" s="8"/>
      <c r="F645" s="9"/>
      <c r="N645" s="7"/>
    </row>
    <row r="646" spans="1:14" ht="15.75" customHeight="1">
      <c r="A646" s="7"/>
      <c r="C646" s="8"/>
      <c r="F646" s="9"/>
      <c r="N646" s="7"/>
    </row>
    <row r="647" spans="1:14" ht="15.75" customHeight="1">
      <c r="A647" s="7"/>
      <c r="C647" s="8"/>
      <c r="F647" s="9"/>
      <c r="N647" s="7"/>
    </row>
    <row r="648" spans="1:14" ht="15.75" customHeight="1">
      <c r="A648" s="7"/>
      <c r="C648" s="8"/>
      <c r="F648" s="9"/>
      <c r="N648" s="7"/>
    </row>
    <row r="649" spans="1:14" ht="15.75" customHeight="1">
      <c r="A649" s="7"/>
      <c r="C649" s="8"/>
      <c r="F649" s="9"/>
      <c r="N649" s="7"/>
    </row>
    <row r="650" spans="1:14" ht="15.75" customHeight="1">
      <c r="A650" s="7"/>
      <c r="C650" s="8"/>
      <c r="F650" s="9"/>
      <c r="N650" s="7"/>
    </row>
    <row r="651" spans="1:14" ht="15.75" customHeight="1">
      <c r="A651" s="7"/>
      <c r="C651" s="8"/>
      <c r="F651" s="9"/>
      <c r="N651" s="7"/>
    </row>
    <row r="652" spans="1:14" ht="15.75" customHeight="1">
      <c r="A652" s="7"/>
      <c r="C652" s="8"/>
      <c r="F652" s="9"/>
      <c r="N652" s="7"/>
    </row>
    <row r="653" spans="1:14" ht="15.75" customHeight="1">
      <c r="A653" s="7"/>
      <c r="C653" s="8"/>
      <c r="F653" s="9"/>
      <c r="N653" s="7"/>
    </row>
    <row r="654" spans="1:14" ht="15.75" customHeight="1">
      <c r="A654" s="7"/>
      <c r="C654" s="8"/>
      <c r="F654" s="9"/>
      <c r="N654" s="7"/>
    </row>
    <row r="655" spans="1:14" ht="15.75" customHeight="1">
      <c r="A655" s="7"/>
      <c r="C655" s="8"/>
      <c r="F655" s="9"/>
      <c r="N655" s="7"/>
    </row>
    <row r="656" spans="1:14" ht="15.75" customHeight="1">
      <c r="A656" s="7"/>
      <c r="C656" s="8"/>
      <c r="F656" s="9"/>
      <c r="N656" s="7"/>
    </row>
    <row r="657" spans="1:14" ht="15.75" customHeight="1">
      <c r="A657" s="7"/>
      <c r="C657" s="8"/>
      <c r="F657" s="9"/>
      <c r="N657" s="7"/>
    </row>
    <row r="658" spans="1:14" ht="15.75" customHeight="1">
      <c r="A658" s="7"/>
      <c r="C658" s="8"/>
      <c r="F658" s="9"/>
      <c r="N658" s="7"/>
    </row>
    <row r="659" spans="1:14" ht="15.75" customHeight="1">
      <c r="A659" s="7"/>
      <c r="C659" s="8"/>
      <c r="F659" s="9"/>
      <c r="N659" s="7"/>
    </row>
    <row r="660" spans="1:14" ht="15.75" customHeight="1">
      <c r="A660" s="7"/>
      <c r="C660" s="8"/>
      <c r="F660" s="9"/>
      <c r="N660" s="7"/>
    </row>
    <row r="661" spans="1:14" ht="15.75" customHeight="1">
      <c r="A661" s="7"/>
      <c r="C661" s="8"/>
      <c r="F661" s="9"/>
      <c r="N661" s="7"/>
    </row>
    <row r="662" spans="1:14" ht="15.75" customHeight="1">
      <c r="A662" s="7"/>
      <c r="C662" s="8"/>
      <c r="F662" s="9"/>
      <c r="N662" s="7"/>
    </row>
    <row r="663" spans="1:14" ht="15.75" customHeight="1">
      <c r="A663" s="7"/>
      <c r="C663" s="8"/>
      <c r="F663" s="9"/>
      <c r="N663" s="7"/>
    </row>
    <row r="664" spans="1:14" ht="15.75" customHeight="1">
      <c r="A664" s="7"/>
      <c r="C664" s="8"/>
      <c r="F664" s="9"/>
      <c r="N664" s="7"/>
    </row>
    <row r="665" spans="1:14" ht="15.75" customHeight="1">
      <c r="A665" s="7"/>
      <c r="C665" s="8"/>
      <c r="F665" s="9"/>
      <c r="N665" s="7"/>
    </row>
    <row r="666" spans="1:14" ht="15.75" customHeight="1">
      <c r="A666" s="7"/>
      <c r="C666" s="8"/>
      <c r="F666" s="9"/>
      <c r="N666" s="7"/>
    </row>
    <row r="667" spans="1:14" ht="15.75" customHeight="1">
      <c r="A667" s="7"/>
      <c r="C667" s="8"/>
      <c r="F667" s="9"/>
      <c r="N667" s="7"/>
    </row>
    <row r="668" spans="1:14" ht="15.75" customHeight="1">
      <c r="A668" s="7"/>
      <c r="C668" s="8"/>
      <c r="F668" s="9"/>
      <c r="N668" s="7"/>
    </row>
    <row r="669" spans="1:14" ht="15.75" customHeight="1">
      <c r="A669" s="7"/>
      <c r="C669" s="8"/>
      <c r="F669" s="9"/>
      <c r="N669" s="7"/>
    </row>
    <row r="670" spans="1:14" ht="15.75" customHeight="1">
      <c r="A670" s="7"/>
      <c r="C670" s="8"/>
      <c r="F670" s="9"/>
      <c r="N670" s="7"/>
    </row>
    <row r="671" spans="1:14" ht="15.75" customHeight="1">
      <c r="A671" s="7"/>
      <c r="C671" s="8"/>
      <c r="F671" s="9"/>
      <c r="N671" s="7"/>
    </row>
    <row r="672" spans="1:14" ht="15.75" customHeight="1">
      <c r="A672" s="7"/>
      <c r="C672" s="8"/>
      <c r="F672" s="9"/>
      <c r="N672" s="7"/>
    </row>
    <row r="673" spans="1:14" ht="15.75" customHeight="1">
      <c r="A673" s="7"/>
      <c r="C673" s="8"/>
      <c r="F673" s="9"/>
      <c r="N673" s="7"/>
    </row>
    <row r="674" spans="1:14" ht="15.75" customHeight="1">
      <c r="A674" s="7"/>
      <c r="C674" s="8"/>
      <c r="F674" s="9"/>
      <c r="N674" s="7"/>
    </row>
    <row r="675" spans="1:14" ht="15.75" customHeight="1">
      <c r="A675" s="7"/>
      <c r="C675" s="8"/>
      <c r="F675" s="9"/>
      <c r="N675" s="7"/>
    </row>
    <row r="676" spans="1:14" ht="15.75" customHeight="1">
      <c r="A676" s="7"/>
      <c r="C676" s="8"/>
      <c r="F676" s="9"/>
      <c r="N676" s="7"/>
    </row>
    <row r="677" spans="1:14" ht="15.75" customHeight="1">
      <c r="A677" s="7"/>
      <c r="C677" s="8"/>
      <c r="F677" s="9"/>
      <c r="N677" s="7"/>
    </row>
    <row r="678" spans="1:14" ht="15.75" customHeight="1">
      <c r="A678" s="7"/>
      <c r="C678" s="8"/>
      <c r="F678" s="9"/>
      <c r="N678" s="7"/>
    </row>
    <row r="679" spans="1:14" ht="15.75" customHeight="1">
      <c r="A679" s="7"/>
      <c r="C679" s="8"/>
      <c r="F679" s="9"/>
      <c r="N679" s="7"/>
    </row>
    <row r="680" spans="1:14" ht="15.75" customHeight="1">
      <c r="A680" s="7"/>
      <c r="C680" s="8"/>
      <c r="F680" s="9"/>
      <c r="N680" s="7"/>
    </row>
    <row r="681" spans="1:14" ht="15.75" customHeight="1">
      <c r="A681" s="7"/>
      <c r="C681" s="8"/>
      <c r="F681" s="9"/>
      <c r="N681" s="7"/>
    </row>
    <row r="682" spans="1:14" ht="15.75" customHeight="1">
      <c r="A682" s="7"/>
      <c r="C682" s="8"/>
      <c r="F682" s="9"/>
      <c r="N682" s="7"/>
    </row>
    <row r="683" spans="1:14" ht="15.75" customHeight="1">
      <c r="A683" s="7"/>
      <c r="C683" s="8"/>
      <c r="F683" s="9"/>
      <c r="N683" s="7"/>
    </row>
    <row r="684" spans="1:14" ht="15.75" customHeight="1">
      <c r="A684" s="7"/>
      <c r="C684" s="8"/>
      <c r="F684" s="9"/>
      <c r="N684" s="7"/>
    </row>
    <row r="685" spans="1:14" ht="15.75" customHeight="1">
      <c r="A685" s="7"/>
      <c r="C685" s="8"/>
      <c r="F685" s="9"/>
      <c r="N685" s="7"/>
    </row>
    <row r="686" spans="1:14" ht="15.75" customHeight="1">
      <c r="A686" s="7"/>
      <c r="C686" s="8"/>
      <c r="F686" s="9"/>
      <c r="N686" s="7"/>
    </row>
    <row r="687" spans="1:14" ht="15.75" customHeight="1">
      <c r="A687" s="7"/>
      <c r="C687" s="8"/>
      <c r="F687" s="9"/>
      <c r="N687" s="7"/>
    </row>
    <row r="688" spans="1:14" ht="15.75" customHeight="1">
      <c r="A688" s="7"/>
      <c r="C688" s="8"/>
      <c r="F688" s="9"/>
      <c r="N688" s="7"/>
    </row>
    <row r="689" spans="1:14" ht="15.75" customHeight="1">
      <c r="A689" s="7"/>
      <c r="C689" s="8"/>
      <c r="F689" s="9"/>
      <c r="N689" s="7"/>
    </row>
    <row r="690" spans="1:14" ht="15.75" customHeight="1">
      <c r="A690" s="7"/>
      <c r="C690" s="8"/>
      <c r="F690" s="9"/>
      <c r="N690" s="7"/>
    </row>
    <row r="691" spans="1:14" ht="15.75" customHeight="1">
      <c r="A691" s="7"/>
      <c r="C691" s="8"/>
      <c r="F691" s="9"/>
      <c r="N691" s="7"/>
    </row>
    <row r="692" spans="1:14" ht="15.75" customHeight="1">
      <c r="A692" s="7"/>
      <c r="C692" s="8"/>
      <c r="F692" s="9"/>
      <c r="N692" s="7"/>
    </row>
    <row r="693" spans="1:14" ht="15.75" customHeight="1">
      <c r="A693" s="7"/>
      <c r="C693" s="8"/>
      <c r="F693" s="9"/>
      <c r="N693" s="7"/>
    </row>
    <row r="694" spans="1:14" ht="15.75" customHeight="1">
      <c r="A694" s="7"/>
      <c r="C694" s="8"/>
      <c r="F694" s="9"/>
      <c r="N694" s="7"/>
    </row>
    <row r="695" spans="1:14" ht="15.75" customHeight="1">
      <c r="A695" s="7"/>
      <c r="C695" s="8"/>
      <c r="F695" s="9"/>
      <c r="N695" s="7"/>
    </row>
    <row r="696" spans="1:14" ht="15.75" customHeight="1">
      <c r="A696" s="7"/>
      <c r="C696" s="8"/>
      <c r="F696" s="9"/>
      <c r="N696" s="7"/>
    </row>
    <row r="697" spans="1:14" ht="15.75" customHeight="1">
      <c r="A697" s="7"/>
      <c r="C697" s="8"/>
      <c r="F697" s="9"/>
      <c r="N697" s="7"/>
    </row>
    <row r="698" spans="1:14" ht="15.75" customHeight="1">
      <c r="A698" s="7"/>
      <c r="C698" s="8"/>
      <c r="F698" s="9"/>
      <c r="N698" s="7"/>
    </row>
    <row r="699" spans="1:14" ht="15.75" customHeight="1">
      <c r="A699" s="7"/>
      <c r="C699" s="8"/>
      <c r="F699" s="9"/>
      <c r="N699" s="7"/>
    </row>
    <row r="700" spans="1:14" ht="15.75" customHeight="1">
      <c r="A700" s="7"/>
      <c r="C700" s="8"/>
      <c r="F700" s="9"/>
      <c r="N700" s="7"/>
    </row>
    <row r="701" spans="1:14" ht="15.75" customHeight="1">
      <c r="A701" s="7"/>
      <c r="C701" s="8"/>
      <c r="F701" s="9"/>
      <c r="N701" s="7"/>
    </row>
    <row r="702" spans="1:14" ht="15.75" customHeight="1">
      <c r="A702" s="7"/>
      <c r="C702" s="8"/>
      <c r="F702" s="9"/>
      <c r="N702" s="7"/>
    </row>
    <row r="703" spans="1:14" ht="15.75" customHeight="1">
      <c r="A703" s="7"/>
      <c r="C703" s="8"/>
      <c r="F703" s="9"/>
      <c r="N703" s="7"/>
    </row>
    <row r="704" spans="1:14" ht="15.75" customHeight="1">
      <c r="A704" s="7"/>
      <c r="C704" s="8"/>
      <c r="F704" s="9"/>
      <c r="N704" s="7"/>
    </row>
    <row r="705" spans="1:14" ht="15.75" customHeight="1">
      <c r="A705" s="7"/>
      <c r="C705" s="8"/>
      <c r="F705" s="9"/>
      <c r="N705" s="7"/>
    </row>
    <row r="706" spans="1:14" ht="15.75" customHeight="1">
      <c r="A706" s="7"/>
      <c r="C706" s="8"/>
      <c r="F706" s="9"/>
      <c r="N706" s="7"/>
    </row>
    <row r="707" spans="1:14" ht="15.75" customHeight="1">
      <c r="A707" s="7"/>
      <c r="C707" s="8"/>
      <c r="F707" s="9"/>
      <c r="N707" s="7"/>
    </row>
    <row r="708" spans="1:14" ht="15.75" customHeight="1">
      <c r="A708" s="7"/>
      <c r="C708" s="8"/>
      <c r="F708" s="9"/>
      <c r="N708" s="7"/>
    </row>
    <row r="709" spans="1:14" ht="15.75" customHeight="1">
      <c r="A709" s="7"/>
      <c r="C709" s="8"/>
      <c r="F709" s="9"/>
      <c r="N709" s="7"/>
    </row>
    <row r="710" spans="1:14" ht="15.75" customHeight="1">
      <c r="A710" s="7"/>
      <c r="C710" s="8"/>
      <c r="F710" s="9"/>
      <c r="N710" s="7"/>
    </row>
    <row r="711" spans="1:14" ht="15.75" customHeight="1">
      <c r="A711" s="7"/>
      <c r="C711" s="8"/>
      <c r="F711" s="9"/>
      <c r="N711" s="7"/>
    </row>
    <row r="712" spans="1:14" ht="15.75" customHeight="1">
      <c r="A712" s="7"/>
      <c r="C712" s="8"/>
      <c r="F712" s="9"/>
      <c r="N712" s="7"/>
    </row>
    <row r="713" spans="1:14" ht="15.75" customHeight="1">
      <c r="A713" s="7"/>
      <c r="C713" s="8"/>
      <c r="F713" s="9"/>
      <c r="N713" s="7"/>
    </row>
    <row r="714" spans="1:14" ht="15.75" customHeight="1">
      <c r="A714" s="7"/>
      <c r="C714" s="8"/>
      <c r="F714" s="9"/>
      <c r="N714" s="7"/>
    </row>
    <row r="715" spans="1:14" ht="15.75" customHeight="1">
      <c r="A715" s="7"/>
      <c r="C715" s="8"/>
      <c r="F715" s="9"/>
      <c r="N715" s="7"/>
    </row>
    <row r="716" spans="1:14" ht="15.75" customHeight="1">
      <c r="A716" s="7"/>
      <c r="C716" s="8"/>
      <c r="F716" s="9"/>
      <c r="N716" s="7"/>
    </row>
    <row r="717" spans="1:14" ht="15.75" customHeight="1">
      <c r="A717" s="7"/>
      <c r="C717" s="8"/>
      <c r="F717" s="9"/>
      <c r="N717" s="7"/>
    </row>
    <row r="718" spans="1:14" ht="15.75" customHeight="1">
      <c r="A718" s="7"/>
      <c r="C718" s="8"/>
      <c r="F718" s="9"/>
      <c r="N718" s="7"/>
    </row>
    <row r="719" spans="1:14" ht="15.75" customHeight="1">
      <c r="A719" s="7"/>
      <c r="C719" s="8"/>
      <c r="F719" s="9"/>
      <c r="N719" s="7"/>
    </row>
    <row r="720" spans="1:14" ht="15.75" customHeight="1">
      <c r="A720" s="7"/>
      <c r="C720" s="8"/>
      <c r="F720" s="9"/>
      <c r="N720" s="7"/>
    </row>
    <row r="721" spans="1:14" ht="15.75" customHeight="1">
      <c r="A721" s="7"/>
      <c r="C721" s="8"/>
      <c r="F721" s="9"/>
      <c r="N721" s="7"/>
    </row>
    <row r="722" spans="1:14" ht="15.75" customHeight="1">
      <c r="A722" s="7"/>
      <c r="C722" s="8"/>
      <c r="F722" s="9"/>
      <c r="N722" s="7"/>
    </row>
    <row r="723" spans="1:14" ht="15.75" customHeight="1">
      <c r="A723" s="7"/>
      <c r="C723" s="8"/>
      <c r="F723" s="9"/>
      <c r="N723" s="7"/>
    </row>
    <row r="724" spans="1:14" ht="15.75" customHeight="1">
      <c r="A724" s="7"/>
      <c r="C724" s="8"/>
      <c r="F724" s="9"/>
      <c r="N724" s="7"/>
    </row>
    <row r="725" spans="1:14" ht="15.75" customHeight="1">
      <c r="A725" s="7"/>
      <c r="C725" s="8"/>
      <c r="F725" s="9"/>
      <c r="N725" s="7"/>
    </row>
    <row r="726" spans="1:14" ht="15.75" customHeight="1">
      <c r="A726" s="7"/>
      <c r="C726" s="8"/>
      <c r="F726" s="9"/>
      <c r="N726" s="7"/>
    </row>
    <row r="727" spans="1:14" ht="15.75" customHeight="1">
      <c r="A727" s="7"/>
      <c r="C727" s="8"/>
      <c r="F727" s="9"/>
      <c r="N727" s="7"/>
    </row>
    <row r="728" spans="1:14" ht="15.75" customHeight="1">
      <c r="A728" s="7"/>
      <c r="C728" s="8"/>
      <c r="F728" s="9"/>
      <c r="N728" s="7"/>
    </row>
    <row r="729" spans="1:14" ht="15.75" customHeight="1">
      <c r="A729" s="7"/>
      <c r="C729" s="8"/>
      <c r="F729" s="9"/>
      <c r="N729" s="7"/>
    </row>
    <row r="730" spans="1:14" ht="15.75" customHeight="1">
      <c r="A730" s="7"/>
      <c r="C730" s="8"/>
      <c r="F730" s="9"/>
      <c r="N730" s="7"/>
    </row>
    <row r="731" spans="1:14" ht="15.75" customHeight="1">
      <c r="A731" s="7"/>
      <c r="C731" s="8"/>
      <c r="F731" s="9"/>
      <c r="N731" s="7"/>
    </row>
    <row r="732" spans="1:14" ht="15.75" customHeight="1">
      <c r="A732" s="7"/>
      <c r="C732" s="8"/>
      <c r="F732" s="9"/>
      <c r="N732" s="7"/>
    </row>
    <row r="733" spans="1:14" ht="15.75" customHeight="1">
      <c r="A733" s="7"/>
      <c r="C733" s="8"/>
      <c r="F733" s="9"/>
      <c r="N733" s="7"/>
    </row>
    <row r="734" spans="1:14" ht="15.75" customHeight="1">
      <c r="A734" s="7"/>
      <c r="C734" s="8"/>
      <c r="F734" s="9"/>
      <c r="N734" s="7"/>
    </row>
    <row r="735" spans="1:14" ht="15.75" customHeight="1">
      <c r="A735" s="7"/>
      <c r="C735" s="8"/>
      <c r="F735" s="9"/>
      <c r="N735" s="7"/>
    </row>
    <row r="736" spans="1:14" ht="15.75" customHeight="1">
      <c r="A736" s="7"/>
      <c r="C736" s="8"/>
      <c r="F736" s="9"/>
      <c r="N736" s="7"/>
    </row>
    <row r="737" spans="1:14" ht="15.75" customHeight="1">
      <c r="A737" s="7"/>
      <c r="C737" s="8"/>
      <c r="F737" s="9"/>
      <c r="N737" s="7"/>
    </row>
    <row r="738" spans="1:14" ht="15.75" customHeight="1">
      <c r="A738" s="7"/>
      <c r="C738" s="8"/>
      <c r="F738" s="9"/>
      <c r="N738" s="7"/>
    </row>
    <row r="739" spans="1:14" ht="15.75" customHeight="1">
      <c r="A739" s="7"/>
      <c r="C739" s="8"/>
      <c r="F739" s="9"/>
      <c r="N739" s="7"/>
    </row>
    <row r="740" spans="1:14" ht="15.75" customHeight="1">
      <c r="A740" s="7"/>
      <c r="C740" s="8"/>
      <c r="F740" s="9"/>
      <c r="N740" s="7"/>
    </row>
    <row r="741" spans="1:14" ht="15.75" customHeight="1">
      <c r="A741" s="7"/>
      <c r="C741" s="8"/>
      <c r="F741" s="9"/>
      <c r="N741" s="7"/>
    </row>
    <row r="742" spans="1:14" ht="15.75" customHeight="1">
      <c r="A742" s="7"/>
      <c r="C742" s="8"/>
      <c r="F742" s="9"/>
      <c r="N742" s="7"/>
    </row>
    <row r="743" spans="1:14" ht="15.75" customHeight="1">
      <c r="A743" s="7"/>
      <c r="C743" s="8"/>
      <c r="F743" s="9"/>
      <c r="N743" s="7"/>
    </row>
    <row r="744" spans="1:14" ht="15.75" customHeight="1">
      <c r="A744" s="7"/>
      <c r="C744" s="8"/>
      <c r="F744" s="9"/>
      <c r="N744" s="7"/>
    </row>
    <row r="745" spans="1:14" ht="15.75" customHeight="1">
      <c r="A745" s="7"/>
      <c r="C745" s="8"/>
      <c r="F745" s="9"/>
      <c r="N745" s="7"/>
    </row>
    <row r="746" spans="1:14" ht="15.75" customHeight="1">
      <c r="A746" s="7"/>
      <c r="C746" s="8"/>
      <c r="F746" s="9"/>
      <c r="N746" s="7"/>
    </row>
    <row r="747" spans="1:14" ht="15.75" customHeight="1">
      <c r="A747" s="7"/>
      <c r="C747" s="8"/>
      <c r="F747" s="9"/>
      <c r="N747" s="7"/>
    </row>
    <row r="748" spans="1:14" ht="15.75" customHeight="1">
      <c r="A748" s="7"/>
      <c r="C748" s="8"/>
      <c r="F748" s="9"/>
      <c r="N748" s="7"/>
    </row>
    <row r="749" spans="1:14" ht="15.75" customHeight="1">
      <c r="A749" s="7"/>
      <c r="C749" s="8"/>
      <c r="F749" s="9"/>
      <c r="N749" s="7"/>
    </row>
    <row r="750" spans="1:14" ht="15.75" customHeight="1">
      <c r="A750" s="7"/>
      <c r="C750" s="8"/>
      <c r="F750" s="9"/>
      <c r="N750" s="7"/>
    </row>
    <row r="751" spans="1:14" ht="15.75" customHeight="1">
      <c r="A751" s="7"/>
      <c r="C751" s="8"/>
      <c r="F751" s="9"/>
      <c r="N751" s="7"/>
    </row>
    <row r="752" spans="1:14" ht="15.75" customHeight="1">
      <c r="A752" s="7"/>
      <c r="C752" s="8"/>
      <c r="F752" s="9"/>
      <c r="N752" s="7"/>
    </row>
    <row r="753" spans="1:14" ht="15.75" customHeight="1">
      <c r="A753" s="7"/>
      <c r="C753" s="8"/>
      <c r="F753" s="9"/>
      <c r="N753" s="7"/>
    </row>
    <row r="754" spans="1:14" ht="15.75" customHeight="1">
      <c r="A754" s="7"/>
      <c r="C754" s="8"/>
      <c r="F754" s="9"/>
      <c r="N754" s="7"/>
    </row>
    <row r="755" spans="1:14" ht="15.75" customHeight="1">
      <c r="A755" s="7"/>
      <c r="C755" s="8"/>
      <c r="F755" s="9"/>
      <c r="N755" s="7"/>
    </row>
    <row r="756" spans="1:14" ht="15.75" customHeight="1">
      <c r="A756" s="7"/>
      <c r="C756" s="8"/>
      <c r="F756" s="9"/>
      <c r="N756" s="7"/>
    </row>
    <row r="757" spans="1:14" ht="15.75" customHeight="1">
      <c r="A757" s="7"/>
      <c r="C757" s="8"/>
      <c r="F757" s="9"/>
      <c r="N757" s="7"/>
    </row>
    <row r="758" spans="1:14" ht="15.75" customHeight="1">
      <c r="A758" s="7"/>
      <c r="C758" s="8"/>
      <c r="F758" s="9"/>
      <c r="N758" s="7"/>
    </row>
    <row r="759" spans="1:14" ht="15.75" customHeight="1">
      <c r="A759" s="7"/>
      <c r="C759" s="8"/>
      <c r="F759" s="9"/>
      <c r="N759" s="7"/>
    </row>
    <row r="760" spans="1:14" ht="15.75" customHeight="1">
      <c r="A760" s="7"/>
      <c r="C760" s="8"/>
      <c r="F760" s="9"/>
      <c r="N760" s="7"/>
    </row>
    <row r="761" spans="1:14" ht="15.75" customHeight="1">
      <c r="A761" s="7"/>
      <c r="C761" s="8"/>
      <c r="F761" s="9"/>
      <c r="N761" s="7"/>
    </row>
    <row r="762" spans="1:14" ht="15.75" customHeight="1">
      <c r="A762" s="7"/>
      <c r="C762" s="8"/>
      <c r="F762" s="9"/>
      <c r="N762" s="7"/>
    </row>
    <row r="763" spans="1:14" ht="15.75" customHeight="1">
      <c r="A763" s="7"/>
      <c r="C763" s="8"/>
      <c r="F763" s="9"/>
      <c r="N763" s="7"/>
    </row>
    <row r="764" spans="1:14" ht="15.75" customHeight="1">
      <c r="A764" s="7"/>
      <c r="C764" s="8"/>
      <c r="F764" s="9"/>
      <c r="N764" s="7"/>
    </row>
    <row r="765" spans="1:14" ht="15.75" customHeight="1">
      <c r="A765" s="7"/>
      <c r="C765" s="8"/>
      <c r="F765" s="9"/>
      <c r="N765" s="7"/>
    </row>
    <row r="766" spans="1:14" ht="15.75" customHeight="1">
      <c r="A766" s="7"/>
      <c r="C766" s="8"/>
      <c r="F766" s="9"/>
      <c r="N766" s="7"/>
    </row>
    <row r="767" spans="1:14" ht="15.75" customHeight="1">
      <c r="A767" s="7"/>
      <c r="C767" s="8"/>
      <c r="F767" s="9"/>
      <c r="N767" s="7"/>
    </row>
    <row r="768" spans="1:14" ht="15.75" customHeight="1">
      <c r="A768" s="7"/>
      <c r="C768" s="8"/>
      <c r="F768" s="9"/>
      <c r="N768" s="7"/>
    </row>
    <row r="769" spans="1:14" ht="15.75" customHeight="1">
      <c r="A769" s="7"/>
      <c r="C769" s="8"/>
      <c r="F769" s="9"/>
      <c r="N769" s="7"/>
    </row>
    <row r="770" spans="1:14" ht="15.75" customHeight="1">
      <c r="A770" s="7"/>
      <c r="C770" s="8"/>
      <c r="F770" s="9"/>
      <c r="N770" s="7"/>
    </row>
    <row r="771" spans="1:14" ht="15.75" customHeight="1">
      <c r="A771" s="7"/>
      <c r="C771" s="8"/>
      <c r="F771" s="9"/>
      <c r="N771" s="7"/>
    </row>
    <row r="772" spans="1:14" ht="15.75" customHeight="1">
      <c r="A772" s="7"/>
      <c r="C772" s="8"/>
      <c r="F772" s="9"/>
      <c r="N772" s="7"/>
    </row>
    <row r="773" spans="1:14" ht="15.75" customHeight="1">
      <c r="A773" s="7"/>
      <c r="C773" s="8"/>
      <c r="F773" s="9"/>
      <c r="N773" s="7"/>
    </row>
    <row r="774" spans="1:14" ht="15.75" customHeight="1">
      <c r="A774" s="7"/>
      <c r="C774" s="8"/>
      <c r="F774" s="9"/>
      <c r="N774" s="7"/>
    </row>
    <row r="775" spans="1:14" ht="15.75" customHeight="1">
      <c r="A775" s="7"/>
      <c r="C775" s="8"/>
      <c r="F775" s="9"/>
      <c r="N775" s="7"/>
    </row>
    <row r="776" spans="1:14" ht="15.75" customHeight="1">
      <c r="A776" s="7"/>
      <c r="C776" s="8"/>
      <c r="F776" s="9"/>
      <c r="N776" s="7"/>
    </row>
    <row r="777" spans="1:14" ht="15.75" customHeight="1">
      <c r="A777" s="7"/>
      <c r="C777" s="8"/>
      <c r="F777" s="9"/>
      <c r="N777" s="7"/>
    </row>
    <row r="778" spans="1:14" ht="15.75" customHeight="1">
      <c r="A778" s="7"/>
      <c r="C778" s="8"/>
      <c r="F778" s="9"/>
      <c r="N778" s="7"/>
    </row>
    <row r="779" spans="1:14" ht="15.75" customHeight="1">
      <c r="A779" s="7"/>
      <c r="C779" s="8"/>
      <c r="F779" s="9"/>
      <c r="N779" s="7"/>
    </row>
    <row r="780" spans="1:14" ht="15.75" customHeight="1">
      <c r="A780" s="7"/>
      <c r="C780" s="8"/>
      <c r="F780" s="9"/>
      <c r="N780" s="7"/>
    </row>
    <row r="781" spans="1:14" ht="15.75" customHeight="1">
      <c r="A781" s="7"/>
      <c r="C781" s="8"/>
      <c r="F781" s="9"/>
      <c r="N781" s="7"/>
    </row>
    <row r="782" spans="1:14" ht="15.75" customHeight="1">
      <c r="A782" s="7"/>
      <c r="C782" s="8"/>
      <c r="F782" s="9"/>
      <c r="N782" s="7"/>
    </row>
    <row r="783" spans="1:14" ht="15.75" customHeight="1">
      <c r="A783" s="7"/>
      <c r="C783" s="8"/>
      <c r="F783" s="9"/>
      <c r="N783" s="7"/>
    </row>
    <row r="784" spans="1:14" ht="15.75" customHeight="1">
      <c r="A784" s="7"/>
      <c r="C784" s="8"/>
      <c r="F784" s="9"/>
      <c r="N784" s="7"/>
    </row>
    <row r="785" spans="1:14" ht="15.75" customHeight="1">
      <c r="A785" s="7"/>
      <c r="C785" s="8"/>
      <c r="F785" s="9"/>
      <c r="N785" s="7"/>
    </row>
    <row r="786" spans="1:14" ht="15.75" customHeight="1">
      <c r="A786" s="7"/>
      <c r="C786" s="8"/>
      <c r="F786" s="9"/>
      <c r="N786" s="7"/>
    </row>
    <row r="787" spans="1:14" ht="15.75" customHeight="1">
      <c r="A787" s="7"/>
      <c r="C787" s="8"/>
      <c r="F787" s="9"/>
      <c r="N787" s="7"/>
    </row>
    <row r="788" spans="1:14" ht="15.75" customHeight="1">
      <c r="A788" s="7"/>
      <c r="C788" s="8"/>
      <c r="F788" s="9"/>
      <c r="N788" s="7"/>
    </row>
    <row r="789" spans="1:14" ht="15.75" customHeight="1">
      <c r="A789" s="7"/>
      <c r="C789" s="8"/>
      <c r="F789" s="9"/>
      <c r="N789" s="7"/>
    </row>
    <row r="790" spans="1:14" ht="15.75" customHeight="1">
      <c r="A790" s="7"/>
      <c r="C790" s="8"/>
      <c r="F790" s="9"/>
      <c r="N790" s="7"/>
    </row>
    <row r="791" spans="1:14" ht="15.75" customHeight="1">
      <c r="A791" s="7"/>
      <c r="C791" s="8"/>
      <c r="F791" s="9"/>
      <c r="N791" s="7"/>
    </row>
    <row r="792" spans="1:14" ht="15.75" customHeight="1">
      <c r="A792" s="7"/>
      <c r="C792" s="8"/>
      <c r="F792" s="9"/>
      <c r="N792" s="7"/>
    </row>
    <row r="793" spans="1:14" ht="15.75" customHeight="1">
      <c r="A793" s="7"/>
      <c r="C793" s="8"/>
      <c r="F793" s="9"/>
      <c r="N793" s="7"/>
    </row>
    <row r="794" spans="1:14" ht="15.75" customHeight="1">
      <c r="A794" s="7"/>
      <c r="C794" s="8"/>
      <c r="F794" s="9"/>
      <c r="N794" s="7"/>
    </row>
    <row r="795" spans="1:14" ht="15.75" customHeight="1">
      <c r="A795" s="7"/>
      <c r="C795" s="8"/>
      <c r="F795" s="9"/>
      <c r="N795" s="7"/>
    </row>
    <row r="796" spans="1:14" ht="15.75" customHeight="1">
      <c r="A796" s="7"/>
      <c r="C796" s="8"/>
      <c r="F796" s="9"/>
      <c r="N796" s="7"/>
    </row>
    <row r="797" spans="1:14" ht="15.75" customHeight="1">
      <c r="A797" s="7"/>
      <c r="C797" s="8"/>
      <c r="F797" s="9"/>
      <c r="N797" s="7"/>
    </row>
    <row r="798" spans="1:14" ht="15.75" customHeight="1">
      <c r="A798" s="7"/>
      <c r="C798" s="8"/>
      <c r="F798" s="9"/>
      <c r="N798" s="7"/>
    </row>
    <row r="799" spans="1:14" ht="15.75" customHeight="1">
      <c r="A799" s="7"/>
      <c r="C799" s="8"/>
      <c r="F799" s="9"/>
      <c r="N799" s="7"/>
    </row>
    <row r="800" spans="1:14" ht="15.75" customHeight="1">
      <c r="A800" s="7"/>
      <c r="C800" s="8"/>
      <c r="F800" s="9"/>
      <c r="N800" s="7"/>
    </row>
    <row r="801" spans="1:14" ht="15.75" customHeight="1">
      <c r="A801" s="7"/>
      <c r="C801" s="8"/>
      <c r="F801" s="9"/>
      <c r="N801" s="7"/>
    </row>
    <row r="802" spans="1:14" ht="15.75" customHeight="1">
      <c r="A802" s="7"/>
      <c r="C802" s="8"/>
      <c r="F802" s="9"/>
      <c r="N802" s="7"/>
    </row>
    <row r="803" spans="1:14" ht="15.75" customHeight="1">
      <c r="A803" s="7"/>
      <c r="C803" s="8"/>
      <c r="F803" s="9"/>
      <c r="N803" s="7"/>
    </row>
    <row r="804" spans="1:14" ht="15.75" customHeight="1">
      <c r="A804" s="7"/>
      <c r="C804" s="8"/>
      <c r="F804" s="9"/>
      <c r="N804" s="7"/>
    </row>
    <row r="805" spans="1:14" ht="15.75" customHeight="1">
      <c r="A805" s="7"/>
      <c r="C805" s="8"/>
      <c r="F805" s="9"/>
      <c r="N805" s="7"/>
    </row>
    <row r="806" spans="1:14" ht="15.75" customHeight="1">
      <c r="A806" s="7"/>
      <c r="C806" s="8"/>
      <c r="F806" s="9"/>
      <c r="N806" s="7"/>
    </row>
    <row r="807" spans="1:14" ht="15.75" customHeight="1">
      <c r="A807" s="7"/>
      <c r="C807" s="8"/>
      <c r="F807" s="9"/>
      <c r="N807" s="7"/>
    </row>
    <row r="808" spans="1:14" ht="15.75" customHeight="1">
      <c r="A808" s="7"/>
      <c r="C808" s="8"/>
      <c r="F808" s="9"/>
      <c r="N808" s="7"/>
    </row>
    <row r="809" spans="1:14" ht="15.75" customHeight="1">
      <c r="A809" s="7"/>
      <c r="C809" s="8"/>
      <c r="F809" s="9"/>
      <c r="N809" s="7"/>
    </row>
    <row r="810" spans="1:14" ht="15.75" customHeight="1">
      <c r="A810" s="7"/>
      <c r="C810" s="8"/>
      <c r="F810" s="9"/>
      <c r="N810" s="7"/>
    </row>
    <row r="811" spans="1:14" ht="15.75" customHeight="1">
      <c r="A811" s="7"/>
      <c r="C811" s="8"/>
      <c r="F811" s="9"/>
      <c r="N811" s="7"/>
    </row>
    <row r="812" spans="1:14" ht="15.75" customHeight="1">
      <c r="A812" s="7"/>
      <c r="C812" s="8"/>
      <c r="F812" s="9"/>
      <c r="N812" s="7"/>
    </row>
    <row r="813" spans="1:14" ht="15.75" customHeight="1">
      <c r="A813" s="7"/>
      <c r="C813" s="8"/>
      <c r="F813" s="9"/>
      <c r="N813" s="7"/>
    </row>
    <row r="814" spans="1:14" ht="15.75" customHeight="1">
      <c r="A814" s="7"/>
      <c r="C814" s="8"/>
      <c r="F814" s="9"/>
      <c r="N814" s="7"/>
    </row>
    <row r="815" spans="1:14" ht="15.75" customHeight="1">
      <c r="A815" s="7"/>
      <c r="C815" s="8"/>
      <c r="F815" s="9"/>
      <c r="N815" s="7"/>
    </row>
    <row r="816" spans="1:14" ht="15.75" customHeight="1">
      <c r="A816" s="7"/>
      <c r="C816" s="8"/>
      <c r="F816" s="9"/>
      <c r="N816" s="7"/>
    </row>
    <row r="817" spans="1:14" ht="15.75" customHeight="1">
      <c r="A817" s="7"/>
      <c r="C817" s="8"/>
      <c r="F817" s="9"/>
      <c r="N817" s="7"/>
    </row>
    <row r="818" spans="1:14" ht="15.75" customHeight="1">
      <c r="A818" s="7"/>
      <c r="C818" s="8"/>
      <c r="F818" s="9"/>
      <c r="N818" s="7"/>
    </row>
    <row r="819" spans="1:14" ht="15.75" customHeight="1">
      <c r="A819" s="7"/>
      <c r="C819" s="8"/>
      <c r="F819" s="9"/>
      <c r="N819" s="7"/>
    </row>
    <row r="820" spans="1:14" ht="15.75" customHeight="1">
      <c r="A820" s="7"/>
      <c r="C820" s="8"/>
      <c r="F820" s="9"/>
      <c r="N820" s="7"/>
    </row>
    <row r="821" spans="1:14" ht="15.75" customHeight="1">
      <c r="A821" s="7"/>
      <c r="C821" s="8"/>
      <c r="F821" s="9"/>
      <c r="N821" s="7"/>
    </row>
    <row r="822" spans="1:14" ht="15.75" customHeight="1">
      <c r="A822" s="7"/>
      <c r="C822" s="8"/>
      <c r="F822" s="9"/>
      <c r="N822" s="7"/>
    </row>
    <row r="823" spans="1:14" ht="15.75" customHeight="1">
      <c r="A823" s="7"/>
      <c r="C823" s="8"/>
      <c r="F823" s="9"/>
      <c r="N823" s="7"/>
    </row>
    <row r="824" spans="1:14" ht="15.75" customHeight="1">
      <c r="A824" s="7"/>
      <c r="C824" s="8"/>
      <c r="F824" s="9"/>
      <c r="N824" s="7"/>
    </row>
    <row r="825" spans="1:14" ht="15.75" customHeight="1">
      <c r="A825" s="7"/>
      <c r="C825" s="8"/>
      <c r="F825" s="9"/>
      <c r="N825" s="7"/>
    </row>
    <row r="826" spans="1:14" ht="15.75" customHeight="1">
      <c r="A826" s="7"/>
      <c r="C826" s="8"/>
      <c r="F826" s="9"/>
      <c r="N826" s="7"/>
    </row>
    <row r="827" spans="1:14" ht="15.75" customHeight="1">
      <c r="A827" s="7"/>
      <c r="C827" s="8"/>
      <c r="F827" s="9"/>
      <c r="N827" s="7"/>
    </row>
    <row r="828" spans="1:14" ht="15.75" customHeight="1">
      <c r="A828" s="7"/>
      <c r="C828" s="8"/>
      <c r="F828" s="9"/>
      <c r="N828" s="7"/>
    </row>
    <row r="829" spans="1:14" ht="15.75" customHeight="1">
      <c r="A829" s="7"/>
      <c r="C829" s="8"/>
      <c r="F829" s="9"/>
      <c r="N829" s="7"/>
    </row>
    <row r="830" spans="1:14" ht="15.75" customHeight="1">
      <c r="A830" s="7"/>
      <c r="C830" s="8"/>
      <c r="F830" s="9"/>
      <c r="N830" s="7"/>
    </row>
    <row r="831" spans="1:14" ht="15.75" customHeight="1">
      <c r="A831" s="7"/>
      <c r="C831" s="8"/>
      <c r="F831" s="9"/>
      <c r="N831" s="7"/>
    </row>
    <row r="832" spans="1:14" ht="15.75" customHeight="1">
      <c r="A832" s="7"/>
      <c r="C832" s="8"/>
      <c r="F832" s="9"/>
      <c r="N832" s="7"/>
    </row>
    <row r="833" spans="1:14" ht="15.75" customHeight="1">
      <c r="A833" s="7"/>
      <c r="C833" s="8"/>
      <c r="F833" s="9"/>
      <c r="N833" s="7"/>
    </row>
    <row r="834" spans="1:14" ht="15.75" customHeight="1">
      <c r="A834" s="7"/>
      <c r="C834" s="8"/>
      <c r="F834" s="9"/>
      <c r="N834" s="7"/>
    </row>
    <row r="835" spans="1:14" ht="15.75" customHeight="1">
      <c r="A835" s="7"/>
      <c r="C835" s="8"/>
      <c r="F835" s="9"/>
      <c r="N835" s="7"/>
    </row>
    <row r="836" spans="1:14" ht="15.75" customHeight="1">
      <c r="A836" s="7"/>
      <c r="C836" s="8"/>
      <c r="F836" s="9"/>
      <c r="N836" s="7"/>
    </row>
    <row r="837" spans="1:14" ht="15.75" customHeight="1">
      <c r="A837" s="7"/>
      <c r="C837" s="8"/>
      <c r="F837" s="9"/>
      <c r="N837" s="7"/>
    </row>
    <row r="838" spans="1:14" ht="15.75" customHeight="1">
      <c r="A838" s="7"/>
      <c r="C838" s="8"/>
      <c r="F838" s="9"/>
      <c r="N838" s="7"/>
    </row>
    <row r="839" spans="1:14" ht="15.75" customHeight="1">
      <c r="A839" s="7"/>
      <c r="C839" s="8"/>
      <c r="F839" s="9"/>
      <c r="N839" s="7"/>
    </row>
    <row r="840" spans="1:14" ht="15.75" customHeight="1">
      <c r="A840" s="7"/>
      <c r="C840" s="8"/>
      <c r="F840" s="9"/>
      <c r="N840" s="7"/>
    </row>
    <row r="841" spans="1:14" ht="15.75" customHeight="1">
      <c r="A841" s="7"/>
      <c r="C841" s="8"/>
      <c r="F841" s="9"/>
      <c r="N841" s="7"/>
    </row>
    <row r="842" spans="1:14" ht="15.75" customHeight="1">
      <c r="A842" s="7"/>
      <c r="C842" s="8"/>
      <c r="F842" s="9"/>
      <c r="N842" s="7"/>
    </row>
    <row r="843" spans="1:14" ht="15.75" customHeight="1">
      <c r="A843" s="7"/>
      <c r="C843" s="8"/>
      <c r="F843" s="9"/>
      <c r="N843" s="7"/>
    </row>
    <row r="844" spans="1:14" ht="15.75" customHeight="1">
      <c r="A844" s="7"/>
      <c r="C844" s="8"/>
      <c r="F844" s="9"/>
      <c r="N844" s="7"/>
    </row>
    <row r="845" spans="1:14" ht="15.75" customHeight="1">
      <c r="A845" s="7"/>
      <c r="C845" s="8"/>
      <c r="F845" s="9"/>
      <c r="N845" s="7"/>
    </row>
    <row r="846" spans="1:14" ht="15.75" customHeight="1">
      <c r="A846" s="7"/>
      <c r="C846" s="8"/>
      <c r="F846" s="9"/>
      <c r="N846" s="7"/>
    </row>
    <row r="847" spans="1:14" ht="15.75" customHeight="1">
      <c r="A847" s="7"/>
      <c r="C847" s="8"/>
      <c r="F847" s="9"/>
      <c r="N847" s="7"/>
    </row>
    <row r="848" spans="1:14" ht="15.75" customHeight="1">
      <c r="A848" s="7"/>
      <c r="C848" s="8"/>
      <c r="F848" s="9"/>
      <c r="N848" s="7"/>
    </row>
    <row r="849" spans="1:14" ht="15.75" customHeight="1">
      <c r="A849" s="7"/>
      <c r="C849" s="8"/>
      <c r="F849" s="9"/>
      <c r="N849" s="7"/>
    </row>
    <row r="850" spans="1:14" ht="15.75" customHeight="1">
      <c r="A850" s="7"/>
      <c r="C850" s="8"/>
      <c r="F850" s="9"/>
      <c r="N850" s="7"/>
    </row>
    <row r="851" spans="1:14" ht="15.75" customHeight="1">
      <c r="A851" s="7"/>
      <c r="C851" s="8"/>
      <c r="F851" s="9"/>
      <c r="N851" s="7"/>
    </row>
    <row r="852" spans="1:14" ht="15.75" customHeight="1">
      <c r="A852" s="7"/>
      <c r="C852" s="8"/>
      <c r="F852" s="9"/>
      <c r="N852" s="7"/>
    </row>
    <row r="853" spans="1:14" ht="15.75" customHeight="1">
      <c r="A853" s="7"/>
      <c r="C853" s="8"/>
      <c r="F853" s="9"/>
      <c r="N853" s="7"/>
    </row>
    <row r="854" spans="1:14" ht="15.75" customHeight="1">
      <c r="A854" s="7"/>
      <c r="C854" s="8"/>
      <c r="F854" s="9"/>
      <c r="N854" s="7"/>
    </row>
    <row r="855" spans="1:14" ht="15.75" customHeight="1">
      <c r="A855" s="7"/>
      <c r="C855" s="8"/>
      <c r="F855" s="9"/>
      <c r="N855" s="7"/>
    </row>
    <row r="856" spans="1:14" ht="15.75" customHeight="1">
      <c r="A856" s="7"/>
      <c r="C856" s="8"/>
      <c r="F856" s="9"/>
      <c r="N856" s="7"/>
    </row>
    <row r="857" spans="1:14" ht="15.75" customHeight="1">
      <c r="A857" s="7"/>
      <c r="C857" s="8"/>
      <c r="F857" s="9"/>
      <c r="N857" s="7"/>
    </row>
    <row r="858" spans="1:14" ht="15.75" customHeight="1">
      <c r="A858" s="7"/>
      <c r="C858" s="8"/>
      <c r="F858" s="9"/>
      <c r="N858" s="7"/>
    </row>
    <row r="859" spans="1:14" ht="15.75" customHeight="1">
      <c r="A859" s="7"/>
      <c r="C859" s="8"/>
      <c r="F859" s="9"/>
      <c r="N859" s="7"/>
    </row>
    <row r="860" spans="1:14" ht="15.75" customHeight="1">
      <c r="A860" s="7"/>
      <c r="C860" s="8"/>
      <c r="F860" s="9"/>
      <c r="N860" s="7"/>
    </row>
    <row r="861" spans="1:14" ht="15.75" customHeight="1">
      <c r="A861" s="7"/>
      <c r="C861" s="8"/>
      <c r="F861" s="9"/>
      <c r="N861" s="7"/>
    </row>
    <row r="862" spans="1:14" ht="15.75" customHeight="1">
      <c r="A862" s="7"/>
      <c r="C862" s="8"/>
      <c r="F862" s="9"/>
      <c r="N862" s="7"/>
    </row>
    <row r="863" spans="1:14" ht="15.75" customHeight="1">
      <c r="A863" s="7"/>
      <c r="C863" s="8"/>
      <c r="F863" s="9"/>
      <c r="N863" s="7"/>
    </row>
    <row r="864" spans="1:14" ht="15.75" customHeight="1">
      <c r="A864" s="7"/>
      <c r="C864" s="8"/>
      <c r="F864" s="9"/>
      <c r="N864" s="7"/>
    </row>
    <row r="865" spans="1:14" ht="15.75" customHeight="1">
      <c r="A865" s="7"/>
      <c r="C865" s="8"/>
      <c r="F865" s="9"/>
      <c r="N865" s="7"/>
    </row>
    <row r="866" spans="1:14" ht="15.75" customHeight="1">
      <c r="A866" s="7"/>
      <c r="C866" s="8"/>
      <c r="F866" s="9"/>
      <c r="N866" s="7"/>
    </row>
    <row r="867" spans="1:14" ht="15.75" customHeight="1">
      <c r="A867" s="7"/>
      <c r="C867" s="8"/>
      <c r="F867" s="9"/>
      <c r="N867" s="7"/>
    </row>
    <row r="868" spans="1:14" ht="15.75" customHeight="1">
      <c r="A868" s="7"/>
      <c r="C868" s="8"/>
      <c r="F868" s="9"/>
      <c r="N868" s="7"/>
    </row>
    <row r="869" spans="1:14" ht="15.75" customHeight="1">
      <c r="A869" s="7"/>
      <c r="C869" s="8"/>
      <c r="F869" s="9"/>
      <c r="N869" s="7"/>
    </row>
    <row r="870" spans="1:14" ht="15.75" customHeight="1">
      <c r="A870" s="7"/>
      <c r="C870" s="8"/>
      <c r="F870" s="9"/>
      <c r="N870" s="7"/>
    </row>
    <row r="871" spans="1:14" ht="15.75" customHeight="1">
      <c r="A871" s="7"/>
      <c r="C871" s="8"/>
      <c r="F871" s="9"/>
      <c r="N871" s="7"/>
    </row>
    <row r="872" spans="1:14" ht="15.75" customHeight="1">
      <c r="A872" s="7"/>
      <c r="C872" s="8"/>
      <c r="F872" s="9"/>
      <c r="N872" s="7"/>
    </row>
    <row r="873" spans="1:14" ht="15.75" customHeight="1">
      <c r="A873" s="7"/>
      <c r="C873" s="8"/>
      <c r="F873" s="9"/>
      <c r="N873" s="7"/>
    </row>
    <row r="874" spans="1:14" ht="15.75" customHeight="1">
      <c r="A874" s="7"/>
      <c r="C874" s="8"/>
      <c r="F874" s="9"/>
      <c r="N874" s="7"/>
    </row>
    <row r="875" spans="1:14" ht="15.75" customHeight="1">
      <c r="A875" s="7"/>
      <c r="C875" s="8"/>
      <c r="F875" s="9"/>
      <c r="N875" s="7"/>
    </row>
    <row r="876" spans="1:14" ht="15.75" customHeight="1">
      <c r="A876" s="7"/>
      <c r="C876" s="8"/>
      <c r="F876" s="9"/>
      <c r="N876" s="7"/>
    </row>
    <row r="877" spans="1:14" ht="15.75" customHeight="1">
      <c r="A877" s="7"/>
      <c r="C877" s="8"/>
      <c r="F877" s="9"/>
      <c r="N877" s="7"/>
    </row>
    <row r="878" spans="1:14" ht="15.75" customHeight="1">
      <c r="A878" s="7"/>
      <c r="C878" s="8"/>
      <c r="F878" s="9"/>
      <c r="N878" s="7"/>
    </row>
    <row r="879" spans="1:14" ht="15.75" customHeight="1">
      <c r="A879" s="7"/>
      <c r="C879" s="8"/>
      <c r="F879" s="9"/>
      <c r="N879" s="7"/>
    </row>
    <row r="880" spans="1:14" ht="15.75" customHeight="1">
      <c r="A880" s="7"/>
      <c r="C880" s="8"/>
      <c r="F880" s="9"/>
      <c r="N880" s="7"/>
    </row>
    <row r="881" spans="1:14" ht="15.75" customHeight="1">
      <c r="A881" s="7"/>
      <c r="C881" s="8"/>
      <c r="F881" s="9"/>
      <c r="N881" s="7"/>
    </row>
    <row r="882" spans="1:14" ht="15.75" customHeight="1">
      <c r="A882" s="7"/>
      <c r="C882" s="8"/>
      <c r="F882" s="9"/>
      <c r="N882" s="7"/>
    </row>
    <row r="883" spans="1:14" ht="15.75" customHeight="1">
      <c r="A883" s="7"/>
      <c r="C883" s="8"/>
      <c r="F883" s="9"/>
      <c r="N883" s="7"/>
    </row>
    <row r="884" spans="1:14" ht="15.75" customHeight="1">
      <c r="A884" s="7"/>
      <c r="C884" s="8"/>
      <c r="F884" s="9"/>
      <c r="N884" s="7"/>
    </row>
    <row r="885" spans="1:14" ht="15.75" customHeight="1">
      <c r="A885" s="7"/>
      <c r="C885" s="8"/>
      <c r="F885" s="9"/>
      <c r="N885" s="7"/>
    </row>
    <row r="886" spans="1:14" ht="15.75" customHeight="1">
      <c r="A886" s="7"/>
      <c r="C886" s="8"/>
      <c r="F886" s="9"/>
      <c r="N886" s="7"/>
    </row>
    <row r="887" spans="1:14" ht="15.75" customHeight="1">
      <c r="A887" s="7"/>
      <c r="C887" s="8"/>
      <c r="F887" s="9"/>
      <c r="N887" s="7"/>
    </row>
    <row r="888" spans="1:14" ht="15.75" customHeight="1">
      <c r="A888" s="7"/>
      <c r="C888" s="8"/>
      <c r="F888" s="9"/>
      <c r="N888" s="7"/>
    </row>
    <row r="889" spans="1:14" ht="15.75" customHeight="1">
      <c r="A889" s="7"/>
      <c r="C889" s="8"/>
      <c r="F889" s="9"/>
      <c r="N889" s="7"/>
    </row>
    <row r="890" spans="1:14" ht="15.75" customHeight="1">
      <c r="A890" s="7"/>
      <c r="C890" s="8"/>
      <c r="F890" s="9"/>
      <c r="N890" s="7"/>
    </row>
    <row r="891" spans="1:14" ht="15.75" customHeight="1">
      <c r="A891" s="7"/>
      <c r="C891" s="8"/>
      <c r="F891" s="9"/>
      <c r="N891" s="7"/>
    </row>
    <row r="892" spans="1:14" ht="15.75" customHeight="1">
      <c r="A892" s="7"/>
      <c r="C892" s="8"/>
      <c r="F892" s="9"/>
      <c r="N892" s="7"/>
    </row>
    <row r="893" spans="1:14" ht="15.75" customHeight="1">
      <c r="A893" s="7"/>
      <c r="C893" s="8"/>
      <c r="F893" s="9"/>
      <c r="N893" s="7"/>
    </row>
    <row r="894" spans="1:14" ht="15.75" customHeight="1">
      <c r="A894" s="7"/>
      <c r="C894" s="8"/>
      <c r="F894" s="9"/>
      <c r="N894" s="7"/>
    </row>
    <row r="895" spans="1:14" ht="15.75" customHeight="1">
      <c r="A895" s="7"/>
      <c r="C895" s="8"/>
      <c r="F895" s="9"/>
      <c r="N895" s="7"/>
    </row>
    <row r="896" spans="1:14" ht="15.75" customHeight="1">
      <c r="A896" s="7"/>
      <c r="C896" s="8"/>
      <c r="F896" s="9"/>
      <c r="N896" s="7"/>
    </row>
    <row r="897" spans="1:14" ht="15.75" customHeight="1">
      <c r="A897" s="7"/>
      <c r="C897" s="8"/>
      <c r="F897" s="9"/>
      <c r="N897" s="7"/>
    </row>
    <row r="898" spans="1:14" ht="15.75" customHeight="1">
      <c r="A898" s="7"/>
      <c r="C898" s="8"/>
      <c r="F898" s="9"/>
      <c r="N898" s="7"/>
    </row>
    <row r="899" spans="1:14" ht="15.75" customHeight="1">
      <c r="A899" s="7"/>
      <c r="C899" s="8"/>
      <c r="F899" s="9"/>
      <c r="N899" s="7"/>
    </row>
    <row r="900" spans="1:14" ht="15.75" customHeight="1">
      <c r="A900" s="7"/>
      <c r="C900" s="8"/>
      <c r="F900" s="9"/>
      <c r="N900" s="7"/>
    </row>
    <row r="901" spans="1:14" ht="15.75" customHeight="1">
      <c r="A901" s="7"/>
      <c r="C901" s="8"/>
      <c r="F901" s="9"/>
      <c r="N901" s="7"/>
    </row>
    <row r="902" spans="1:14" ht="15.75" customHeight="1">
      <c r="A902" s="7"/>
      <c r="C902" s="8"/>
      <c r="F902" s="9"/>
      <c r="N902" s="7"/>
    </row>
    <row r="903" spans="1:14" ht="15.75" customHeight="1">
      <c r="A903" s="7"/>
      <c r="C903" s="8"/>
      <c r="F903" s="9"/>
      <c r="N903" s="7"/>
    </row>
    <row r="904" spans="1:14" ht="15.75" customHeight="1">
      <c r="A904" s="7"/>
      <c r="C904" s="8"/>
      <c r="F904" s="9"/>
      <c r="N904" s="7"/>
    </row>
    <row r="905" spans="1:14" ht="15.75" customHeight="1">
      <c r="A905" s="7"/>
      <c r="C905" s="8"/>
      <c r="F905" s="9"/>
      <c r="N905" s="7"/>
    </row>
    <row r="906" spans="1:14" ht="15.75" customHeight="1">
      <c r="A906" s="7"/>
      <c r="C906" s="8"/>
      <c r="F906" s="9"/>
      <c r="N906" s="7"/>
    </row>
    <row r="907" spans="1:14" ht="15.75" customHeight="1">
      <c r="A907" s="7"/>
      <c r="C907" s="8"/>
      <c r="F907" s="9"/>
      <c r="N907" s="7"/>
    </row>
    <row r="908" spans="1:14" ht="15.75" customHeight="1">
      <c r="A908" s="7"/>
      <c r="C908" s="8"/>
      <c r="F908" s="9"/>
      <c r="N908" s="7"/>
    </row>
    <row r="909" spans="1:14" ht="15.75" customHeight="1">
      <c r="A909" s="7"/>
      <c r="C909" s="8"/>
      <c r="F909" s="9"/>
      <c r="N909" s="7"/>
    </row>
    <row r="910" spans="1:14" ht="15.75" customHeight="1">
      <c r="A910" s="7"/>
      <c r="C910" s="8"/>
      <c r="F910" s="9"/>
      <c r="N910" s="7"/>
    </row>
    <row r="911" spans="1:14" ht="15.75" customHeight="1">
      <c r="A911" s="7"/>
      <c r="C911" s="8"/>
      <c r="F911" s="9"/>
      <c r="N911" s="7"/>
    </row>
    <row r="912" spans="1:14" ht="15.75" customHeight="1">
      <c r="A912" s="7"/>
      <c r="C912" s="8"/>
      <c r="F912" s="9"/>
      <c r="N912" s="7"/>
    </row>
    <row r="913" spans="1:14" ht="15.75" customHeight="1">
      <c r="A913" s="7"/>
      <c r="C913" s="8"/>
      <c r="F913" s="9"/>
      <c r="N913" s="7"/>
    </row>
    <row r="914" spans="1:14" ht="15.75" customHeight="1">
      <c r="A914" s="7"/>
      <c r="C914" s="8"/>
      <c r="F914" s="9"/>
      <c r="N914" s="7"/>
    </row>
    <row r="915" spans="1:14" ht="15.75" customHeight="1">
      <c r="A915" s="7"/>
      <c r="C915" s="8"/>
      <c r="F915" s="9"/>
      <c r="N915" s="7"/>
    </row>
    <row r="916" spans="1:14" ht="15.75" customHeight="1">
      <c r="A916" s="7"/>
      <c r="C916" s="8"/>
      <c r="F916" s="9"/>
      <c r="N916" s="7"/>
    </row>
    <row r="917" spans="1:14" ht="15.75" customHeight="1">
      <c r="A917" s="7"/>
      <c r="C917" s="8"/>
      <c r="F917" s="9"/>
      <c r="N917" s="7"/>
    </row>
    <row r="918" spans="1:14" ht="15.75" customHeight="1">
      <c r="A918" s="7"/>
      <c r="C918" s="8"/>
      <c r="F918" s="9"/>
      <c r="N918" s="7"/>
    </row>
    <row r="919" spans="1:14" ht="15.75" customHeight="1">
      <c r="A919" s="7"/>
      <c r="C919" s="8"/>
      <c r="F919" s="9"/>
      <c r="N919" s="7"/>
    </row>
    <row r="920" spans="1:14" ht="15.75" customHeight="1">
      <c r="A920" s="7"/>
      <c r="C920" s="8"/>
      <c r="F920" s="9"/>
      <c r="N920" s="7"/>
    </row>
    <row r="921" spans="1:14" ht="15.75" customHeight="1">
      <c r="A921" s="7"/>
      <c r="C921" s="8"/>
      <c r="F921" s="9"/>
      <c r="N921" s="7"/>
    </row>
    <row r="922" spans="1:14" ht="15.75" customHeight="1">
      <c r="A922" s="7"/>
      <c r="C922" s="8"/>
      <c r="F922" s="9"/>
      <c r="N922" s="7"/>
    </row>
    <row r="923" spans="1:14" ht="15.75" customHeight="1">
      <c r="A923" s="7"/>
      <c r="C923" s="8"/>
      <c r="F923" s="9"/>
      <c r="N923" s="7"/>
    </row>
    <row r="924" spans="1:14" ht="15.75" customHeight="1">
      <c r="A924" s="7"/>
      <c r="C924" s="8"/>
      <c r="F924" s="9"/>
      <c r="N924" s="7"/>
    </row>
    <row r="925" spans="1:14" ht="15.75" customHeight="1">
      <c r="A925" s="7"/>
      <c r="C925" s="8"/>
      <c r="F925" s="9"/>
      <c r="N925" s="7"/>
    </row>
    <row r="926" spans="1:14" ht="15.75" customHeight="1">
      <c r="A926" s="7"/>
      <c r="C926" s="8"/>
      <c r="F926" s="9"/>
      <c r="N926" s="7"/>
    </row>
    <row r="927" spans="1:14" ht="15.75" customHeight="1">
      <c r="A927" s="7"/>
      <c r="C927" s="8"/>
      <c r="F927" s="9"/>
      <c r="N927" s="7"/>
    </row>
    <row r="928" spans="1:14" ht="15.75" customHeight="1">
      <c r="A928" s="7"/>
      <c r="C928" s="8"/>
      <c r="F928" s="9"/>
      <c r="N928" s="7"/>
    </row>
    <row r="929" spans="1:14" ht="15.75" customHeight="1">
      <c r="A929" s="7"/>
      <c r="C929" s="8"/>
      <c r="F929" s="9"/>
      <c r="N929" s="7"/>
    </row>
    <row r="930" spans="1:14" ht="15.75" customHeight="1">
      <c r="A930" s="7"/>
      <c r="C930" s="8"/>
      <c r="F930" s="9"/>
      <c r="N930" s="7"/>
    </row>
    <row r="931" spans="1:14" ht="15.75" customHeight="1">
      <c r="A931" s="7"/>
      <c r="C931" s="8"/>
      <c r="F931" s="9"/>
      <c r="N931" s="7"/>
    </row>
    <row r="932" spans="1:14" ht="15.75" customHeight="1">
      <c r="A932" s="7"/>
      <c r="C932" s="8"/>
      <c r="F932" s="9"/>
      <c r="N932" s="7"/>
    </row>
    <row r="933" spans="1:14" ht="15.75" customHeight="1">
      <c r="A933" s="7"/>
      <c r="C933" s="8"/>
      <c r="F933" s="9"/>
      <c r="N933" s="7"/>
    </row>
    <row r="934" spans="1:14" ht="15.75" customHeight="1">
      <c r="A934" s="7"/>
      <c r="C934" s="8"/>
      <c r="F934" s="9"/>
      <c r="N934" s="7"/>
    </row>
    <row r="935" spans="1:14" ht="15.75" customHeight="1">
      <c r="A935" s="7"/>
      <c r="C935" s="8"/>
      <c r="F935" s="9"/>
      <c r="N935" s="7"/>
    </row>
    <row r="936" spans="1:14" ht="15.75" customHeight="1">
      <c r="A936" s="7"/>
      <c r="C936" s="8"/>
      <c r="F936" s="9"/>
      <c r="N936" s="7"/>
    </row>
    <row r="937" spans="1:14" ht="15.75" customHeight="1">
      <c r="A937" s="7"/>
      <c r="C937" s="8"/>
      <c r="F937" s="9"/>
      <c r="N937" s="7"/>
    </row>
    <row r="938" spans="1:14" ht="15.75" customHeight="1">
      <c r="A938" s="7"/>
      <c r="C938" s="8"/>
      <c r="F938" s="9"/>
      <c r="N938" s="7"/>
    </row>
    <row r="939" spans="1:14" ht="15.75" customHeight="1">
      <c r="A939" s="7"/>
      <c r="C939" s="8"/>
      <c r="F939" s="9"/>
      <c r="N939" s="7"/>
    </row>
    <row r="940" spans="1:14" ht="15.75" customHeight="1">
      <c r="A940" s="7"/>
      <c r="C940" s="8"/>
      <c r="F940" s="9"/>
      <c r="N940" s="7"/>
    </row>
    <row r="941" spans="1:14" ht="15.75" customHeight="1">
      <c r="A941" s="7"/>
      <c r="C941" s="8"/>
      <c r="F941" s="9"/>
      <c r="N941" s="7"/>
    </row>
    <row r="942" spans="1:14" ht="15.75" customHeight="1">
      <c r="A942" s="7"/>
      <c r="C942" s="8"/>
      <c r="F942" s="9"/>
      <c r="N942" s="7"/>
    </row>
    <row r="943" spans="1:14" ht="15.75" customHeight="1">
      <c r="A943" s="7"/>
      <c r="C943" s="8"/>
      <c r="F943" s="9"/>
      <c r="N943" s="7"/>
    </row>
    <row r="944" spans="1:14" ht="15.75" customHeight="1">
      <c r="A944" s="7"/>
      <c r="C944" s="8"/>
      <c r="F944" s="9"/>
      <c r="N944" s="7"/>
    </row>
    <row r="945" spans="1:14" ht="15.75" customHeight="1">
      <c r="A945" s="7"/>
      <c r="C945" s="8"/>
      <c r="F945" s="9"/>
      <c r="N945" s="7"/>
    </row>
    <row r="946" spans="1:14" ht="15.75" customHeight="1">
      <c r="A946" s="7"/>
      <c r="C946" s="8"/>
      <c r="F946" s="9"/>
      <c r="N946" s="7"/>
    </row>
    <row r="947" spans="1:14" ht="15.75" customHeight="1">
      <c r="A947" s="7"/>
      <c r="C947" s="8"/>
      <c r="F947" s="9"/>
      <c r="N947" s="7"/>
    </row>
    <row r="948" spans="1:14" ht="15.75" customHeight="1">
      <c r="A948" s="7"/>
      <c r="C948" s="8"/>
      <c r="F948" s="9"/>
      <c r="N948" s="7"/>
    </row>
    <row r="949" spans="1:14" ht="15.75" customHeight="1">
      <c r="A949" s="7"/>
      <c r="C949" s="8"/>
      <c r="F949" s="9"/>
      <c r="N949" s="7"/>
    </row>
    <row r="950" spans="1:14" ht="15.75" customHeight="1">
      <c r="A950" s="7"/>
      <c r="C950" s="8"/>
      <c r="F950" s="9"/>
      <c r="N950" s="7"/>
    </row>
    <row r="951" spans="1:14" ht="15.75" customHeight="1">
      <c r="A951" s="7"/>
      <c r="C951" s="8"/>
      <c r="F951" s="9"/>
      <c r="N951" s="7"/>
    </row>
    <row r="952" spans="1:14" ht="15.75" customHeight="1">
      <c r="A952" s="7"/>
      <c r="C952" s="8"/>
      <c r="F952" s="9"/>
      <c r="N952" s="7"/>
    </row>
    <row r="953" spans="1:14" ht="15.75" customHeight="1">
      <c r="A953" s="7"/>
      <c r="C953" s="8"/>
      <c r="F953" s="9"/>
      <c r="N953" s="7"/>
    </row>
    <row r="954" spans="1:14" ht="15.75" customHeight="1">
      <c r="A954" s="7"/>
      <c r="C954" s="8"/>
      <c r="F954" s="9"/>
      <c r="N954" s="7"/>
    </row>
    <row r="955" spans="1:14" ht="15.75" customHeight="1">
      <c r="A955" s="7"/>
      <c r="C955" s="8"/>
      <c r="F955" s="9"/>
      <c r="N955" s="7"/>
    </row>
    <row r="956" spans="1:14" ht="15.75" customHeight="1">
      <c r="A956" s="7"/>
      <c r="C956" s="8"/>
      <c r="F956" s="9"/>
      <c r="N956" s="7"/>
    </row>
    <row r="957" spans="1:14" ht="15.75" customHeight="1">
      <c r="A957" s="7"/>
      <c r="C957" s="8"/>
      <c r="F957" s="9"/>
      <c r="N957" s="7"/>
    </row>
    <row r="958" spans="1:14" ht="15.75" customHeight="1">
      <c r="A958" s="7"/>
      <c r="C958" s="8"/>
      <c r="F958" s="9"/>
      <c r="N958" s="7"/>
    </row>
    <row r="959" spans="1:14" ht="15.75" customHeight="1">
      <c r="A959" s="7"/>
      <c r="C959" s="8"/>
      <c r="F959" s="9"/>
      <c r="N959" s="7"/>
    </row>
    <row r="960" spans="1:14" ht="15.75" customHeight="1">
      <c r="A960" s="7"/>
      <c r="C960" s="8"/>
      <c r="F960" s="9"/>
      <c r="N960" s="7"/>
    </row>
    <row r="961" spans="1:14" ht="15.75" customHeight="1">
      <c r="A961" s="7"/>
      <c r="C961" s="8"/>
      <c r="F961" s="9"/>
      <c r="N961" s="7"/>
    </row>
    <row r="962" spans="1:14" ht="15.75" customHeight="1">
      <c r="A962" s="7"/>
      <c r="C962" s="8"/>
      <c r="F962" s="9"/>
      <c r="N962" s="7"/>
    </row>
    <row r="963" spans="1:14" ht="15.75" customHeight="1">
      <c r="A963" s="7"/>
      <c r="C963" s="8"/>
      <c r="F963" s="9"/>
      <c r="N963" s="7"/>
    </row>
    <row r="964" spans="1:14" ht="15.75" customHeight="1">
      <c r="A964" s="7"/>
      <c r="C964" s="8"/>
      <c r="F964" s="9"/>
      <c r="N964" s="7"/>
    </row>
    <row r="965" spans="1:14" ht="15.75" customHeight="1">
      <c r="A965" s="7"/>
      <c r="C965" s="8"/>
      <c r="F965" s="9"/>
      <c r="N965" s="7"/>
    </row>
    <row r="966" spans="1:14" ht="15.75" customHeight="1">
      <c r="A966" s="7"/>
      <c r="C966" s="8"/>
      <c r="F966" s="9"/>
      <c r="N966" s="7"/>
    </row>
    <row r="967" spans="1:14" ht="15.75" customHeight="1">
      <c r="A967" s="7"/>
      <c r="C967" s="8"/>
      <c r="F967" s="9"/>
      <c r="N967" s="7"/>
    </row>
    <row r="968" spans="1:14" ht="15.75" customHeight="1">
      <c r="A968" s="7"/>
      <c r="C968" s="8"/>
      <c r="F968" s="9"/>
      <c r="N968" s="7"/>
    </row>
    <row r="969" spans="1:14" ht="15.75" customHeight="1">
      <c r="A969" s="7"/>
      <c r="C969" s="8"/>
      <c r="F969" s="9"/>
      <c r="N969" s="7"/>
    </row>
    <row r="970" spans="1:14" ht="15.75" customHeight="1">
      <c r="A970" s="7"/>
      <c r="C970" s="8"/>
      <c r="F970" s="9"/>
      <c r="N970" s="7"/>
    </row>
    <row r="971" spans="1:14" ht="15.75" customHeight="1">
      <c r="A971" s="7"/>
      <c r="C971" s="8"/>
      <c r="F971" s="9"/>
      <c r="N971" s="7"/>
    </row>
    <row r="972" spans="1:14" ht="15.75" customHeight="1">
      <c r="A972" s="7"/>
      <c r="C972" s="8"/>
      <c r="F972" s="9"/>
      <c r="N972" s="7"/>
    </row>
    <row r="973" spans="1:14" ht="15.75" customHeight="1">
      <c r="A973" s="7"/>
      <c r="C973" s="8"/>
      <c r="F973" s="9"/>
      <c r="N973" s="7"/>
    </row>
    <row r="974" spans="1:14" ht="15.75" customHeight="1">
      <c r="A974" s="7"/>
      <c r="C974" s="8"/>
      <c r="F974" s="9"/>
      <c r="N974" s="7"/>
    </row>
    <row r="975" spans="1:14" ht="15.75" customHeight="1">
      <c r="A975" s="7"/>
      <c r="C975" s="8"/>
      <c r="F975" s="9"/>
      <c r="N975" s="7"/>
    </row>
    <row r="976" spans="1:14" ht="15.75" customHeight="1">
      <c r="A976" s="7"/>
      <c r="C976" s="8"/>
      <c r="F976" s="9"/>
      <c r="N976" s="7"/>
    </row>
    <row r="977" spans="1:14" ht="15.75" customHeight="1">
      <c r="A977" s="7"/>
      <c r="C977" s="8"/>
      <c r="F977" s="9"/>
      <c r="N977" s="7"/>
    </row>
    <row r="978" spans="1:14" ht="15.75" customHeight="1">
      <c r="A978" s="7"/>
      <c r="C978" s="8"/>
      <c r="F978" s="9"/>
      <c r="N978" s="7"/>
    </row>
    <row r="979" spans="1:14" ht="15.75" customHeight="1">
      <c r="A979" s="7"/>
      <c r="C979" s="8"/>
      <c r="F979" s="9"/>
      <c r="N979" s="7"/>
    </row>
    <row r="980" spans="1:14" ht="15.75" customHeight="1">
      <c r="A980" s="7"/>
      <c r="C980" s="8"/>
      <c r="F980" s="9"/>
      <c r="N980" s="7"/>
    </row>
    <row r="981" spans="1:14" ht="15.75" customHeight="1">
      <c r="A981" s="7"/>
      <c r="C981" s="8"/>
      <c r="F981" s="9"/>
      <c r="N981" s="7"/>
    </row>
    <row r="982" spans="1:14" ht="15.75" customHeight="1">
      <c r="A982" s="7"/>
      <c r="C982" s="8"/>
      <c r="F982" s="9"/>
      <c r="N982" s="7"/>
    </row>
    <row r="983" spans="1:14" ht="15.75" customHeight="1">
      <c r="A983" s="7"/>
      <c r="C983" s="8"/>
      <c r="F983" s="9"/>
      <c r="N983" s="7"/>
    </row>
    <row r="984" spans="1:14" ht="15.75" customHeight="1">
      <c r="A984" s="7"/>
      <c r="C984" s="8"/>
      <c r="F984" s="9"/>
      <c r="N984" s="7"/>
    </row>
    <row r="985" spans="1:14" ht="15.75" customHeight="1">
      <c r="A985" s="7"/>
      <c r="C985" s="8"/>
      <c r="F985" s="9"/>
      <c r="N985" s="7"/>
    </row>
    <row r="986" spans="1:14" ht="15.75" customHeight="1">
      <c r="A986" s="7"/>
      <c r="C986" s="8"/>
      <c r="F986" s="9"/>
      <c r="N986" s="7"/>
    </row>
    <row r="987" spans="1:14" ht="15.75" customHeight="1">
      <c r="A987" s="7"/>
      <c r="C987" s="8"/>
      <c r="F987" s="9"/>
      <c r="N987" s="7"/>
    </row>
    <row r="988" spans="1:14" ht="15.75" customHeight="1">
      <c r="A988" s="7"/>
      <c r="C988" s="8"/>
      <c r="F988" s="9"/>
      <c r="N988" s="7"/>
    </row>
    <row r="989" spans="1:14" ht="15.75" customHeight="1">
      <c r="A989" s="7"/>
      <c r="C989" s="8"/>
      <c r="F989" s="9"/>
      <c r="N989" s="7"/>
    </row>
    <row r="990" spans="1:14" ht="15.75" customHeight="1">
      <c r="A990" s="7"/>
      <c r="C990" s="8"/>
      <c r="F990" s="9"/>
      <c r="N990" s="7"/>
    </row>
    <row r="991" spans="1:14" ht="15.75" customHeight="1">
      <c r="A991" s="7"/>
      <c r="C991" s="8"/>
      <c r="F991" s="9"/>
      <c r="N991" s="7"/>
    </row>
    <row r="992" spans="1:14" ht="15.75" customHeight="1">
      <c r="A992" s="7"/>
      <c r="C992" s="8"/>
      <c r="F992" s="9"/>
      <c r="N992" s="7"/>
    </row>
    <row r="993" spans="1:14" ht="15.75" customHeight="1">
      <c r="A993" s="7"/>
      <c r="C993" s="8"/>
      <c r="F993" s="9"/>
      <c r="N993" s="7"/>
    </row>
    <row r="994" spans="1:14" ht="15.75" customHeight="1">
      <c r="A994" s="7"/>
      <c r="C994" s="8"/>
      <c r="F994" s="9"/>
      <c r="N994" s="7"/>
    </row>
    <row r="995" spans="1:14" ht="15.75" customHeight="1">
      <c r="A995" s="7"/>
      <c r="C995" s="8"/>
      <c r="F995" s="9"/>
      <c r="N995" s="7"/>
    </row>
    <row r="996" spans="1:14" ht="15.75" customHeight="1">
      <c r="A996" s="7"/>
      <c r="C996" s="8"/>
      <c r="F996" s="9"/>
      <c r="N996" s="7"/>
    </row>
    <row r="997" spans="1:14" ht="15.75" customHeight="1">
      <c r="A997" s="7"/>
      <c r="C997" s="8"/>
      <c r="F997" s="9"/>
      <c r="N997" s="7"/>
    </row>
    <row r="998" spans="1:14" ht="15.75" customHeight="1">
      <c r="A998" s="7"/>
      <c r="C998" s="8"/>
      <c r="F998" s="9"/>
      <c r="N998" s="7"/>
    </row>
    <row r="999" spans="1:14" ht="15.75" customHeight="1">
      <c r="A999" s="7"/>
      <c r="C999" s="8"/>
      <c r="F999" s="9"/>
      <c r="N999" s="7"/>
    </row>
    <row r="1000" spans="1:14" ht="15.75" customHeight="1">
      <c r="A1000" s="7"/>
      <c r="C1000" s="8"/>
      <c r="F1000" s="9"/>
      <c r="N1000" s="7"/>
    </row>
    <row r="1001" spans="1:14" ht="15.75" customHeight="1">
      <c r="A1001" s="7"/>
      <c r="C1001" s="8"/>
      <c r="F1001" s="9"/>
      <c r="N1001" s="7"/>
    </row>
    <row r="1002" spans="1:14" ht="15.75" customHeight="1">
      <c r="A1002" s="7"/>
      <c r="C1002" s="8"/>
      <c r="F1002" s="9"/>
      <c r="N1002" s="7"/>
    </row>
    <row r="1003" spans="1:14" ht="15.75" customHeight="1">
      <c r="A1003" s="7"/>
      <c r="C1003" s="8"/>
      <c r="F1003" s="9"/>
      <c r="N1003" s="7"/>
    </row>
    <row r="1004" spans="1:14" ht="15.75" customHeight="1">
      <c r="A1004" s="7"/>
      <c r="C1004" s="8"/>
      <c r="F1004" s="9"/>
      <c r="N1004" s="7"/>
    </row>
    <row r="1005" spans="1:14" ht="15.75" customHeight="1">
      <c r="A1005" s="7"/>
      <c r="C1005" s="8"/>
      <c r="F1005" s="9"/>
      <c r="N1005" s="7"/>
    </row>
    <row r="1006" spans="1:14" ht="15.75" customHeight="1">
      <c r="A1006" s="7"/>
      <c r="C1006" s="8"/>
      <c r="F1006" s="9"/>
      <c r="N1006" s="7"/>
    </row>
    <row r="1007" spans="1:14" ht="15.75" customHeight="1">
      <c r="A1007" s="7"/>
      <c r="C1007" s="8"/>
      <c r="F1007" s="9"/>
      <c r="N1007" s="7"/>
    </row>
    <row r="1008" spans="1:14" ht="15.75" customHeight="1">
      <c r="A1008" s="7"/>
      <c r="C1008" s="8"/>
      <c r="F1008" s="9"/>
      <c r="N1008" s="7"/>
    </row>
  </sheetData>
  <mergeCells count="5">
    <mergeCell ref="H2:J3"/>
    <mergeCell ref="L2:M2"/>
    <mergeCell ref="L3:M3"/>
    <mergeCell ref="L4:M4"/>
    <mergeCell ref="I77:I79"/>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100-000000000000}">
          <x14:formula1>
            <xm:f>Control!$I$11:$I$13</xm:f>
          </x14:formula1>
          <xm:sqref>L10</xm:sqref>
        </x14:dataValidation>
        <x14:dataValidation type="list" allowBlank="1" showErrorMessage="1" xr:uid="{00000000-0002-0000-0100-000001000000}">
          <x14:formula1>
            <xm:f>Control!$L$11:$L$13</xm:f>
          </x14:formula1>
          <xm:sqref>L9</xm:sqref>
        </x14:dataValidation>
        <x14:dataValidation type="list" allowBlank="1" showErrorMessage="1" xr:uid="{00000000-0002-0000-0100-000002000000}">
          <x14:formula1>
            <xm:f>Control!$M$11:$M$13</xm:f>
          </x14:formula1>
          <xm:sqref>L61</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free text or select &quot;n/a&quot; from dropdown-list" xr:uid="{00000000-0002-0000-0100-000005000000}">
          <x14:formula1>
            <xm:f>Control!$E$13</xm:f>
          </x14:formula1>
          <xm:sqref>L89 L91</xm:sqref>
        </x14:dataValidation>
        <x14:dataValidation type="list" allowBlank="1" showErrorMessage="1" xr:uid="{00000000-0002-0000-0100-000006000000}">
          <x14:formula1>
            <xm:f>Control!$G$11:$G$14</xm:f>
          </x14:formula1>
          <xm:sqref>L50</xm:sqref>
        </x14:dataValidation>
        <x14:dataValidation type="list" allowBlank="1" showErrorMessage="1" xr:uid="{00000000-0002-0000-0100-000007000000}">
          <x14:formula1>
            <xm:f>Control!$D$11:$D$13</xm:f>
          </x14:formula1>
          <xm:sqref>L20:L22</xm:sqref>
        </x14:dataValidation>
        <x14:dataValidation type="list" allowBlank="1" showInputMessage="1" prompt="Type in free text or select &quot;No&quot; from dropdown-list" xr:uid="{00000000-0002-0000-0100-000008000000}">
          <x14:formula1>
            <xm:f>Control!$B$12</xm:f>
          </x14:formula1>
          <xm:sqref>L33 L49 L75 L80:L81 L88</xm:sqref>
        </x14:dataValidation>
        <x14:dataValidation type="list" allowBlank="1" showErrorMessage="1" xr:uid="{00000000-0002-0000-01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100-00000A000000}">
          <x14:formula1>
            <xm:f>Control!$E$13</xm:f>
          </x14:formula1>
          <xm:sqref>L27 L65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008"/>
  <sheetViews>
    <sheetView tabSelected="1" workbookViewId="0">
      <selection activeCell="C1" sqref="C1:C1048576"/>
    </sheetView>
  </sheetViews>
  <sheetFormatPr baseColWidth="10" defaultColWidth="14.44140625" defaultRowHeight="15" customHeight="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 min="18" max="26" width="10.6640625" customWidth="1"/>
  </cols>
  <sheetData>
    <row r="1" spans="2:19" ht="14.25" customHeight="1">
      <c r="C1" s="104"/>
      <c r="F1" s="9"/>
      <c r="L1" s="7"/>
      <c r="M1" s="7"/>
      <c r="N1" s="7"/>
      <c r="O1" s="7"/>
      <c r="P1" s="7"/>
      <c r="Q1" s="7"/>
    </row>
    <row r="2" spans="2:19" ht="14.25" customHeight="1">
      <c r="C2" s="104"/>
      <c r="F2" s="10" t="s">
        <v>38</v>
      </c>
      <c r="H2" s="91" t="s">
        <v>39</v>
      </c>
      <c r="I2" s="92"/>
      <c r="J2" s="93"/>
      <c r="L2" s="97" t="s">
        <v>40</v>
      </c>
      <c r="M2" s="98"/>
      <c r="N2" s="7"/>
      <c r="O2" s="97" t="s">
        <v>40</v>
      </c>
      <c r="P2" s="98"/>
      <c r="Q2" s="7"/>
    </row>
    <row r="3" spans="2:19" ht="14.25" customHeight="1">
      <c r="C3" s="104"/>
      <c r="F3" s="9"/>
      <c r="H3" s="94"/>
      <c r="I3" s="95"/>
      <c r="J3" s="96"/>
      <c r="L3" s="97" t="s">
        <v>41</v>
      </c>
      <c r="M3" s="98"/>
      <c r="N3" s="7"/>
      <c r="O3" s="97" t="s">
        <v>222</v>
      </c>
      <c r="P3" s="98"/>
      <c r="Q3" s="7"/>
    </row>
    <row r="4" spans="2:19" ht="14.25" customHeight="1">
      <c r="C4" s="104"/>
      <c r="F4" s="9"/>
      <c r="L4" s="99" t="s">
        <v>223</v>
      </c>
      <c r="M4" s="98"/>
      <c r="N4" s="7"/>
      <c r="O4" s="103" t="s">
        <v>42</v>
      </c>
      <c r="P4" s="98"/>
      <c r="Q4" s="7"/>
    </row>
    <row r="5" spans="2:19" ht="14.25" customHeight="1">
      <c r="C5" s="105" t="s">
        <v>43</v>
      </c>
      <c r="D5" s="12"/>
      <c r="E5" s="12"/>
      <c r="F5" s="13" t="s">
        <v>44</v>
      </c>
      <c r="G5" s="14"/>
      <c r="H5" s="14" t="s">
        <v>45</v>
      </c>
      <c r="I5" s="14" t="s">
        <v>46</v>
      </c>
      <c r="J5" s="14" t="s">
        <v>47</v>
      </c>
      <c r="K5" s="14"/>
      <c r="L5" s="15" t="s">
        <v>48</v>
      </c>
      <c r="M5" s="16" t="s">
        <v>49</v>
      </c>
      <c r="N5" s="7"/>
      <c r="O5" s="15" t="s">
        <v>48</v>
      </c>
      <c r="P5" s="16" t="s">
        <v>49</v>
      </c>
      <c r="Q5" s="7"/>
      <c r="R5" s="82" t="s">
        <v>224</v>
      </c>
      <c r="S5" s="82" t="s">
        <v>225</v>
      </c>
    </row>
    <row r="6" spans="2:19" ht="14.25" customHeight="1">
      <c r="C6" s="104"/>
      <c r="F6" s="9"/>
      <c r="G6" s="7" t="s">
        <v>50</v>
      </c>
      <c r="L6" s="17"/>
      <c r="M6" s="18"/>
      <c r="N6" s="7"/>
      <c r="O6" s="17"/>
      <c r="P6" s="18"/>
      <c r="Q6" s="7"/>
    </row>
    <row r="7" spans="2:19" ht="14.25" customHeight="1">
      <c r="B7" s="7"/>
      <c r="C7" s="106" t="s">
        <v>51</v>
      </c>
      <c r="F7" s="9" t="s">
        <v>52</v>
      </c>
      <c r="G7" s="7" t="s">
        <v>50</v>
      </c>
      <c r="H7" s="19" t="s">
        <v>53</v>
      </c>
      <c r="I7" s="20" t="s">
        <v>54</v>
      </c>
      <c r="J7" s="7" t="s">
        <v>55</v>
      </c>
      <c r="L7" s="21" t="s">
        <v>11</v>
      </c>
      <c r="M7" s="22" t="s">
        <v>226</v>
      </c>
      <c r="N7" s="7"/>
      <c r="O7" s="21" t="s">
        <v>11</v>
      </c>
      <c r="P7" s="22" t="s">
        <v>227</v>
      </c>
      <c r="Q7" s="7"/>
      <c r="R7" s="83" t="str">
        <f>IF(L7=O7,"Same","Diff")</f>
        <v>Same</v>
      </c>
      <c r="S7" s="21"/>
    </row>
    <row r="8" spans="2:19" ht="14.25" customHeight="1">
      <c r="B8" s="23"/>
      <c r="C8" s="107" t="s">
        <v>57</v>
      </c>
      <c r="D8" s="23"/>
      <c r="E8" s="23"/>
      <c r="F8" s="25"/>
      <c r="G8" s="23" t="s">
        <v>50</v>
      </c>
      <c r="H8" s="26"/>
      <c r="I8" s="27"/>
      <c r="J8" s="23"/>
      <c r="K8" s="23" t="s">
        <v>50</v>
      </c>
      <c r="L8" s="28"/>
      <c r="M8" s="29"/>
      <c r="N8" s="7" t="s">
        <v>50</v>
      </c>
      <c r="O8" s="28"/>
      <c r="P8" s="29"/>
      <c r="Q8" s="7" t="s">
        <v>50</v>
      </c>
    </row>
    <row r="9" spans="2:19" ht="14.25" customHeight="1">
      <c r="B9" s="30">
        <v>1</v>
      </c>
      <c r="C9" s="108" t="str">
        <f>TEXT(SUM(B$7:B9),"Q#")</f>
        <v>Q1</v>
      </c>
      <c r="D9" s="30"/>
      <c r="E9" s="30"/>
      <c r="F9" s="32" t="s">
        <v>58</v>
      </c>
      <c r="G9" s="30" t="s">
        <v>50</v>
      </c>
      <c r="H9" s="33" t="s">
        <v>59</v>
      </c>
      <c r="I9" s="34" t="s">
        <v>60</v>
      </c>
      <c r="J9" s="30" t="s">
        <v>55</v>
      </c>
      <c r="K9" s="30"/>
      <c r="L9" s="35" t="s">
        <v>11</v>
      </c>
      <c r="M9" s="36"/>
      <c r="N9" s="7"/>
      <c r="O9" s="35" t="s">
        <v>25</v>
      </c>
      <c r="P9" s="36"/>
      <c r="Q9" s="7"/>
      <c r="R9" s="83" t="str">
        <f t="shared" ref="R9:R10" si="0">IF(L9=O9,"Same","Diff")</f>
        <v>Diff</v>
      </c>
      <c r="S9" s="21"/>
    </row>
    <row r="10" spans="2:19" ht="14.25" customHeight="1">
      <c r="B10" s="37">
        <v>1</v>
      </c>
      <c r="C10" s="109" t="str">
        <f>TEXT(SUM(B$7:B10),"Q#")</f>
        <v>Q2</v>
      </c>
      <c r="D10" s="37"/>
      <c r="E10" s="37"/>
      <c r="F10" s="39" t="s">
        <v>62</v>
      </c>
      <c r="G10" s="37" t="s">
        <v>50</v>
      </c>
      <c r="H10" s="40" t="s">
        <v>53</v>
      </c>
      <c r="I10" s="41" t="s">
        <v>63</v>
      </c>
      <c r="J10" s="37" t="s">
        <v>55</v>
      </c>
      <c r="K10" s="37"/>
      <c r="L10" s="42" t="s">
        <v>22</v>
      </c>
      <c r="M10" s="43" t="s">
        <v>228</v>
      </c>
      <c r="N10" s="7"/>
      <c r="O10" s="42" t="s">
        <v>11</v>
      </c>
      <c r="P10" s="43"/>
      <c r="Q10" s="7"/>
      <c r="R10" s="83" t="str">
        <f t="shared" si="0"/>
        <v>Diff</v>
      </c>
      <c r="S10" s="21"/>
    </row>
    <row r="11" spans="2:19" ht="14.25" customHeight="1">
      <c r="B11" s="23"/>
      <c r="C11" s="107" t="s">
        <v>65</v>
      </c>
      <c r="D11" s="23"/>
      <c r="E11" s="23"/>
      <c r="F11" s="25"/>
      <c r="G11" s="23" t="s">
        <v>50</v>
      </c>
      <c r="H11" s="26"/>
      <c r="I11" s="27"/>
      <c r="J11" s="23"/>
      <c r="K11" s="23"/>
      <c r="L11" s="28"/>
      <c r="M11" s="29"/>
      <c r="N11" s="7"/>
      <c r="O11" s="28"/>
      <c r="P11" s="29"/>
      <c r="Q11" s="7"/>
    </row>
    <row r="12" spans="2:19" ht="14.25" customHeight="1">
      <c r="B12" s="7"/>
      <c r="C12" s="104"/>
      <c r="D12" s="44" t="s">
        <v>66</v>
      </c>
      <c r="E12" s="45"/>
      <c r="F12" s="46"/>
      <c r="G12" s="45" t="s">
        <v>50</v>
      </c>
      <c r="H12" s="47"/>
      <c r="I12" s="48"/>
      <c r="J12" s="45"/>
      <c r="K12" s="45"/>
      <c r="L12" s="49"/>
      <c r="M12" s="50"/>
      <c r="N12" s="7"/>
      <c r="O12" s="49"/>
      <c r="P12" s="50"/>
      <c r="Q12" s="7"/>
    </row>
    <row r="13" spans="2:19" ht="14.25" customHeight="1">
      <c r="B13" s="7">
        <v>1</v>
      </c>
      <c r="C13" s="110" t="str">
        <f>TEXT(SUM(B$9:B13),"Q#")</f>
        <v>Q3</v>
      </c>
      <c r="F13" s="9" t="s">
        <v>67</v>
      </c>
      <c r="G13" s="7" t="s">
        <v>50</v>
      </c>
      <c r="H13" s="19"/>
      <c r="I13" s="20" t="s">
        <v>68</v>
      </c>
      <c r="J13" s="7" t="s">
        <v>69</v>
      </c>
      <c r="L13" s="17"/>
      <c r="M13" s="52" t="s">
        <v>70</v>
      </c>
      <c r="N13" s="7"/>
      <c r="O13" s="17"/>
      <c r="P13" s="52"/>
      <c r="Q13" s="7"/>
    </row>
    <row r="14" spans="2:19" ht="14.25" customHeight="1">
      <c r="B14" s="7"/>
      <c r="C14" s="110" t="str">
        <f>_xlfn.CONCAT($C$13,".1")</f>
        <v>Q3.1</v>
      </c>
      <c r="F14" s="9" t="s">
        <v>7</v>
      </c>
      <c r="G14" s="7"/>
      <c r="H14" s="19" t="s">
        <v>53</v>
      </c>
      <c r="I14" s="20"/>
      <c r="J14" s="7"/>
      <c r="L14" s="21" t="s">
        <v>11</v>
      </c>
      <c r="M14" s="22"/>
      <c r="N14" s="53"/>
      <c r="O14" s="21" t="s">
        <v>11</v>
      </c>
      <c r="P14" s="22"/>
      <c r="Q14" s="7"/>
      <c r="R14" s="83" t="str">
        <f t="shared" ref="R14:R18" si="1">IF(L14=O14,"Same","Diff")</f>
        <v>Same</v>
      </c>
      <c r="S14" s="21"/>
    </row>
    <row r="15" spans="2:19" ht="14.25" customHeight="1">
      <c r="B15" s="7"/>
      <c r="C15" s="110" t="str">
        <f>_xlfn.CONCAT($C$13,".2")</f>
        <v>Q3.2</v>
      </c>
      <c r="F15" s="9" t="s">
        <v>71</v>
      </c>
      <c r="G15" s="7"/>
      <c r="H15" s="19" t="s">
        <v>53</v>
      </c>
      <c r="I15" s="20"/>
      <c r="J15" s="7"/>
      <c r="L15" s="21" t="s">
        <v>6</v>
      </c>
      <c r="M15" s="22"/>
      <c r="N15" s="53"/>
      <c r="O15" s="21" t="s">
        <v>6</v>
      </c>
      <c r="P15" s="22"/>
      <c r="Q15" s="7"/>
      <c r="R15" s="83" t="str">
        <f t="shared" si="1"/>
        <v>Same</v>
      </c>
      <c r="S15" s="21"/>
    </row>
    <row r="16" spans="2:19" ht="14.25" customHeight="1">
      <c r="B16" s="7"/>
      <c r="C16" s="110" t="str">
        <f>_xlfn.CONCAT($C$13,".3")</f>
        <v>Q3.3</v>
      </c>
      <c r="F16" s="9" t="s">
        <v>16</v>
      </c>
      <c r="G16" s="7"/>
      <c r="H16" s="19" t="s">
        <v>53</v>
      </c>
      <c r="I16" s="20"/>
      <c r="J16" s="7"/>
      <c r="L16" s="21" t="s">
        <v>11</v>
      </c>
      <c r="M16" s="22"/>
      <c r="N16" s="53"/>
      <c r="O16" s="21" t="s">
        <v>11</v>
      </c>
      <c r="P16" s="22"/>
      <c r="Q16" s="7"/>
      <c r="R16" s="83" t="str">
        <f t="shared" si="1"/>
        <v>Same</v>
      </c>
      <c r="S16" s="21"/>
    </row>
    <row r="17" spans="2:19" ht="14.25" customHeight="1">
      <c r="B17" s="7"/>
      <c r="C17" s="110" t="str">
        <f>_xlfn.CONCAT($C$13,".4")</f>
        <v>Q3.4</v>
      </c>
      <c r="F17" s="9" t="s">
        <v>32</v>
      </c>
      <c r="G17" s="7"/>
      <c r="H17" s="19" t="s">
        <v>53</v>
      </c>
      <c r="I17" s="20"/>
      <c r="J17" s="7"/>
      <c r="L17" s="21" t="s">
        <v>11</v>
      </c>
      <c r="M17" s="22" t="s">
        <v>72</v>
      </c>
      <c r="N17" s="53"/>
      <c r="O17" s="21" t="s">
        <v>11</v>
      </c>
      <c r="P17" s="22" t="s">
        <v>72</v>
      </c>
      <c r="Q17" s="7"/>
      <c r="R17" s="83" t="str">
        <f t="shared" si="1"/>
        <v>Same</v>
      </c>
      <c r="S17" s="21"/>
    </row>
    <row r="18" spans="2:19" ht="14.25" customHeight="1">
      <c r="B18" s="7"/>
      <c r="C18" s="110" t="str">
        <f>_xlfn.CONCAT($C$13,".5")</f>
        <v>Q3.5</v>
      </c>
      <c r="F18" s="9" t="s">
        <v>73</v>
      </c>
      <c r="G18" s="7"/>
      <c r="H18" s="19" t="s">
        <v>53</v>
      </c>
      <c r="I18" s="20"/>
      <c r="J18" s="7"/>
      <c r="L18" s="21" t="s">
        <v>11</v>
      </c>
      <c r="M18" s="22"/>
      <c r="N18" s="53"/>
      <c r="O18" s="21" t="s">
        <v>11</v>
      </c>
      <c r="P18" s="22"/>
      <c r="Q18" s="7"/>
      <c r="R18" s="83" t="str">
        <f t="shared" si="1"/>
        <v>Same</v>
      </c>
      <c r="S18" s="21"/>
    </row>
    <row r="19" spans="2:19" ht="14.25" customHeight="1">
      <c r="B19" s="7"/>
      <c r="C19" s="104"/>
      <c r="D19" s="54"/>
      <c r="E19" s="55" t="s">
        <v>74</v>
      </c>
      <c r="F19" s="54"/>
      <c r="G19" s="54" t="s">
        <v>50</v>
      </c>
      <c r="H19" s="56"/>
      <c r="I19" s="57"/>
      <c r="J19" s="54"/>
      <c r="K19" s="54"/>
      <c r="L19" s="58"/>
      <c r="M19" s="59"/>
      <c r="N19" s="7"/>
      <c r="O19" s="58"/>
      <c r="P19" s="59"/>
      <c r="Q19" s="7"/>
    </row>
    <row r="20" spans="2:19" ht="14.25" customHeight="1">
      <c r="B20" s="30">
        <v>1</v>
      </c>
      <c r="C20" s="108" t="str">
        <f>TEXT(SUM(B$7:B20),"Q#")</f>
        <v>Q4</v>
      </c>
      <c r="D20" s="30"/>
      <c r="E20" s="30"/>
      <c r="F20" s="32" t="s">
        <v>75</v>
      </c>
      <c r="G20" s="30" t="s">
        <v>50</v>
      </c>
      <c r="H20" s="33" t="s">
        <v>76</v>
      </c>
      <c r="I20" s="60" t="s">
        <v>77</v>
      </c>
      <c r="J20" s="30" t="s">
        <v>69</v>
      </c>
      <c r="K20" s="30"/>
      <c r="L20" s="35" t="s">
        <v>6</v>
      </c>
      <c r="M20" s="36" t="s">
        <v>229</v>
      </c>
      <c r="N20" s="7"/>
      <c r="O20" s="35" t="s">
        <v>11</v>
      </c>
      <c r="P20" s="36"/>
      <c r="Q20" s="7"/>
      <c r="R20" s="83" t="str">
        <f t="shared" ref="R20:R22" si="2">IF(L20=O20,"Same","Diff")</f>
        <v>Diff</v>
      </c>
      <c r="S20" s="21"/>
    </row>
    <row r="21" spans="2:19" ht="14.25" customHeight="1">
      <c r="B21" s="30">
        <v>1</v>
      </c>
      <c r="C21" s="111" t="str">
        <f>TEXT(SUM(B$7:B21),"Q#")</f>
        <v>Q5</v>
      </c>
      <c r="D21" s="30"/>
      <c r="E21" s="30"/>
      <c r="F21" s="32" t="s">
        <v>79</v>
      </c>
      <c r="G21" s="30" t="s">
        <v>50</v>
      </c>
      <c r="H21" s="33" t="s">
        <v>76</v>
      </c>
      <c r="I21" s="60" t="s">
        <v>80</v>
      </c>
      <c r="J21" s="30" t="s">
        <v>55</v>
      </c>
      <c r="K21" s="30"/>
      <c r="L21" s="35" t="s">
        <v>6</v>
      </c>
      <c r="M21" s="36"/>
      <c r="N21" s="7"/>
      <c r="O21" s="35" t="s">
        <v>6</v>
      </c>
      <c r="P21" s="36"/>
      <c r="Q21" s="7"/>
      <c r="R21" s="83" t="str">
        <f t="shared" si="2"/>
        <v>Same</v>
      </c>
      <c r="S21" s="21"/>
    </row>
    <row r="22" spans="2:19" ht="14.25" customHeight="1">
      <c r="B22" s="7">
        <v>1</v>
      </c>
      <c r="C22" s="104" t="str">
        <f>TEXT(SUM(B$7:B22),"Q#")</f>
        <v>Q6</v>
      </c>
      <c r="F22" s="9" t="s">
        <v>81</v>
      </c>
      <c r="G22" s="7" t="s">
        <v>50</v>
      </c>
      <c r="H22" s="19" t="s">
        <v>76</v>
      </c>
      <c r="I22" s="62" t="s">
        <v>82</v>
      </c>
      <c r="J22" s="7" t="s">
        <v>55</v>
      </c>
      <c r="L22" s="21" t="s">
        <v>11</v>
      </c>
      <c r="M22" s="22"/>
      <c r="N22" s="7"/>
      <c r="O22" s="21" t="s">
        <v>11</v>
      </c>
      <c r="P22" s="22"/>
      <c r="Q22" s="7"/>
      <c r="R22" s="83" t="str">
        <f t="shared" si="2"/>
        <v>Same</v>
      </c>
      <c r="S22" s="21"/>
    </row>
    <row r="23" spans="2:19" ht="14.25" customHeight="1">
      <c r="B23" s="7"/>
      <c r="C23" s="104"/>
      <c r="D23" s="54"/>
      <c r="E23" s="55" t="s">
        <v>83</v>
      </c>
      <c r="F23" s="54"/>
      <c r="G23" s="54" t="s">
        <v>50</v>
      </c>
      <c r="H23" s="56"/>
      <c r="I23" s="57"/>
      <c r="J23" s="54"/>
      <c r="K23" s="54"/>
      <c r="L23" s="58"/>
      <c r="M23" s="59"/>
      <c r="N23" s="7"/>
      <c r="O23" s="58"/>
      <c r="P23" s="59"/>
      <c r="Q23" s="7"/>
    </row>
    <row r="24" spans="2:19" ht="14.25" customHeight="1">
      <c r="B24" s="30">
        <v>1</v>
      </c>
      <c r="C24" s="108" t="str">
        <f>TEXT(SUM(B$7:B24),"Q#")</f>
        <v>Q7</v>
      </c>
      <c r="D24" s="30"/>
      <c r="E24" s="30"/>
      <c r="F24" s="32" t="s">
        <v>84</v>
      </c>
      <c r="G24" s="30" t="s">
        <v>50</v>
      </c>
      <c r="H24" s="33" t="s">
        <v>85</v>
      </c>
      <c r="I24" s="60"/>
      <c r="J24" s="30" t="s">
        <v>69</v>
      </c>
      <c r="K24" s="30"/>
      <c r="L24" s="35" t="s">
        <v>11</v>
      </c>
      <c r="M24" s="36"/>
      <c r="N24" s="7"/>
      <c r="O24" s="35" t="s">
        <v>11</v>
      </c>
      <c r="P24" s="36"/>
      <c r="Q24" s="7"/>
      <c r="R24" s="83" t="str">
        <f t="shared" ref="R24:R27" si="3">IF(L24=O24,"Same","Diff")</f>
        <v>Same</v>
      </c>
      <c r="S24" s="21"/>
    </row>
    <row r="25" spans="2:19" ht="14.25" customHeight="1">
      <c r="B25" s="30">
        <v>1</v>
      </c>
      <c r="C25" s="108" t="str">
        <f>TEXT(SUM(B$7:B25),"Q#")</f>
        <v>Q8</v>
      </c>
      <c r="D25" s="30"/>
      <c r="E25" s="30"/>
      <c r="F25" s="32" t="s">
        <v>86</v>
      </c>
      <c r="G25" s="30" t="s">
        <v>50</v>
      </c>
      <c r="H25" s="33" t="s">
        <v>85</v>
      </c>
      <c r="I25" s="60" t="s">
        <v>87</v>
      </c>
      <c r="J25" s="30" t="s">
        <v>69</v>
      </c>
      <c r="K25" s="30"/>
      <c r="L25" s="35" t="s">
        <v>6</v>
      </c>
      <c r="M25" s="36"/>
      <c r="N25" s="7"/>
      <c r="O25" s="35" t="s">
        <v>6</v>
      </c>
      <c r="P25" s="36"/>
      <c r="Q25" s="7"/>
      <c r="R25" s="83" t="str">
        <f t="shared" si="3"/>
        <v>Same</v>
      </c>
      <c r="S25" s="21"/>
    </row>
    <row r="26" spans="2:19" ht="14.25" customHeight="1">
      <c r="B26" s="30">
        <v>1</v>
      </c>
      <c r="C26" s="108" t="str">
        <f>TEXT(SUM(B$7:B26),"Q#")</f>
        <v>Q9</v>
      </c>
      <c r="D26" s="30"/>
      <c r="E26" s="30"/>
      <c r="F26" s="32" t="s">
        <v>88</v>
      </c>
      <c r="G26" s="30" t="s">
        <v>50</v>
      </c>
      <c r="H26" s="33" t="s">
        <v>85</v>
      </c>
      <c r="I26" s="60" t="s">
        <v>87</v>
      </c>
      <c r="J26" s="30" t="s">
        <v>69</v>
      </c>
      <c r="K26" s="30"/>
      <c r="L26" s="35" t="s">
        <v>11</v>
      </c>
      <c r="M26" s="36"/>
      <c r="N26" s="7"/>
      <c r="O26" s="35" t="s">
        <v>11</v>
      </c>
      <c r="P26" s="36"/>
      <c r="Q26" s="7"/>
      <c r="R26" s="83" t="str">
        <f t="shared" si="3"/>
        <v>Same</v>
      </c>
      <c r="S26" s="21"/>
    </row>
    <row r="27" spans="2:19" ht="14.25" customHeight="1">
      <c r="B27" s="30">
        <v>1</v>
      </c>
      <c r="C27" s="108" t="str">
        <f>TEXT(SUM(B$7:B27),"Q#")</f>
        <v>Q10</v>
      </c>
      <c r="D27" s="30"/>
      <c r="E27" s="30"/>
      <c r="F27" s="32" t="s">
        <v>89</v>
      </c>
      <c r="G27" s="30" t="s">
        <v>50</v>
      </c>
      <c r="H27" s="33" t="s">
        <v>90</v>
      </c>
      <c r="I27" s="60"/>
      <c r="J27" s="30" t="s">
        <v>69</v>
      </c>
      <c r="K27" s="30"/>
      <c r="L27" s="35">
        <v>2</v>
      </c>
      <c r="M27" s="36"/>
      <c r="N27" s="7"/>
      <c r="O27" s="35">
        <v>2</v>
      </c>
      <c r="P27" s="36"/>
      <c r="Q27" s="7"/>
      <c r="R27" s="83" t="str">
        <f t="shared" si="3"/>
        <v>Same</v>
      </c>
      <c r="S27" s="21"/>
    </row>
    <row r="28" spans="2:19" ht="14.25" customHeight="1">
      <c r="B28" s="63">
        <v>1</v>
      </c>
      <c r="C28" s="112" t="str">
        <f>TEXT(SUM(B$7:B28),"Q#")</f>
        <v>Q11</v>
      </c>
      <c r="D28" s="63"/>
      <c r="E28" s="63"/>
      <c r="F28" s="65" t="s">
        <v>91</v>
      </c>
      <c r="G28" s="63" t="s">
        <v>50</v>
      </c>
      <c r="H28" s="66" t="s">
        <v>92</v>
      </c>
      <c r="I28" s="67"/>
      <c r="J28" s="63" t="s">
        <v>69</v>
      </c>
      <c r="K28" s="63"/>
      <c r="L28" s="68"/>
      <c r="M28" s="69"/>
      <c r="N28" s="7"/>
      <c r="O28" s="68"/>
      <c r="P28" s="69"/>
      <c r="Q28" s="7"/>
    </row>
    <row r="29" spans="2:19" ht="14.25" customHeight="1">
      <c r="B29" s="7"/>
      <c r="C29" s="104" t="str">
        <f>_xlfn.CONCAT($C$28,".1")</f>
        <v>Q11.1</v>
      </c>
      <c r="D29" s="7"/>
      <c r="E29" s="7"/>
      <c r="F29" s="70" t="s">
        <v>93</v>
      </c>
      <c r="G29" s="7" t="s">
        <v>50</v>
      </c>
      <c r="H29" s="19" t="s">
        <v>53</v>
      </c>
      <c r="I29" s="62"/>
      <c r="J29" s="7"/>
      <c r="K29" s="7"/>
      <c r="L29" s="21" t="s">
        <v>11</v>
      </c>
      <c r="M29" s="22"/>
      <c r="N29" s="7"/>
      <c r="O29" s="21" t="s">
        <v>11</v>
      </c>
      <c r="P29" s="22"/>
      <c r="Q29" s="7"/>
      <c r="R29" s="83" t="str">
        <f t="shared" ref="R29:R35" si="4">IF(L29=O29,"Same","Diff")</f>
        <v>Same</v>
      </c>
      <c r="S29" s="21"/>
    </row>
    <row r="30" spans="2:19" ht="14.25" customHeight="1">
      <c r="B30" s="7"/>
      <c r="C30" s="104" t="str">
        <f>_xlfn.CONCAT($C$28,".2")</f>
        <v>Q11.2</v>
      </c>
      <c r="D30" s="7"/>
      <c r="E30" s="7"/>
      <c r="F30" s="70" t="s">
        <v>94</v>
      </c>
      <c r="G30" s="7" t="s">
        <v>50</v>
      </c>
      <c r="H30" s="19" t="s">
        <v>53</v>
      </c>
      <c r="I30" s="62"/>
      <c r="J30" s="7"/>
      <c r="K30" s="7"/>
      <c r="L30" s="21" t="s">
        <v>6</v>
      </c>
      <c r="M30" s="22"/>
      <c r="N30" s="7"/>
      <c r="O30" s="21" t="s">
        <v>6</v>
      </c>
      <c r="P30" s="22"/>
      <c r="Q30" s="7"/>
      <c r="R30" s="83" t="str">
        <f t="shared" si="4"/>
        <v>Same</v>
      </c>
      <c r="S30" s="21"/>
    </row>
    <row r="31" spans="2:19" ht="14.25" customHeight="1">
      <c r="B31" s="7"/>
      <c r="C31" s="104" t="str">
        <f>_xlfn.CONCAT($C$28,".3")</f>
        <v>Q11.3</v>
      </c>
      <c r="D31" s="7"/>
      <c r="E31" s="7"/>
      <c r="F31" s="70" t="s">
        <v>95</v>
      </c>
      <c r="G31" s="7" t="s">
        <v>50</v>
      </c>
      <c r="H31" s="19" t="s">
        <v>53</v>
      </c>
      <c r="I31" s="62"/>
      <c r="J31" s="7"/>
      <c r="K31" s="7"/>
      <c r="L31" s="21" t="s">
        <v>11</v>
      </c>
      <c r="M31" s="22"/>
      <c r="N31" s="7"/>
      <c r="O31" s="21" t="s">
        <v>11</v>
      </c>
      <c r="P31" s="22"/>
      <c r="Q31" s="7"/>
      <c r="R31" s="83" t="str">
        <f t="shared" si="4"/>
        <v>Same</v>
      </c>
      <c r="S31" s="21"/>
    </row>
    <row r="32" spans="2:19" ht="14.25" customHeight="1">
      <c r="B32" s="7"/>
      <c r="C32" s="104" t="str">
        <f>_xlfn.CONCAT($C$28,".4")</f>
        <v>Q11.4</v>
      </c>
      <c r="D32" s="7"/>
      <c r="E32" s="7"/>
      <c r="F32" s="70" t="s">
        <v>96</v>
      </c>
      <c r="G32" s="7" t="s">
        <v>50</v>
      </c>
      <c r="H32" s="19" t="s">
        <v>53</v>
      </c>
      <c r="I32" s="62"/>
      <c r="J32" s="7"/>
      <c r="K32" s="7"/>
      <c r="L32" s="21" t="s">
        <v>6</v>
      </c>
      <c r="M32" s="22"/>
      <c r="N32" s="7"/>
      <c r="O32" s="21" t="s">
        <v>6</v>
      </c>
      <c r="P32" s="22"/>
      <c r="Q32" s="7"/>
      <c r="R32" s="83" t="str">
        <f t="shared" si="4"/>
        <v>Same</v>
      </c>
      <c r="S32" s="21"/>
    </row>
    <row r="33" spans="2:19" ht="14.25" customHeight="1">
      <c r="B33" s="30"/>
      <c r="C33" s="108" t="str">
        <f>_xlfn.CONCAT($C$28,".5")</f>
        <v>Q11.5</v>
      </c>
      <c r="D33" s="30"/>
      <c r="E33" s="30"/>
      <c r="F33" s="71" t="s">
        <v>97</v>
      </c>
      <c r="G33" s="30" t="s">
        <v>50</v>
      </c>
      <c r="H33" s="33" t="s">
        <v>98</v>
      </c>
      <c r="I33" s="60"/>
      <c r="J33" s="30"/>
      <c r="K33" s="30"/>
      <c r="L33" s="35" t="s">
        <v>11</v>
      </c>
      <c r="M33" s="36"/>
      <c r="N33" s="7"/>
      <c r="O33" s="35" t="s">
        <v>11</v>
      </c>
      <c r="P33" s="36"/>
      <c r="Q33" s="7"/>
      <c r="R33" s="83" t="str">
        <f t="shared" si="4"/>
        <v>Same</v>
      </c>
      <c r="S33" s="21" t="s">
        <v>230</v>
      </c>
    </row>
    <row r="34" spans="2:19" ht="14.25" customHeight="1">
      <c r="B34" s="30">
        <v>1</v>
      </c>
      <c r="C34" s="108" t="str">
        <f>TEXT(SUM(B$7:B34),"Q#")</f>
        <v>Q12</v>
      </c>
      <c r="D34" s="30"/>
      <c r="E34" s="30"/>
      <c r="F34" s="32" t="s">
        <v>99</v>
      </c>
      <c r="G34" s="30" t="s">
        <v>50</v>
      </c>
      <c r="H34" s="33" t="s">
        <v>53</v>
      </c>
      <c r="I34" s="60"/>
      <c r="J34" s="30" t="s">
        <v>69</v>
      </c>
      <c r="K34" s="30"/>
      <c r="L34" s="35" t="s">
        <v>11</v>
      </c>
      <c r="M34" s="36"/>
      <c r="N34" s="7"/>
      <c r="O34" s="35" t="s">
        <v>11</v>
      </c>
      <c r="P34" s="36"/>
      <c r="Q34" s="7"/>
      <c r="R34" s="83" t="str">
        <f t="shared" si="4"/>
        <v>Same</v>
      </c>
      <c r="S34" s="21"/>
    </row>
    <row r="35" spans="2:19" ht="14.25" customHeight="1">
      <c r="B35" s="7">
        <v>1</v>
      </c>
      <c r="C35" s="113" t="str">
        <f>TEXT(SUM(B$7:B35),"Q#")</f>
        <v>Q13</v>
      </c>
      <c r="D35" s="7"/>
      <c r="E35" s="7"/>
      <c r="F35" s="9" t="s">
        <v>100</v>
      </c>
      <c r="G35" s="7"/>
      <c r="H35" s="19" t="s">
        <v>53</v>
      </c>
      <c r="I35" s="62" t="s">
        <v>101</v>
      </c>
      <c r="J35" s="7"/>
      <c r="K35" s="7"/>
      <c r="L35" s="21" t="s">
        <v>11</v>
      </c>
      <c r="M35" s="22"/>
      <c r="N35" s="53"/>
      <c r="O35" s="21" t="s">
        <v>6</v>
      </c>
      <c r="P35" s="22" t="s">
        <v>231</v>
      </c>
      <c r="Q35" s="7"/>
      <c r="R35" s="83" t="str">
        <f t="shared" si="4"/>
        <v>Diff</v>
      </c>
      <c r="S35" s="21"/>
    </row>
    <row r="36" spans="2:19" ht="14.25" customHeight="1">
      <c r="B36" s="7"/>
      <c r="C36" s="104"/>
      <c r="D36" s="44" t="s">
        <v>103</v>
      </c>
      <c r="E36" s="46"/>
      <c r="F36" s="45"/>
      <c r="G36" s="45" t="s">
        <v>50</v>
      </c>
      <c r="H36" s="47"/>
      <c r="I36" s="48"/>
      <c r="J36" s="45"/>
      <c r="K36" s="45"/>
      <c r="L36" s="49"/>
      <c r="M36" s="50"/>
      <c r="N36" s="7"/>
      <c r="O36" s="49"/>
      <c r="P36" s="50"/>
      <c r="Q36" s="7"/>
    </row>
    <row r="37" spans="2:19" ht="14.25" customHeight="1">
      <c r="B37" s="7"/>
      <c r="C37" s="104"/>
      <c r="D37" s="54"/>
      <c r="E37" s="55" t="s">
        <v>104</v>
      </c>
      <c r="F37" s="54"/>
      <c r="G37" s="54" t="s">
        <v>50</v>
      </c>
      <c r="H37" s="56"/>
      <c r="I37" s="57"/>
      <c r="J37" s="54"/>
      <c r="K37" s="54"/>
      <c r="L37" s="58"/>
      <c r="M37" s="59"/>
      <c r="N37" s="7"/>
      <c r="O37" s="58"/>
      <c r="P37" s="59"/>
      <c r="Q37" s="7"/>
    </row>
    <row r="38" spans="2:19" ht="14.25" customHeight="1">
      <c r="B38" s="30">
        <v>1</v>
      </c>
      <c r="C38" s="108" t="str">
        <f>TEXT(SUM(B$9:B38),"Q#")</f>
        <v>Q14</v>
      </c>
      <c r="D38" s="30"/>
      <c r="E38" s="30"/>
      <c r="F38" s="32" t="s">
        <v>105</v>
      </c>
      <c r="G38" s="30" t="s">
        <v>50</v>
      </c>
      <c r="H38" s="33" t="s">
        <v>53</v>
      </c>
      <c r="I38" s="60"/>
      <c r="J38" s="30" t="s">
        <v>69</v>
      </c>
      <c r="K38" s="30"/>
      <c r="L38" s="35" t="s">
        <v>6</v>
      </c>
      <c r="M38" s="36" t="s">
        <v>106</v>
      </c>
      <c r="N38" s="7"/>
      <c r="O38" s="35" t="s">
        <v>6</v>
      </c>
      <c r="P38" s="36" t="s">
        <v>106</v>
      </c>
      <c r="Q38" s="7"/>
      <c r="R38" s="83" t="str">
        <f t="shared" ref="R38:R50" si="5">IF(L38=O38,"Same","Diff")</f>
        <v>Same</v>
      </c>
      <c r="S38" s="21"/>
    </row>
    <row r="39" spans="2:19" ht="14.25" customHeight="1">
      <c r="B39" s="30">
        <v>1</v>
      </c>
      <c r="C39" s="111" t="str">
        <f>TEXT(SUM(B$7:B39),"Q#")</f>
        <v>Q15</v>
      </c>
      <c r="D39" s="30"/>
      <c r="E39" s="30"/>
      <c r="F39" s="32" t="s">
        <v>107</v>
      </c>
      <c r="G39" s="30"/>
      <c r="H39" s="33" t="s">
        <v>53</v>
      </c>
      <c r="I39" s="34" t="s">
        <v>108</v>
      </c>
      <c r="J39" s="30" t="s">
        <v>55</v>
      </c>
      <c r="K39" s="30"/>
      <c r="L39" s="35" t="s">
        <v>11</v>
      </c>
      <c r="M39" s="36" t="s">
        <v>106</v>
      </c>
      <c r="N39" s="7"/>
      <c r="O39" s="35" t="s">
        <v>11</v>
      </c>
      <c r="P39" s="36" t="s">
        <v>106</v>
      </c>
      <c r="Q39" s="7"/>
      <c r="R39" s="83" t="str">
        <f t="shared" si="5"/>
        <v>Same</v>
      </c>
      <c r="S39" s="21"/>
    </row>
    <row r="40" spans="2:19" ht="14.25" customHeight="1">
      <c r="B40" s="30">
        <v>1</v>
      </c>
      <c r="C40" s="111" t="str">
        <f>TEXT(SUM(B$7:B40),"Q#")</f>
        <v>Q16</v>
      </c>
      <c r="D40" s="30"/>
      <c r="E40" s="30"/>
      <c r="F40" s="32" t="s">
        <v>109</v>
      </c>
      <c r="G40" s="30" t="s">
        <v>50</v>
      </c>
      <c r="H40" s="33" t="s">
        <v>53</v>
      </c>
      <c r="I40" s="60"/>
      <c r="J40" s="30" t="s">
        <v>55</v>
      </c>
      <c r="K40" s="30"/>
      <c r="L40" s="35" t="s">
        <v>11</v>
      </c>
      <c r="M40" s="36" t="s">
        <v>106</v>
      </c>
      <c r="N40" s="7"/>
      <c r="O40" s="35" t="s">
        <v>11</v>
      </c>
      <c r="P40" s="36" t="s">
        <v>106</v>
      </c>
      <c r="Q40" s="7"/>
      <c r="R40" s="83" t="str">
        <f t="shared" si="5"/>
        <v>Same</v>
      </c>
      <c r="S40" s="21"/>
    </row>
    <row r="41" spans="2:19" ht="14.25" customHeight="1">
      <c r="B41" s="30">
        <v>1</v>
      </c>
      <c r="C41" s="111" t="str">
        <f>TEXT(SUM(B$7:B41),"Q#")</f>
        <v>Q17</v>
      </c>
      <c r="D41" s="30"/>
      <c r="E41" s="30"/>
      <c r="F41" s="32" t="s">
        <v>110</v>
      </c>
      <c r="G41" s="30" t="s">
        <v>50</v>
      </c>
      <c r="H41" s="33" t="s">
        <v>53</v>
      </c>
      <c r="I41" s="60"/>
      <c r="J41" s="30" t="s">
        <v>69</v>
      </c>
      <c r="K41" s="30"/>
      <c r="L41" s="35" t="s">
        <v>11</v>
      </c>
      <c r="M41" s="36" t="s">
        <v>106</v>
      </c>
      <c r="N41" s="7"/>
      <c r="O41" s="35" t="s">
        <v>11</v>
      </c>
      <c r="P41" s="36" t="s">
        <v>106</v>
      </c>
      <c r="Q41" s="7"/>
      <c r="R41" s="83" t="str">
        <f t="shared" si="5"/>
        <v>Same</v>
      </c>
      <c r="S41" s="21"/>
    </row>
    <row r="42" spans="2:19" ht="14.25" customHeight="1">
      <c r="B42" s="30">
        <v>1</v>
      </c>
      <c r="C42" s="111" t="str">
        <f>TEXT(SUM(B$7:B42),"Q#")</f>
        <v>Q18</v>
      </c>
      <c r="D42" s="30"/>
      <c r="E42" s="30"/>
      <c r="F42" s="32" t="s">
        <v>111</v>
      </c>
      <c r="G42" s="30" t="s">
        <v>50</v>
      </c>
      <c r="H42" s="33" t="s">
        <v>53</v>
      </c>
      <c r="I42" s="60"/>
      <c r="J42" s="30" t="s">
        <v>69</v>
      </c>
      <c r="K42" s="30"/>
      <c r="L42" s="35" t="s">
        <v>11</v>
      </c>
      <c r="M42" s="36" t="s">
        <v>106</v>
      </c>
      <c r="N42" s="7"/>
      <c r="O42" s="35" t="s">
        <v>11</v>
      </c>
      <c r="P42" s="36" t="s">
        <v>106</v>
      </c>
      <c r="Q42" s="7"/>
      <c r="R42" s="83" t="str">
        <f t="shared" si="5"/>
        <v>Same</v>
      </c>
      <c r="S42" s="21"/>
    </row>
    <row r="43" spans="2:19" ht="14.25" customHeight="1">
      <c r="B43" s="30">
        <v>1</v>
      </c>
      <c r="C43" s="111" t="str">
        <f>TEXT(SUM(B$7:B43),"Q#")</f>
        <v>Q19</v>
      </c>
      <c r="D43" s="30"/>
      <c r="E43" s="30"/>
      <c r="F43" s="32" t="s">
        <v>112</v>
      </c>
      <c r="G43" s="30" t="s">
        <v>50</v>
      </c>
      <c r="H43" s="33" t="s">
        <v>53</v>
      </c>
      <c r="I43" s="60" t="s">
        <v>113</v>
      </c>
      <c r="J43" s="30" t="s">
        <v>69</v>
      </c>
      <c r="K43" s="30"/>
      <c r="L43" s="35" t="s">
        <v>11</v>
      </c>
      <c r="M43" s="36" t="s">
        <v>106</v>
      </c>
      <c r="N43" s="7"/>
      <c r="O43" s="35" t="s">
        <v>11</v>
      </c>
      <c r="P43" s="36" t="s">
        <v>106</v>
      </c>
      <c r="Q43" s="7"/>
      <c r="R43" s="83" t="str">
        <f t="shared" si="5"/>
        <v>Same</v>
      </c>
      <c r="S43" s="21"/>
    </row>
    <row r="44" spans="2:19" ht="14.25" customHeight="1">
      <c r="B44" s="30">
        <v>1</v>
      </c>
      <c r="C44" s="111" t="str">
        <f>TEXT(SUM(B$7:B44),"Q#")</f>
        <v>Q20</v>
      </c>
      <c r="D44" s="30"/>
      <c r="E44" s="30"/>
      <c r="F44" s="32" t="s">
        <v>114</v>
      </c>
      <c r="G44" s="30" t="s">
        <v>50</v>
      </c>
      <c r="H44" s="33" t="s">
        <v>53</v>
      </c>
      <c r="I44" s="60" t="s">
        <v>115</v>
      </c>
      <c r="J44" s="30" t="s">
        <v>69</v>
      </c>
      <c r="K44" s="30"/>
      <c r="L44" s="35" t="s">
        <v>11</v>
      </c>
      <c r="M44" s="36"/>
      <c r="N44" s="7"/>
      <c r="O44" s="35" t="s">
        <v>11</v>
      </c>
      <c r="P44" s="36"/>
      <c r="Q44" s="7"/>
      <c r="R44" s="83" t="str">
        <f t="shared" si="5"/>
        <v>Same</v>
      </c>
      <c r="S44" s="21"/>
    </row>
    <row r="45" spans="2:19" ht="14.25" customHeight="1">
      <c r="B45" s="30">
        <v>1</v>
      </c>
      <c r="C45" s="114" t="str">
        <f>TEXT(SUM(B$7:B45),"Q#")</f>
        <v>Q21</v>
      </c>
      <c r="D45" s="30"/>
      <c r="E45" s="30"/>
      <c r="F45" s="39" t="s">
        <v>116</v>
      </c>
      <c r="G45" s="30"/>
      <c r="H45" s="40" t="s">
        <v>53</v>
      </c>
      <c r="I45" s="41" t="s">
        <v>117</v>
      </c>
      <c r="J45" s="37" t="s">
        <v>55</v>
      </c>
      <c r="K45" s="30"/>
      <c r="L45" s="35" t="s">
        <v>6</v>
      </c>
      <c r="M45" s="36" t="s">
        <v>232</v>
      </c>
      <c r="N45" s="7"/>
      <c r="O45" s="35" t="s">
        <v>11</v>
      </c>
      <c r="P45" s="36"/>
      <c r="Q45" s="7"/>
      <c r="R45" s="83" t="str">
        <f t="shared" si="5"/>
        <v>Diff</v>
      </c>
      <c r="S45" s="21"/>
    </row>
    <row r="46" spans="2:19" ht="14.25" customHeight="1">
      <c r="B46" s="37">
        <v>1</v>
      </c>
      <c r="C46" s="114" t="str">
        <f>TEXT(SUM(B$7:B46),"Q#")</f>
        <v>Q22</v>
      </c>
      <c r="D46" s="37"/>
      <c r="E46" s="37"/>
      <c r="F46" s="39" t="s">
        <v>119</v>
      </c>
      <c r="G46" s="37" t="s">
        <v>50</v>
      </c>
      <c r="H46" s="40" t="s">
        <v>53</v>
      </c>
      <c r="I46" s="74" t="s">
        <v>120</v>
      </c>
      <c r="J46" s="37" t="s">
        <v>55</v>
      </c>
      <c r="K46" s="37"/>
      <c r="L46" s="42" t="s">
        <v>11</v>
      </c>
      <c r="M46" s="43"/>
      <c r="N46" s="7"/>
      <c r="O46" s="42" t="s">
        <v>11</v>
      </c>
      <c r="P46" s="43"/>
      <c r="Q46" s="7"/>
      <c r="R46" s="83" t="str">
        <f t="shared" si="5"/>
        <v>Same</v>
      </c>
      <c r="S46" s="21"/>
    </row>
    <row r="47" spans="2:19" ht="14.25" customHeight="1">
      <c r="B47" s="37">
        <v>1</v>
      </c>
      <c r="C47" s="114" t="str">
        <f>TEXT(SUM(B$7:B47),"Q#")</f>
        <v>Q23</v>
      </c>
      <c r="D47" s="37"/>
      <c r="E47" s="37"/>
      <c r="F47" s="39" t="s">
        <v>121</v>
      </c>
      <c r="G47" s="37" t="s">
        <v>50</v>
      </c>
      <c r="H47" s="40" t="s">
        <v>53</v>
      </c>
      <c r="I47" s="74" t="s">
        <v>122</v>
      </c>
      <c r="J47" s="37" t="s">
        <v>55</v>
      </c>
      <c r="K47" s="37"/>
      <c r="L47" s="42" t="s">
        <v>11</v>
      </c>
      <c r="M47" s="43" t="s">
        <v>123</v>
      </c>
      <c r="N47" s="7"/>
      <c r="O47" s="42" t="s">
        <v>11</v>
      </c>
      <c r="P47" s="43" t="s">
        <v>123</v>
      </c>
      <c r="Q47" s="7"/>
      <c r="R47" s="83" t="str">
        <f t="shared" si="5"/>
        <v>Same</v>
      </c>
      <c r="S47" s="21"/>
    </row>
    <row r="48" spans="2:19" ht="14.25" customHeight="1">
      <c r="B48" s="37">
        <v>1</v>
      </c>
      <c r="C48" s="114" t="str">
        <f>TEXT(SUM(B$7:B48),"Q#")</f>
        <v>Q24</v>
      </c>
      <c r="D48" s="37"/>
      <c r="E48" s="37"/>
      <c r="F48" s="39" t="s">
        <v>124</v>
      </c>
      <c r="G48" s="37"/>
      <c r="H48" s="75" t="s">
        <v>125</v>
      </c>
      <c r="I48" s="74" t="s">
        <v>126</v>
      </c>
      <c r="J48" s="37" t="s">
        <v>55</v>
      </c>
      <c r="K48" s="37"/>
      <c r="L48" s="76" t="s">
        <v>18</v>
      </c>
      <c r="M48" s="43"/>
      <c r="N48" s="7"/>
      <c r="O48" s="84" t="s">
        <v>18</v>
      </c>
      <c r="P48" s="43"/>
      <c r="Q48" s="7"/>
      <c r="R48" s="83" t="str">
        <f t="shared" si="5"/>
        <v>Same</v>
      </c>
      <c r="S48" s="21"/>
    </row>
    <row r="49" spans="2:19" ht="14.25" customHeight="1">
      <c r="B49" s="37">
        <v>1</v>
      </c>
      <c r="C49" s="109" t="str">
        <f>TEXT(SUM(B$7:B49),"Q#")</f>
        <v>Q25</v>
      </c>
      <c r="D49" s="37"/>
      <c r="E49" s="37"/>
      <c r="F49" s="39" t="s">
        <v>127</v>
      </c>
      <c r="G49" s="37" t="s">
        <v>50</v>
      </c>
      <c r="H49" s="40" t="s">
        <v>128</v>
      </c>
      <c r="I49" s="74" t="s">
        <v>129</v>
      </c>
      <c r="J49" s="37" t="s">
        <v>55</v>
      </c>
      <c r="K49" s="37"/>
      <c r="L49" s="85" t="s">
        <v>6</v>
      </c>
      <c r="M49" s="43" t="s">
        <v>233</v>
      </c>
      <c r="N49" s="7"/>
      <c r="O49" s="85" t="s">
        <v>6</v>
      </c>
      <c r="P49" s="43"/>
      <c r="Q49" s="7"/>
      <c r="R49" s="83" t="str">
        <f t="shared" si="5"/>
        <v>Same</v>
      </c>
      <c r="S49" s="21" t="s">
        <v>230</v>
      </c>
    </row>
    <row r="50" spans="2:19" ht="14.25" customHeight="1">
      <c r="B50" s="7">
        <v>1</v>
      </c>
      <c r="C50" s="110" t="str">
        <f>TEXT(SUM(B$7:B50),"Q#")</f>
        <v>Q26</v>
      </c>
      <c r="F50" s="9" t="s">
        <v>132</v>
      </c>
      <c r="G50" s="7" t="s">
        <v>50</v>
      </c>
      <c r="H50" s="77" t="s">
        <v>133</v>
      </c>
      <c r="I50" s="62" t="s">
        <v>134</v>
      </c>
      <c r="J50" s="7" t="s">
        <v>69</v>
      </c>
      <c r="L50" s="21" t="s">
        <v>135</v>
      </c>
      <c r="M50" s="22"/>
      <c r="N50" s="7"/>
      <c r="O50" s="21" t="s">
        <v>20</v>
      </c>
      <c r="P50" s="22" t="s">
        <v>234</v>
      </c>
      <c r="Q50" s="7"/>
      <c r="R50" s="83" t="str">
        <f t="shared" si="5"/>
        <v>Diff</v>
      </c>
      <c r="S50" s="21"/>
    </row>
    <row r="51" spans="2:19" ht="14.25" customHeight="1">
      <c r="B51" s="7"/>
      <c r="C51" s="104"/>
      <c r="D51" s="44" t="s">
        <v>137</v>
      </c>
      <c r="E51" s="46"/>
      <c r="F51" s="45"/>
      <c r="G51" s="45" t="s">
        <v>50</v>
      </c>
      <c r="H51" s="47"/>
      <c r="I51" s="48"/>
      <c r="J51" s="45"/>
      <c r="K51" s="45"/>
      <c r="L51" s="49"/>
      <c r="M51" s="50"/>
      <c r="N51" s="7"/>
      <c r="O51" s="49"/>
      <c r="P51" s="50"/>
      <c r="Q51" s="7"/>
    </row>
    <row r="52" spans="2:19" ht="14.25" customHeight="1">
      <c r="B52" s="7"/>
      <c r="C52" s="104"/>
      <c r="D52" s="54"/>
      <c r="E52" s="55" t="s">
        <v>138</v>
      </c>
      <c r="F52" s="54"/>
      <c r="G52" s="54" t="s">
        <v>50</v>
      </c>
      <c r="H52" s="56"/>
      <c r="I52" s="57"/>
      <c r="J52" s="54"/>
      <c r="K52" s="54"/>
      <c r="L52" s="58"/>
      <c r="M52" s="59"/>
      <c r="N52" s="7"/>
      <c r="O52" s="58"/>
      <c r="P52" s="59"/>
      <c r="Q52" s="7"/>
    </row>
    <row r="53" spans="2:19" ht="14.25" customHeight="1">
      <c r="B53" s="30">
        <v>1</v>
      </c>
      <c r="C53" s="115" t="str">
        <f>TEXT(SUM(B$7:B53),"Q#")</f>
        <v>Q27</v>
      </c>
      <c r="D53" s="7"/>
      <c r="E53" s="7"/>
      <c r="F53" s="9" t="s">
        <v>139</v>
      </c>
      <c r="G53" s="7" t="s">
        <v>50</v>
      </c>
      <c r="H53" s="19" t="s">
        <v>92</v>
      </c>
      <c r="I53" s="62"/>
      <c r="J53" s="7" t="s">
        <v>69</v>
      </c>
      <c r="K53" s="7"/>
      <c r="L53" s="17" t="s">
        <v>8</v>
      </c>
      <c r="M53" s="52"/>
      <c r="N53" s="7"/>
      <c r="O53" s="17"/>
      <c r="P53" s="52" t="s">
        <v>157</v>
      </c>
      <c r="Q53" s="7"/>
    </row>
    <row r="54" spans="2:19" ht="14.25" customHeight="1">
      <c r="B54" s="30"/>
      <c r="C54" s="116" t="str">
        <f>_xlfn.CONCAT($C$53,".1")</f>
        <v>Q27.1</v>
      </c>
      <c r="D54" s="7"/>
      <c r="E54" s="7"/>
      <c r="F54" s="9" t="s">
        <v>8</v>
      </c>
      <c r="G54" s="7"/>
      <c r="H54" s="19" t="s">
        <v>53</v>
      </c>
      <c r="I54" s="62"/>
      <c r="J54" s="7"/>
      <c r="K54" s="7"/>
      <c r="L54" s="21" t="s">
        <v>6</v>
      </c>
      <c r="M54" s="22"/>
      <c r="N54" s="53"/>
      <c r="O54" s="21" t="s">
        <v>6</v>
      </c>
      <c r="P54" s="22"/>
      <c r="Q54" s="7"/>
      <c r="R54" s="83" t="str">
        <f t="shared" ref="R54:R61" si="6">IF(L54=O54,"Same","Diff")</f>
        <v>Same</v>
      </c>
      <c r="S54" s="21"/>
    </row>
    <row r="55" spans="2:19" ht="14.25" customHeight="1">
      <c r="B55" s="30"/>
      <c r="C55" s="116" t="str">
        <f>_xlfn.CONCAT($C$53,".2")</f>
        <v>Q27.2</v>
      </c>
      <c r="D55" s="7"/>
      <c r="E55" s="7"/>
      <c r="F55" s="9" t="s">
        <v>13</v>
      </c>
      <c r="G55" s="7"/>
      <c r="H55" s="19" t="s">
        <v>53</v>
      </c>
      <c r="I55" s="62"/>
      <c r="J55" s="7"/>
      <c r="K55" s="7"/>
      <c r="L55" s="21" t="s">
        <v>11</v>
      </c>
      <c r="M55" s="22"/>
      <c r="N55" s="53"/>
      <c r="O55" s="21" t="s">
        <v>11</v>
      </c>
      <c r="P55" s="22"/>
      <c r="Q55" s="7"/>
      <c r="R55" s="83" t="str">
        <f t="shared" si="6"/>
        <v>Same</v>
      </c>
      <c r="S55" s="21"/>
    </row>
    <row r="56" spans="2:19" ht="14.25" customHeight="1">
      <c r="B56" s="30"/>
      <c r="C56" s="115" t="str">
        <f>_xlfn.CONCAT($C$53,".3")</f>
        <v>Q27.3</v>
      </c>
      <c r="D56" s="7"/>
      <c r="E56" s="7"/>
      <c r="F56" s="9" t="s">
        <v>19</v>
      </c>
      <c r="G56" s="7"/>
      <c r="H56" s="19" t="s">
        <v>53</v>
      </c>
      <c r="I56" s="62"/>
      <c r="J56" s="7"/>
      <c r="K56" s="7"/>
      <c r="L56" s="21" t="s">
        <v>11</v>
      </c>
      <c r="M56" s="22"/>
      <c r="N56" s="53"/>
      <c r="O56" s="21" t="s">
        <v>11</v>
      </c>
      <c r="P56" s="22"/>
      <c r="Q56" s="7"/>
      <c r="R56" s="83" t="str">
        <f t="shared" si="6"/>
        <v>Same</v>
      </c>
      <c r="S56" s="21"/>
    </row>
    <row r="57" spans="2:19" ht="14.25" customHeight="1">
      <c r="B57" s="30"/>
      <c r="C57" s="115" t="str">
        <f>_xlfn.CONCAT($C$53,".4")</f>
        <v>Q27.4</v>
      </c>
      <c r="D57" s="7"/>
      <c r="E57" s="7"/>
      <c r="F57" s="9" t="s">
        <v>29</v>
      </c>
      <c r="G57" s="7"/>
      <c r="H57" s="19" t="s">
        <v>53</v>
      </c>
      <c r="I57" s="62"/>
      <c r="J57" s="7"/>
      <c r="K57" s="7"/>
      <c r="L57" s="21" t="s">
        <v>11</v>
      </c>
      <c r="M57" s="22"/>
      <c r="N57" s="53"/>
      <c r="O57" s="21" t="s">
        <v>11</v>
      </c>
      <c r="P57" s="22"/>
      <c r="Q57" s="7"/>
      <c r="R57" s="83" t="str">
        <f t="shared" si="6"/>
        <v>Same</v>
      </c>
      <c r="S57" s="21"/>
    </row>
    <row r="58" spans="2:19" ht="14.25" customHeight="1">
      <c r="B58" s="30"/>
      <c r="C58" s="115" t="str">
        <f>_xlfn.CONCAT($C$53,".5")</f>
        <v>Q27.5</v>
      </c>
      <c r="D58" s="7"/>
      <c r="E58" s="7"/>
      <c r="F58" s="9" t="s">
        <v>33</v>
      </c>
      <c r="G58" s="7"/>
      <c r="H58" s="19" t="s">
        <v>53</v>
      </c>
      <c r="I58" s="62"/>
      <c r="J58" s="7"/>
      <c r="K58" s="7"/>
      <c r="L58" s="21" t="s">
        <v>11</v>
      </c>
      <c r="M58" s="22"/>
      <c r="N58" s="53"/>
      <c r="O58" s="21" t="s">
        <v>11</v>
      </c>
      <c r="P58" s="22"/>
      <c r="Q58" s="7"/>
      <c r="R58" s="83" t="str">
        <f t="shared" si="6"/>
        <v>Same</v>
      </c>
      <c r="S58" s="21"/>
    </row>
    <row r="59" spans="2:19" ht="14.25" customHeight="1">
      <c r="B59" s="30"/>
      <c r="C59" s="111" t="str">
        <f>_xlfn.CONCAT($C$53,".6")</f>
        <v>Q27.6</v>
      </c>
      <c r="D59" s="30"/>
      <c r="E59" s="30"/>
      <c r="F59" s="32" t="s">
        <v>141</v>
      </c>
      <c r="G59" s="30"/>
      <c r="H59" s="33" t="s">
        <v>53</v>
      </c>
      <c r="I59" s="60"/>
      <c r="J59" s="30"/>
      <c r="K59" s="30"/>
      <c r="L59" s="35" t="s">
        <v>11</v>
      </c>
      <c r="M59" s="36"/>
      <c r="N59" s="53"/>
      <c r="O59" s="35" t="s">
        <v>11</v>
      </c>
      <c r="P59" s="36"/>
      <c r="Q59" s="7"/>
      <c r="R59" s="83" t="str">
        <f t="shared" si="6"/>
        <v>Same</v>
      </c>
      <c r="S59" s="21"/>
    </row>
    <row r="60" spans="2:19" ht="14.25" customHeight="1">
      <c r="B60" s="30">
        <v>1</v>
      </c>
      <c r="C60" s="111" t="str">
        <f>TEXT(SUM(B$7:B60),"Q#")</f>
        <v>Q28</v>
      </c>
      <c r="D60" s="30"/>
      <c r="E60" s="30"/>
      <c r="F60" s="32" t="s">
        <v>142</v>
      </c>
      <c r="G60" s="30" t="s">
        <v>50</v>
      </c>
      <c r="H60" s="33" t="s">
        <v>53</v>
      </c>
      <c r="I60" s="60" t="s">
        <v>143</v>
      </c>
      <c r="J60" s="30" t="s">
        <v>69</v>
      </c>
      <c r="K60" s="30"/>
      <c r="L60" s="35" t="s">
        <v>21</v>
      </c>
      <c r="M60" s="36"/>
      <c r="N60" s="7"/>
      <c r="O60" s="35" t="s">
        <v>6</v>
      </c>
      <c r="P60" s="36"/>
      <c r="Q60" s="7"/>
      <c r="R60" s="83" t="str">
        <f t="shared" si="6"/>
        <v>Diff</v>
      </c>
      <c r="S60" s="21"/>
    </row>
    <row r="61" spans="2:19" ht="14.25" customHeight="1">
      <c r="B61" s="7">
        <v>1</v>
      </c>
      <c r="C61" s="110" t="str">
        <f>TEXT(SUM(B$7:B61),"Q#")</f>
        <v>Q29</v>
      </c>
      <c r="F61" s="9" t="s">
        <v>144</v>
      </c>
      <c r="G61" s="7" t="s">
        <v>50</v>
      </c>
      <c r="H61" s="78" t="s">
        <v>145</v>
      </c>
      <c r="I61" s="62" t="s">
        <v>143</v>
      </c>
      <c r="J61" s="7" t="s">
        <v>55</v>
      </c>
      <c r="L61" s="21" t="s">
        <v>15</v>
      </c>
      <c r="M61" s="22"/>
      <c r="N61" s="53"/>
      <c r="O61" s="21" t="s">
        <v>15</v>
      </c>
      <c r="P61" s="22"/>
      <c r="Q61" s="7"/>
      <c r="R61" s="83" t="str">
        <f t="shared" si="6"/>
        <v>Same</v>
      </c>
      <c r="S61" s="21"/>
    </row>
    <row r="62" spans="2:19" ht="14.25" customHeight="1">
      <c r="B62" s="7"/>
      <c r="C62" s="104"/>
      <c r="D62" s="54"/>
      <c r="E62" s="55" t="s">
        <v>146</v>
      </c>
      <c r="F62" s="54"/>
      <c r="G62" s="54" t="s">
        <v>50</v>
      </c>
      <c r="H62" s="56"/>
      <c r="I62" s="57"/>
      <c r="J62" s="54"/>
      <c r="K62" s="54"/>
      <c r="L62" s="58"/>
      <c r="M62" s="59"/>
      <c r="N62" s="7"/>
      <c r="O62" s="58"/>
      <c r="P62" s="59"/>
      <c r="Q62" s="7"/>
    </row>
    <row r="63" spans="2:19" ht="14.25" customHeight="1">
      <c r="B63" s="30">
        <v>1</v>
      </c>
      <c r="C63" s="111" t="str">
        <f>TEXT(SUM(B$7:B63),"Q#")</f>
        <v>Q30</v>
      </c>
      <c r="D63" s="30"/>
      <c r="E63" s="30"/>
      <c r="F63" s="32" t="s">
        <v>147</v>
      </c>
      <c r="G63" s="30" t="s">
        <v>50</v>
      </c>
      <c r="H63" s="33" t="s">
        <v>85</v>
      </c>
      <c r="I63" s="60" t="s">
        <v>148</v>
      </c>
      <c r="J63" s="30" t="s">
        <v>69</v>
      </c>
      <c r="K63" s="30"/>
      <c r="L63" s="35" t="s">
        <v>6</v>
      </c>
      <c r="M63" s="36"/>
      <c r="N63" s="7"/>
      <c r="O63" s="35" t="s">
        <v>6</v>
      </c>
      <c r="P63" s="36" t="s">
        <v>235</v>
      </c>
      <c r="Q63" s="7"/>
      <c r="R63" s="83" t="str">
        <f t="shared" ref="R63:R65" si="7">IF(L63=O63,"Same","Diff")</f>
        <v>Same</v>
      </c>
      <c r="S63" s="21"/>
    </row>
    <row r="64" spans="2:19" ht="14.25" customHeight="1">
      <c r="B64" s="30">
        <v>1</v>
      </c>
      <c r="C64" s="108" t="str">
        <f>TEXT(SUM(B$7:B64),"Q#")</f>
        <v>Q31</v>
      </c>
      <c r="D64" s="30"/>
      <c r="E64" s="30"/>
      <c r="F64" s="32" t="s">
        <v>150</v>
      </c>
      <c r="G64" s="30" t="s">
        <v>50</v>
      </c>
      <c r="H64" s="33" t="s">
        <v>53</v>
      </c>
      <c r="I64" s="60" t="s">
        <v>151</v>
      </c>
      <c r="J64" s="30" t="s">
        <v>55</v>
      </c>
      <c r="K64" s="30"/>
      <c r="L64" s="35" t="s">
        <v>11</v>
      </c>
      <c r="M64" s="36"/>
      <c r="N64" s="7"/>
      <c r="O64" s="35" t="s">
        <v>11</v>
      </c>
      <c r="P64" s="36"/>
      <c r="Q64" s="7"/>
      <c r="R64" s="83" t="str">
        <f t="shared" si="7"/>
        <v>Same</v>
      </c>
      <c r="S64" s="21"/>
    </row>
    <row r="65" spans="2:19" ht="14.25" customHeight="1">
      <c r="B65" s="30">
        <v>1</v>
      </c>
      <c r="C65" s="108" t="str">
        <f>TEXT(SUM(B$7:B65),"Q#")</f>
        <v>Q32</v>
      </c>
      <c r="D65" s="30"/>
      <c r="E65" s="30"/>
      <c r="F65" s="32" t="s">
        <v>152</v>
      </c>
      <c r="G65" s="30" t="s">
        <v>50</v>
      </c>
      <c r="H65" s="33" t="s">
        <v>153</v>
      </c>
      <c r="I65" s="19"/>
      <c r="J65" s="30" t="s">
        <v>69</v>
      </c>
      <c r="K65" s="30"/>
      <c r="L65" s="35">
        <v>61</v>
      </c>
      <c r="M65" s="36"/>
      <c r="N65" s="7"/>
      <c r="O65" s="35">
        <v>61</v>
      </c>
      <c r="P65" s="36"/>
      <c r="Q65" s="7"/>
      <c r="R65" s="83" t="str">
        <f t="shared" si="7"/>
        <v>Same</v>
      </c>
      <c r="S65" s="21"/>
    </row>
    <row r="66" spans="2:19" ht="14.25" customHeight="1">
      <c r="B66" s="23"/>
      <c r="C66" s="107" t="s">
        <v>154</v>
      </c>
      <c r="D66" s="23"/>
      <c r="E66" s="23"/>
      <c r="F66" s="25"/>
      <c r="G66" s="23" t="s">
        <v>50</v>
      </c>
      <c r="H66" s="26"/>
      <c r="I66" s="27"/>
      <c r="J66" s="23"/>
      <c r="K66" s="23"/>
      <c r="L66" s="28"/>
      <c r="M66" s="29"/>
      <c r="N66" s="7"/>
      <c r="O66" s="28"/>
      <c r="P66" s="29"/>
      <c r="Q66" s="7"/>
    </row>
    <row r="67" spans="2:19" ht="14.25" customHeight="1">
      <c r="B67" s="7">
        <v>1</v>
      </c>
      <c r="C67" s="104" t="str">
        <f>TEXT(SUM(B$9:B67),"Q#")</f>
        <v>Q33</v>
      </c>
      <c r="F67" s="9" t="s">
        <v>155</v>
      </c>
      <c r="G67" s="7" t="s">
        <v>50</v>
      </c>
      <c r="H67" s="19" t="s">
        <v>92</v>
      </c>
      <c r="I67" s="20" t="s">
        <v>156</v>
      </c>
      <c r="J67" s="7" t="s">
        <v>55</v>
      </c>
      <c r="L67" s="17"/>
      <c r="M67" s="52" t="s">
        <v>157</v>
      </c>
      <c r="N67" s="7"/>
      <c r="O67" s="17"/>
      <c r="P67" s="52" t="s">
        <v>157</v>
      </c>
      <c r="Q67" s="7"/>
    </row>
    <row r="68" spans="2:19" ht="14.25" customHeight="1">
      <c r="C68" s="104" t="str">
        <f>_xlfn.CONCAT($C$67,".1")</f>
        <v>Q33.1</v>
      </c>
      <c r="F68" s="70" t="s">
        <v>158</v>
      </c>
      <c r="G68" s="7" t="s">
        <v>50</v>
      </c>
      <c r="H68" s="19" t="s">
        <v>53</v>
      </c>
      <c r="I68" s="20" t="s">
        <v>159</v>
      </c>
      <c r="L68" s="21" t="s">
        <v>6</v>
      </c>
      <c r="M68" s="22" t="s">
        <v>236</v>
      </c>
      <c r="N68" s="7"/>
      <c r="O68" s="21" t="s">
        <v>11</v>
      </c>
      <c r="P68" s="22"/>
      <c r="Q68" s="7"/>
      <c r="R68" s="83" t="str">
        <f t="shared" ref="R68:R75" si="8">IF(L68=O68,"Same","Diff")</f>
        <v>Diff</v>
      </c>
      <c r="S68" s="21"/>
    </row>
    <row r="69" spans="2:19" ht="14.25" customHeight="1">
      <c r="C69" s="104" t="str">
        <f>_xlfn.CONCAT($C$67,".2")</f>
        <v>Q33.2</v>
      </c>
      <c r="F69" s="70" t="s">
        <v>161</v>
      </c>
      <c r="G69" s="7" t="s">
        <v>50</v>
      </c>
      <c r="H69" s="19" t="s">
        <v>53</v>
      </c>
      <c r="I69" s="20" t="s">
        <v>159</v>
      </c>
      <c r="L69" s="21" t="s">
        <v>6</v>
      </c>
      <c r="M69" s="22" t="s">
        <v>237</v>
      </c>
      <c r="N69" s="7"/>
      <c r="O69" s="21" t="s">
        <v>6</v>
      </c>
      <c r="P69" s="22"/>
      <c r="Q69" s="7"/>
      <c r="R69" s="83" t="str">
        <f t="shared" si="8"/>
        <v>Same</v>
      </c>
      <c r="S69" s="21"/>
    </row>
    <row r="70" spans="2:19" ht="14.25" customHeight="1">
      <c r="C70" s="104" t="str">
        <f>_xlfn.CONCAT($C$67,".3")</f>
        <v>Q33.3</v>
      </c>
      <c r="F70" s="70" t="s">
        <v>163</v>
      </c>
      <c r="G70" s="7" t="s">
        <v>50</v>
      </c>
      <c r="H70" s="19" t="s">
        <v>53</v>
      </c>
      <c r="I70" s="20" t="s">
        <v>164</v>
      </c>
      <c r="L70" s="21" t="s">
        <v>11</v>
      </c>
      <c r="M70" s="22"/>
      <c r="N70" s="7"/>
      <c r="O70" s="21" t="s">
        <v>11</v>
      </c>
      <c r="P70" s="22"/>
      <c r="Q70" s="7"/>
      <c r="R70" s="83" t="str">
        <f t="shared" si="8"/>
        <v>Same</v>
      </c>
      <c r="S70" s="21"/>
    </row>
    <row r="71" spans="2:19" ht="14.25" customHeight="1">
      <c r="C71" s="110" t="str">
        <f>_xlfn.CONCAT($C$67,".4")</f>
        <v>Q33.4</v>
      </c>
      <c r="F71" s="70" t="s">
        <v>165</v>
      </c>
      <c r="G71" s="7" t="s">
        <v>50</v>
      </c>
      <c r="H71" s="19" t="s">
        <v>53</v>
      </c>
      <c r="I71" s="20" t="s">
        <v>159</v>
      </c>
      <c r="L71" s="21" t="s">
        <v>6</v>
      </c>
      <c r="M71" s="22" t="s">
        <v>238</v>
      </c>
      <c r="N71" s="7"/>
      <c r="O71" s="21" t="s">
        <v>6</v>
      </c>
      <c r="P71" s="22"/>
      <c r="Q71" s="7"/>
      <c r="R71" s="83" t="str">
        <f t="shared" si="8"/>
        <v>Same</v>
      </c>
      <c r="S71" s="21"/>
    </row>
    <row r="72" spans="2:19" ht="14.25" customHeight="1">
      <c r="C72" s="104" t="str">
        <f>_xlfn.CONCAT($C$67,".5")</f>
        <v>Q33.5</v>
      </c>
      <c r="F72" s="70" t="s">
        <v>167</v>
      </c>
      <c r="G72" s="7" t="s">
        <v>50</v>
      </c>
      <c r="H72" s="19" t="s">
        <v>53</v>
      </c>
      <c r="I72" s="20" t="s">
        <v>168</v>
      </c>
      <c r="L72" s="21" t="s">
        <v>11</v>
      </c>
      <c r="M72" s="22"/>
      <c r="N72" s="7"/>
      <c r="O72" s="21" t="s">
        <v>11</v>
      </c>
      <c r="P72" s="22"/>
      <c r="Q72" s="7"/>
      <c r="R72" s="83" t="str">
        <f t="shared" si="8"/>
        <v>Same</v>
      </c>
      <c r="S72" s="21"/>
    </row>
    <row r="73" spans="2:19" ht="14.25" customHeight="1">
      <c r="C73" s="104" t="str">
        <f>_xlfn.CONCAT($C$67,".6")</f>
        <v>Q33.6</v>
      </c>
      <c r="F73" s="70" t="s">
        <v>169</v>
      </c>
      <c r="G73" s="7" t="s">
        <v>50</v>
      </c>
      <c r="H73" s="19" t="s">
        <v>53</v>
      </c>
      <c r="I73" s="20" t="s">
        <v>170</v>
      </c>
      <c r="L73" s="21" t="s">
        <v>6</v>
      </c>
      <c r="M73" s="22" t="s">
        <v>239</v>
      </c>
      <c r="N73" s="7"/>
      <c r="O73" s="21" t="s">
        <v>11</v>
      </c>
      <c r="P73" s="22"/>
      <c r="Q73" s="7"/>
      <c r="R73" s="83" t="str">
        <f t="shared" si="8"/>
        <v>Diff</v>
      </c>
      <c r="S73" s="21"/>
    </row>
    <row r="74" spans="2:19" ht="14.25" customHeight="1">
      <c r="C74" s="104" t="str">
        <f>_xlfn.CONCAT($C$67,".7")</f>
        <v>Q33.7</v>
      </c>
      <c r="F74" s="70" t="s">
        <v>172</v>
      </c>
      <c r="G74" s="7" t="s">
        <v>50</v>
      </c>
      <c r="H74" s="19" t="s">
        <v>53</v>
      </c>
      <c r="I74" s="20" t="s">
        <v>173</v>
      </c>
      <c r="L74" s="21" t="s">
        <v>11</v>
      </c>
      <c r="M74" s="22"/>
      <c r="N74" s="7"/>
      <c r="O74" s="21" t="s">
        <v>11</v>
      </c>
      <c r="P74" s="22"/>
      <c r="Q74" s="7"/>
      <c r="R74" s="83" t="str">
        <f t="shared" si="8"/>
        <v>Same</v>
      </c>
      <c r="S74" s="21"/>
    </row>
    <row r="75" spans="2:19" ht="14.25" customHeight="1">
      <c r="B75" s="30"/>
      <c r="C75" s="108" t="str">
        <f>_xlfn.CONCAT($C$67,".8")</f>
        <v>Q33.8</v>
      </c>
      <c r="D75" s="30"/>
      <c r="E75" s="30"/>
      <c r="F75" s="71" t="s">
        <v>174</v>
      </c>
      <c r="G75" s="30" t="s">
        <v>50</v>
      </c>
      <c r="H75" s="33" t="s">
        <v>175</v>
      </c>
      <c r="I75" s="34" t="s">
        <v>176</v>
      </c>
      <c r="J75" s="30"/>
      <c r="K75" s="30"/>
      <c r="L75" s="35" t="s">
        <v>11</v>
      </c>
      <c r="M75" s="36"/>
      <c r="N75" s="7"/>
      <c r="O75" s="35" t="s">
        <v>11</v>
      </c>
      <c r="P75" s="36"/>
      <c r="Q75" s="7"/>
      <c r="R75" s="83" t="str">
        <f t="shared" si="8"/>
        <v>Same</v>
      </c>
      <c r="S75" s="21" t="s">
        <v>230</v>
      </c>
    </row>
    <row r="76" spans="2:19" ht="14.25" customHeight="1">
      <c r="B76" s="7">
        <v>1</v>
      </c>
      <c r="C76" s="104" t="str">
        <f>TEXT(SUM(B$9:B76),"Q#")</f>
        <v>Q34</v>
      </c>
      <c r="F76" s="9" t="s">
        <v>177</v>
      </c>
      <c r="G76" s="7" t="s">
        <v>50</v>
      </c>
      <c r="H76" s="19" t="s">
        <v>92</v>
      </c>
      <c r="I76" s="20" t="s">
        <v>178</v>
      </c>
      <c r="J76" s="7" t="s">
        <v>55</v>
      </c>
      <c r="L76" s="17"/>
      <c r="M76" s="52"/>
      <c r="N76" s="7"/>
      <c r="O76" s="17"/>
      <c r="P76" s="52"/>
      <c r="Q76" s="7"/>
    </row>
    <row r="77" spans="2:19" ht="14.25" customHeight="1">
      <c r="C77" s="104" t="str">
        <f>_xlfn.CONCAT($C$76,".1")</f>
        <v>Q34.1</v>
      </c>
      <c r="F77" s="70" t="s">
        <v>179</v>
      </c>
      <c r="G77" s="7" t="s">
        <v>50</v>
      </c>
      <c r="H77" s="19" t="s">
        <v>53</v>
      </c>
      <c r="I77" s="100" t="s">
        <v>240</v>
      </c>
      <c r="L77" s="21" t="s">
        <v>6</v>
      </c>
      <c r="M77" s="22"/>
      <c r="N77" s="7"/>
      <c r="O77" s="21" t="s">
        <v>6</v>
      </c>
      <c r="P77" s="22"/>
      <c r="Q77" s="7"/>
      <c r="R77" s="83" t="str">
        <f t="shared" ref="R77:R81" si="9">IF(L77=O77,"Same","Diff")</f>
        <v>Same</v>
      </c>
      <c r="S77" s="21"/>
    </row>
    <row r="78" spans="2:19" ht="14.25" customHeight="1">
      <c r="C78" s="104" t="str">
        <f>_xlfn.CONCAT($C$76,".2")</f>
        <v>Q34.2</v>
      </c>
      <c r="F78" s="70" t="s">
        <v>181</v>
      </c>
      <c r="G78" s="7" t="s">
        <v>50</v>
      </c>
      <c r="H78" s="19" t="s">
        <v>53</v>
      </c>
      <c r="I78" s="101"/>
      <c r="L78" s="21" t="s">
        <v>6</v>
      </c>
      <c r="M78" s="22" t="s">
        <v>241</v>
      </c>
      <c r="N78" s="7"/>
      <c r="O78" s="21" t="s">
        <v>6</v>
      </c>
      <c r="P78" s="22"/>
      <c r="Q78" s="7"/>
      <c r="R78" s="83" t="str">
        <f t="shared" si="9"/>
        <v>Same</v>
      </c>
      <c r="S78" s="21"/>
    </row>
    <row r="79" spans="2:19" ht="14.25" customHeight="1">
      <c r="C79" s="104" t="str">
        <f>_xlfn.CONCAT($C$76,".3")</f>
        <v>Q34.3</v>
      </c>
      <c r="F79" s="70" t="s">
        <v>183</v>
      </c>
      <c r="G79" s="7" t="s">
        <v>50</v>
      </c>
      <c r="H79" s="19" t="s">
        <v>53</v>
      </c>
      <c r="I79" s="102"/>
      <c r="L79" s="21" t="s">
        <v>11</v>
      </c>
      <c r="M79" s="22"/>
      <c r="N79" s="7"/>
      <c r="O79" s="21" t="s">
        <v>11</v>
      </c>
      <c r="P79" s="22"/>
      <c r="Q79" s="7"/>
      <c r="R79" s="83" t="str">
        <f t="shared" si="9"/>
        <v>Same</v>
      </c>
      <c r="S79" s="21"/>
    </row>
    <row r="80" spans="2:19" ht="14.25" customHeight="1">
      <c r="B80" s="30"/>
      <c r="C80" s="108" t="str">
        <f>_xlfn.CONCAT($C$76,".4")</f>
        <v>Q34.4</v>
      </c>
      <c r="D80" s="30"/>
      <c r="E80" s="30"/>
      <c r="F80" s="71" t="s">
        <v>184</v>
      </c>
      <c r="G80" s="30" t="s">
        <v>50</v>
      </c>
      <c r="H80" s="33" t="s">
        <v>175</v>
      </c>
      <c r="I80" s="60"/>
      <c r="J80" s="30"/>
      <c r="K80" s="30"/>
      <c r="L80" s="35" t="s">
        <v>11</v>
      </c>
      <c r="M80" s="36"/>
      <c r="N80" s="7"/>
      <c r="O80" s="35" t="s">
        <v>11</v>
      </c>
      <c r="P80" s="36"/>
      <c r="Q80" s="7"/>
      <c r="R80" s="83" t="str">
        <f t="shared" si="9"/>
        <v>Same</v>
      </c>
      <c r="S80" s="21" t="s">
        <v>230</v>
      </c>
    </row>
    <row r="81" spans="2:19" ht="14.25" customHeight="1">
      <c r="B81" s="30">
        <v>1</v>
      </c>
      <c r="C81" s="108" t="str">
        <f>TEXT(SUM(B$7:B81),"Q#")</f>
        <v>Q35</v>
      </c>
      <c r="D81" s="30"/>
      <c r="E81" s="30"/>
      <c r="F81" s="32" t="s">
        <v>185</v>
      </c>
      <c r="G81" s="30" t="s">
        <v>50</v>
      </c>
      <c r="H81" s="33" t="s">
        <v>175</v>
      </c>
      <c r="I81" s="60" t="s">
        <v>186</v>
      </c>
      <c r="J81" s="30" t="s">
        <v>55</v>
      </c>
      <c r="K81" s="30"/>
      <c r="L81" s="35" t="s">
        <v>11</v>
      </c>
      <c r="M81" s="36"/>
      <c r="N81" s="7"/>
      <c r="O81" s="35" t="s">
        <v>11</v>
      </c>
      <c r="P81" s="36"/>
      <c r="Q81" s="7"/>
      <c r="R81" s="83" t="str">
        <f t="shared" si="9"/>
        <v>Same</v>
      </c>
      <c r="S81" s="21" t="s">
        <v>230</v>
      </c>
    </row>
    <row r="82" spans="2:19" ht="14.25" customHeight="1">
      <c r="B82" s="30">
        <v>1</v>
      </c>
      <c r="C82" s="112" t="str">
        <f>TEXT(SUM(B$7:B82),"Q#")</f>
        <v>Q36</v>
      </c>
      <c r="D82" s="63"/>
      <c r="E82" s="63"/>
      <c r="F82" s="65" t="s">
        <v>187</v>
      </c>
      <c r="G82" s="63" t="s">
        <v>50</v>
      </c>
      <c r="H82" s="66" t="s">
        <v>92</v>
      </c>
      <c r="I82" s="67"/>
      <c r="J82" s="63" t="s">
        <v>55</v>
      </c>
      <c r="K82" s="63"/>
      <c r="L82" s="68"/>
      <c r="M82" s="69"/>
      <c r="N82" s="7"/>
      <c r="O82" s="68"/>
      <c r="P82" s="69"/>
      <c r="Q82" s="7"/>
    </row>
    <row r="83" spans="2:19" ht="14.25" customHeight="1">
      <c r="C83" s="104" t="str">
        <f>_xlfn.CONCAT($C$82,".1")</f>
        <v>Q36.1</v>
      </c>
      <c r="F83" s="70" t="s">
        <v>188</v>
      </c>
      <c r="G83" s="7" t="s">
        <v>50</v>
      </c>
      <c r="H83" s="19" t="s">
        <v>53</v>
      </c>
      <c r="I83" s="79" t="s">
        <v>189</v>
      </c>
      <c r="L83" s="21" t="s">
        <v>11</v>
      </c>
      <c r="M83" s="22"/>
      <c r="N83" s="7"/>
      <c r="O83" s="21" t="s">
        <v>11</v>
      </c>
      <c r="P83" s="22"/>
      <c r="Q83" s="7"/>
      <c r="R83" s="83" t="str">
        <f t="shared" ref="R83:R91" si="10">IF(L83=O83,"Same","Diff")</f>
        <v>Same</v>
      </c>
      <c r="S83" s="21"/>
    </row>
    <row r="84" spans="2:19" ht="14.25" customHeight="1">
      <c r="C84" s="104" t="str">
        <f>_xlfn.CONCAT($C$82,".2")</f>
        <v>Q36.2</v>
      </c>
      <c r="F84" s="70" t="s">
        <v>190</v>
      </c>
      <c r="G84" s="7" t="s">
        <v>50</v>
      </c>
      <c r="H84" s="19" t="s">
        <v>53</v>
      </c>
      <c r="I84" s="79" t="s">
        <v>191</v>
      </c>
      <c r="L84" s="21" t="s">
        <v>11</v>
      </c>
      <c r="M84" s="22"/>
      <c r="N84" s="7"/>
      <c r="O84" s="21" t="s">
        <v>11</v>
      </c>
      <c r="P84" s="22"/>
      <c r="Q84" s="7"/>
      <c r="R84" s="83" t="str">
        <f t="shared" si="10"/>
        <v>Same</v>
      </c>
      <c r="S84" s="21"/>
    </row>
    <row r="85" spans="2:19" ht="14.25" customHeight="1">
      <c r="C85" s="104" t="str">
        <f>_xlfn.CONCAT($C$82,".3")</f>
        <v>Q36.3</v>
      </c>
      <c r="F85" s="70" t="s">
        <v>192</v>
      </c>
      <c r="G85" s="7" t="s">
        <v>50</v>
      </c>
      <c r="H85" s="19" t="s">
        <v>53</v>
      </c>
      <c r="I85" s="79" t="s">
        <v>193</v>
      </c>
      <c r="L85" s="21" t="s">
        <v>11</v>
      </c>
      <c r="M85" s="22"/>
      <c r="N85" s="7"/>
      <c r="O85" s="21" t="s">
        <v>11</v>
      </c>
      <c r="P85" s="22"/>
      <c r="Q85" s="7"/>
      <c r="R85" s="83" t="str">
        <f t="shared" si="10"/>
        <v>Same</v>
      </c>
      <c r="S85" s="21"/>
    </row>
    <row r="86" spans="2:19" ht="14.25" customHeight="1">
      <c r="C86" s="110" t="str">
        <f>_xlfn.CONCAT($C$82,".4")</f>
        <v>Q36.4</v>
      </c>
      <c r="F86" s="70" t="s">
        <v>194</v>
      </c>
      <c r="G86" s="7" t="s">
        <v>50</v>
      </c>
      <c r="H86" s="19" t="s">
        <v>53</v>
      </c>
      <c r="I86" s="20" t="s">
        <v>195</v>
      </c>
      <c r="J86" s="7" t="s">
        <v>50</v>
      </c>
      <c r="K86" s="7" t="s">
        <v>50</v>
      </c>
      <c r="L86" s="21" t="s">
        <v>6</v>
      </c>
      <c r="M86" s="22"/>
      <c r="N86" s="7" t="s">
        <v>50</v>
      </c>
      <c r="O86" s="21" t="s">
        <v>6</v>
      </c>
      <c r="P86" s="22"/>
      <c r="Q86" s="7" t="s">
        <v>50</v>
      </c>
      <c r="R86" s="83" t="str">
        <f t="shared" si="10"/>
        <v>Same</v>
      </c>
      <c r="S86" s="21"/>
    </row>
    <row r="87" spans="2:19" ht="14.25" customHeight="1">
      <c r="C87" s="104" t="str">
        <f>_xlfn.CONCAT($C$82,".5")</f>
        <v>Q36.5</v>
      </c>
      <c r="F87" s="70" t="s">
        <v>196</v>
      </c>
      <c r="G87" s="7" t="s">
        <v>50</v>
      </c>
      <c r="H87" s="19" t="s">
        <v>53</v>
      </c>
      <c r="I87" s="20" t="s">
        <v>197</v>
      </c>
      <c r="J87" s="7" t="s">
        <v>50</v>
      </c>
      <c r="K87" s="7" t="s">
        <v>50</v>
      </c>
      <c r="L87" s="21" t="s">
        <v>11</v>
      </c>
      <c r="M87" s="22"/>
      <c r="N87" s="7" t="s">
        <v>50</v>
      </c>
      <c r="O87" s="21" t="s">
        <v>11</v>
      </c>
      <c r="P87" s="22"/>
      <c r="Q87" s="7" t="s">
        <v>50</v>
      </c>
      <c r="R87" s="83" t="str">
        <f t="shared" si="10"/>
        <v>Same</v>
      </c>
      <c r="S87" s="21"/>
    </row>
    <row r="88" spans="2:19" ht="14.25" customHeight="1">
      <c r="B88" s="30"/>
      <c r="C88" s="108" t="str">
        <f>_xlfn.CONCAT($C$82,".6")</f>
        <v>Q36.6</v>
      </c>
      <c r="D88" s="30"/>
      <c r="E88" s="30"/>
      <c r="F88" s="71" t="s">
        <v>97</v>
      </c>
      <c r="G88" s="30" t="s">
        <v>50</v>
      </c>
      <c r="H88" s="33" t="s">
        <v>175</v>
      </c>
      <c r="I88" s="34" t="s">
        <v>198</v>
      </c>
      <c r="J88" s="30"/>
      <c r="K88" s="30"/>
      <c r="L88" s="35" t="s">
        <v>11</v>
      </c>
      <c r="M88" s="36"/>
      <c r="N88" s="7"/>
      <c r="O88" s="35" t="s">
        <v>11</v>
      </c>
      <c r="P88" s="36"/>
      <c r="Q88" s="7"/>
      <c r="R88" s="83" t="str">
        <f t="shared" si="10"/>
        <v>Same</v>
      </c>
      <c r="S88" s="21" t="s">
        <v>230</v>
      </c>
    </row>
    <row r="89" spans="2:19" ht="14.25" customHeight="1">
      <c r="B89" s="30">
        <v>1</v>
      </c>
      <c r="C89" s="108" t="str">
        <f>TEXT(SUM(B$7:B89),"Q#")</f>
        <v>Q37</v>
      </c>
      <c r="D89" s="30"/>
      <c r="E89" s="30"/>
      <c r="F89" s="32" t="s">
        <v>199</v>
      </c>
      <c r="G89" s="30" t="s">
        <v>50</v>
      </c>
      <c r="H89" s="33" t="s">
        <v>175</v>
      </c>
      <c r="I89" s="34" t="s">
        <v>200</v>
      </c>
      <c r="J89" s="30" t="s">
        <v>55</v>
      </c>
      <c r="K89" s="30"/>
      <c r="L89" s="85" t="s">
        <v>6</v>
      </c>
      <c r="M89" s="36" t="s">
        <v>50</v>
      </c>
      <c r="N89" s="7"/>
      <c r="O89" s="86" t="s">
        <v>6</v>
      </c>
      <c r="P89" s="36"/>
      <c r="Q89" s="7"/>
      <c r="R89" s="83" t="str">
        <f t="shared" si="10"/>
        <v>Same</v>
      </c>
      <c r="S89" s="21" t="s">
        <v>230</v>
      </c>
    </row>
    <row r="90" spans="2:19" ht="14.25" customHeight="1">
      <c r="B90" s="30">
        <v>1</v>
      </c>
      <c r="C90" s="108" t="str">
        <f>TEXT(SUM(B$7:B90),"Q#")</f>
        <v>Q38</v>
      </c>
      <c r="D90" s="30"/>
      <c r="E90" s="30"/>
      <c r="F90" s="32" t="s">
        <v>203</v>
      </c>
      <c r="G90" s="30" t="s">
        <v>50</v>
      </c>
      <c r="H90" s="33" t="s">
        <v>53</v>
      </c>
      <c r="I90" s="60" t="s">
        <v>204</v>
      </c>
      <c r="J90" s="30" t="s">
        <v>55</v>
      </c>
      <c r="K90" s="30"/>
      <c r="L90" s="35" t="s">
        <v>11</v>
      </c>
      <c r="M90" s="36" t="s">
        <v>205</v>
      </c>
      <c r="N90" s="7"/>
      <c r="O90" s="35" t="s">
        <v>11</v>
      </c>
      <c r="P90" s="36" t="s">
        <v>205</v>
      </c>
      <c r="Q90" s="7"/>
      <c r="R90" s="83" t="str">
        <f t="shared" si="10"/>
        <v>Same</v>
      </c>
      <c r="S90" s="21"/>
    </row>
    <row r="91" spans="2:19" ht="14.25" customHeight="1">
      <c r="B91" s="30">
        <v>1</v>
      </c>
      <c r="C91" s="108" t="str">
        <f>TEXT(SUM(B$7:B91),"Q#")</f>
        <v>Q39</v>
      </c>
      <c r="D91" s="30"/>
      <c r="E91" s="30"/>
      <c r="F91" s="32" t="s">
        <v>206</v>
      </c>
      <c r="G91" s="30" t="s">
        <v>50</v>
      </c>
      <c r="H91" s="33" t="s">
        <v>207</v>
      </c>
      <c r="I91" s="60" t="s">
        <v>208</v>
      </c>
      <c r="J91" s="30" t="s">
        <v>55</v>
      </c>
      <c r="K91" s="30"/>
      <c r="L91" s="85" t="s">
        <v>11</v>
      </c>
      <c r="M91" s="36"/>
      <c r="N91" s="7"/>
      <c r="O91" s="85" t="s">
        <v>11</v>
      </c>
      <c r="P91" s="36"/>
      <c r="Q91" s="7"/>
      <c r="R91" s="83" t="str">
        <f t="shared" si="10"/>
        <v>Same</v>
      </c>
      <c r="S91" s="21" t="s">
        <v>230</v>
      </c>
    </row>
    <row r="92" spans="2:19" ht="14.25" customHeight="1">
      <c r="B92" s="23"/>
      <c r="C92" s="107" t="s">
        <v>209</v>
      </c>
      <c r="D92" s="23"/>
      <c r="E92" s="23"/>
      <c r="F92" s="25"/>
      <c r="G92" s="23" t="s">
        <v>50</v>
      </c>
      <c r="H92" s="26"/>
      <c r="I92" s="27"/>
      <c r="J92" s="23"/>
      <c r="K92" s="23"/>
      <c r="L92" s="28"/>
      <c r="M92" s="29"/>
      <c r="N92" s="7"/>
      <c r="O92" s="28"/>
      <c r="P92" s="29"/>
      <c r="Q92" s="7"/>
    </row>
    <row r="93" spans="2:19" ht="14.25" customHeight="1">
      <c r="B93" s="7">
        <v>1</v>
      </c>
      <c r="C93" s="108" t="str">
        <f>TEXT(SUM(B$7:B93),"Q#")</f>
        <v>Q40</v>
      </c>
      <c r="D93" s="30"/>
      <c r="E93" s="30"/>
      <c r="F93" s="32" t="s">
        <v>210</v>
      </c>
      <c r="G93" s="30"/>
      <c r="H93" s="33" t="s">
        <v>211</v>
      </c>
      <c r="I93" s="80" t="s">
        <v>212</v>
      </c>
      <c r="J93" s="30" t="s">
        <v>55</v>
      </c>
      <c r="K93" s="30"/>
      <c r="L93" s="35" t="s">
        <v>9</v>
      </c>
      <c r="M93" s="81"/>
      <c r="N93" s="7"/>
      <c r="O93" s="35" t="s">
        <v>14</v>
      </c>
      <c r="P93" s="81"/>
      <c r="Q93" s="7"/>
      <c r="R93" s="83" t="str">
        <f t="shared" ref="R93:R97" si="11">IF(L93=O93,"Same","Diff")</f>
        <v>Diff</v>
      </c>
      <c r="S93" s="21"/>
    </row>
    <row r="94" spans="2:19" ht="14.25" customHeight="1">
      <c r="B94" s="7">
        <v>1</v>
      </c>
      <c r="C94" s="108" t="str">
        <f>TEXT(SUM(B$7:B94),"Q#")</f>
        <v>Q41</v>
      </c>
      <c r="D94" s="30"/>
      <c r="E94" s="30"/>
      <c r="F94" s="32" t="s">
        <v>213</v>
      </c>
      <c r="G94" s="30"/>
      <c r="H94" s="33" t="s">
        <v>211</v>
      </c>
      <c r="I94" s="80" t="s">
        <v>214</v>
      </c>
      <c r="J94" s="30" t="s">
        <v>55</v>
      </c>
      <c r="K94" s="30"/>
      <c r="L94" s="35" t="s">
        <v>14</v>
      </c>
      <c r="M94" s="81"/>
      <c r="N94" s="7"/>
      <c r="O94" s="35" t="s">
        <v>14</v>
      </c>
      <c r="P94" s="81"/>
      <c r="Q94" s="7"/>
      <c r="R94" s="83" t="str">
        <f t="shared" si="11"/>
        <v>Same</v>
      </c>
      <c r="S94" s="21"/>
    </row>
    <row r="95" spans="2:19" ht="14.25" customHeight="1">
      <c r="B95" s="7">
        <v>1</v>
      </c>
      <c r="C95" s="108" t="str">
        <f>TEXT(SUM(B$7:B95),"Q#")</f>
        <v>Q42</v>
      </c>
      <c r="D95" s="30"/>
      <c r="E95" s="30"/>
      <c r="F95" s="32" t="s">
        <v>215</v>
      </c>
      <c r="G95" s="30"/>
      <c r="H95" s="33" t="s">
        <v>211</v>
      </c>
      <c r="I95" s="80" t="s">
        <v>216</v>
      </c>
      <c r="J95" s="30" t="s">
        <v>55</v>
      </c>
      <c r="K95" s="30"/>
      <c r="L95" s="35" t="s">
        <v>31</v>
      </c>
      <c r="M95" s="81"/>
      <c r="N95" s="7"/>
      <c r="O95" s="35" t="s">
        <v>34</v>
      </c>
      <c r="P95" s="87" t="s">
        <v>242</v>
      </c>
      <c r="Q95" s="7"/>
      <c r="R95" s="83" t="str">
        <f t="shared" si="11"/>
        <v>Diff</v>
      </c>
      <c r="S95" s="21"/>
    </row>
    <row r="96" spans="2:19" ht="14.25" customHeight="1">
      <c r="B96" s="7">
        <v>1</v>
      </c>
      <c r="C96" s="108" t="str">
        <f>TEXT(SUM(B$7:B96),"Q#")</f>
        <v>Q43</v>
      </c>
      <c r="D96" s="30"/>
      <c r="E96" s="30"/>
      <c r="F96" s="32" t="s">
        <v>218</v>
      </c>
      <c r="G96" s="30"/>
      <c r="H96" s="33" t="s">
        <v>211</v>
      </c>
      <c r="I96" s="80" t="s">
        <v>219</v>
      </c>
      <c r="J96" s="30" t="s">
        <v>55</v>
      </c>
      <c r="K96" s="30"/>
      <c r="L96" s="35" t="s">
        <v>31</v>
      </c>
      <c r="M96" s="81"/>
      <c r="N96" s="7"/>
      <c r="O96" s="35" t="s">
        <v>14</v>
      </c>
      <c r="P96" s="81"/>
      <c r="Q96" s="7"/>
      <c r="R96" s="83" t="str">
        <f t="shared" si="11"/>
        <v>Diff</v>
      </c>
      <c r="S96" s="21"/>
    </row>
    <row r="97" spans="2:19" ht="14.25" customHeight="1">
      <c r="B97" s="7">
        <v>1</v>
      </c>
      <c r="C97" s="108" t="str">
        <f>TEXT(SUM(B$7:B97),"Q#")</f>
        <v>Q44</v>
      </c>
      <c r="D97" s="30"/>
      <c r="E97" s="30"/>
      <c r="F97" s="32" t="s">
        <v>220</v>
      </c>
      <c r="G97" s="30"/>
      <c r="H97" s="33" t="s">
        <v>211</v>
      </c>
      <c r="I97" s="80" t="s">
        <v>221</v>
      </c>
      <c r="J97" s="30" t="s">
        <v>55</v>
      </c>
      <c r="K97" s="30"/>
      <c r="L97" s="35" t="s">
        <v>23</v>
      </c>
      <c r="M97" s="81"/>
      <c r="N97" s="7"/>
      <c r="O97" s="35" t="s">
        <v>14</v>
      </c>
      <c r="P97" s="81"/>
      <c r="Q97" s="7"/>
      <c r="R97" s="83" t="str">
        <f t="shared" si="11"/>
        <v>Diff</v>
      </c>
      <c r="S97" s="21"/>
    </row>
    <row r="98" spans="2:19" ht="14.25" customHeight="1">
      <c r="C98" s="104"/>
      <c r="F98" s="9"/>
      <c r="N98" s="7"/>
      <c r="O98" s="7"/>
      <c r="P98" s="7"/>
      <c r="Q98" s="7"/>
    </row>
    <row r="99" spans="2:19" ht="14.25" customHeight="1">
      <c r="C99" s="104"/>
      <c r="F99" s="9"/>
      <c r="N99" s="7"/>
      <c r="O99" s="7"/>
      <c r="P99" s="7"/>
      <c r="Q99" s="7"/>
    </row>
    <row r="100" spans="2:19" ht="14.25" customHeight="1">
      <c r="C100" s="104"/>
      <c r="F100" s="9"/>
      <c r="N100" s="7"/>
      <c r="O100" s="7"/>
      <c r="P100" s="7"/>
      <c r="Q100" s="7"/>
    </row>
    <row r="101" spans="2:19" ht="14.25" customHeight="1">
      <c r="C101" s="104"/>
      <c r="F101" s="9"/>
      <c r="N101" s="7"/>
      <c r="O101" s="7"/>
      <c r="P101" s="7"/>
      <c r="Q101" s="7"/>
    </row>
    <row r="102" spans="2:19" ht="14.25" customHeight="1">
      <c r="C102" s="104"/>
      <c r="F102" s="9"/>
      <c r="N102" s="7"/>
      <c r="O102" s="7"/>
      <c r="P102" s="7"/>
      <c r="Q102" s="7"/>
    </row>
    <row r="103" spans="2:19" ht="14.25" customHeight="1">
      <c r="C103" s="104"/>
      <c r="F103" s="9"/>
      <c r="N103" s="7"/>
      <c r="O103" s="7"/>
      <c r="P103" s="7"/>
      <c r="Q103" s="7"/>
    </row>
    <row r="104" spans="2:19" ht="14.25" customHeight="1">
      <c r="C104" s="104"/>
      <c r="F104" s="9"/>
      <c r="N104" s="7"/>
      <c r="O104" s="7"/>
      <c r="P104" s="7"/>
      <c r="Q104" s="7"/>
    </row>
    <row r="105" spans="2:19" ht="14.25" customHeight="1">
      <c r="C105" s="104"/>
      <c r="F105" s="9"/>
      <c r="N105" s="7"/>
      <c r="O105" s="7"/>
      <c r="P105" s="7"/>
      <c r="Q105" s="7"/>
    </row>
    <row r="106" spans="2:19" ht="14.25" customHeight="1">
      <c r="C106" s="104"/>
      <c r="F106" s="9"/>
      <c r="N106" s="7"/>
      <c r="O106" s="7"/>
      <c r="P106" s="7"/>
      <c r="Q106" s="7"/>
    </row>
    <row r="107" spans="2:19" ht="14.25" customHeight="1">
      <c r="C107" s="104"/>
      <c r="F107" s="9"/>
      <c r="N107" s="7"/>
      <c r="O107" s="7"/>
      <c r="P107" s="7"/>
      <c r="Q107" s="7"/>
    </row>
    <row r="108" spans="2:19" ht="14.25" customHeight="1">
      <c r="C108" s="104"/>
      <c r="F108" s="9"/>
      <c r="N108" s="7"/>
      <c r="O108" s="7"/>
      <c r="P108" s="7"/>
      <c r="Q108" s="7"/>
    </row>
    <row r="109" spans="2:19" ht="14.25" customHeight="1">
      <c r="C109" s="104"/>
      <c r="F109" s="9"/>
      <c r="N109" s="7"/>
      <c r="O109" s="7"/>
      <c r="P109" s="7"/>
      <c r="Q109" s="7"/>
    </row>
    <row r="110" spans="2:19" ht="14.25" customHeight="1">
      <c r="C110" s="104"/>
      <c r="F110" s="9"/>
      <c r="N110" s="7"/>
      <c r="O110" s="7"/>
      <c r="P110" s="7"/>
      <c r="Q110" s="7"/>
    </row>
    <row r="111" spans="2:19" ht="14.25" customHeight="1">
      <c r="C111" s="104"/>
      <c r="F111" s="9"/>
      <c r="N111" s="7"/>
      <c r="O111" s="7"/>
      <c r="P111" s="7"/>
      <c r="Q111" s="7"/>
    </row>
    <row r="112" spans="2:19" ht="14.25" customHeight="1">
      <c r="C112" s="104"/>
      <c r="F112" s="9"/>
      <c r="N112" s="7"/>
      <c r="O112" s="7"/>
      <c r="P112" s="7"/>
      <c r="Q112" s="7"/>
    </row>
    <row r="113" spans="3:17" ht="14.25" customHeight="1">
      <c r="C113" s="104"/>
      <c r="F113" s="9"/>
      <c r="N113" s="7"/>
      <c r="O113" s="7"/>
      <c r="P113" s="7"/>
      <c r="Q113" s="7"/>
    </row>
    <row r="114" spans="3:17" ht="14.25" customHeight="1">
      <c r="C114" s="104"/>
      <c r="F114" s="9"/>
      <c r="N114" s="7"/>
      <c r="O114" s="7"/>
      <c r="P114" s="7"/>
      <c r="Q114" s="7"/>
    </row>
    <row r="115" spans="3:17" ht="14.25" customHeight="1">
      <c r="C115" s="104"/>
      <c r="F115" s="9"/>
      <c r="N115" s="7"/>
      <c r="O115" s="7"/>
      <c r="P115" s="7"/>
      <c r="Q115" s="7"/>
    </row>
    <row r="116" spans="3:17" ht="14.25" customHeight="1">
      <c r="C116" s="104"/>
      <c r="F116" s="9"/>
      <c r="N116" s="7"/>
      <c r="O116" s="7"/>
      <c r="P116" s="7"/>
      <c r="Q116" s="7"/>
    </row>
    <row r="117" spans="3:17" ht="14.25" customHeight="1">
      <c r="C117" s="104"/>
      <c r="F117" s="9"/>
      <c r="N117" s="7"/>
      <c r="O117" s="7"/>
      <c r="P117" s="7"/>
      <c r="Q117" s="7"/>
    </row>
    <row r="118" spans="3:17" ht="14.25" customHeight="1">
      <c r="C118" s="104"/>
      <c r="F118" s="9"/>
      <c r="N118" s="7"/>
      <c r="O118" s="7"/>
      <c r="P118" s="7"/>
      <c r="Q118" s="7"/>
    </row>
    <row r="119" spans="3:17" ht="14.25" customHeight="1">
      <c r="C119" s="104"/>
      <c r="F119" s="9"/>
      <c r="N119" s="7"/>
      <c r="O119" s="7"/>
      <c r="P119" s="7"/>
      <c r="Q119" s="7"/>
    </row>
    <row r="120" spans="3:17" ht="14.25" customHeight="1">
      <c r="C120" s="104"/>
      <c r="F120" s="9"/>
      <c r="N120" s="7"/>
      <c r="O120" s="7"/>
      <c r="P120" s="7"/>
      <c r="Q120" s="7"/>
    </row>
    <row r="121" spans="3:17" ht="14.25" customHeight="1">
      <c r="C121" s="104"/>
      <c r="F121" s="9"/>
      <c r="N121" s="7"/>
      <c r="O121" s="7"/>
      <c r="P121" s="7"/>
      <c r="Q121" s="7"/>
    </row>
    <row r="122" spans="3:17" ht="14.25" customHeight="1">
      <c r="C122" s="104"/>
      <c r="F122" s="9"/>
      <c r="N122" s="7"/>
      <c r="O122" s="7"/>
      <c r="P122" s="7"/>
      <c r="Q122" s="7"/>
    </row>
    <row r="123" spans="3:17" ht="14.25" customHeight="1">
      <c r="C123" s="104"/>
      <c r="F123" s="9"/>
      <c r="N123" s="7"/>
      <c r="O123" s="7"/>
      <c r="P123" s="7"/>
      <c r="Q123" s="7"/>
    </row>
    <row r="124" spans="3:17" ht="14.25" customHeight="1">
      <c r="C124" s="104"/>
      <c r="F124" s="9"/>
      <c r="N124" s="7"/>
      <c r="O124" s="7"/>
      <c r="P124" s="7"/>
      <c r="Q124" s="7"/>
    </row>
    <row r="125" spans="3:17" ht="14.25" customHeight="1">
      <c r="C125" s="104"/>
      <c r="F125" s="9"/>
      <c r="N125" s="7"/>
      <c r="O125" s="7"/>
      <c r="P125" s="7"/>
      <c r="Q125" s="7"/>
    </row>
    <row r="126" spans="3:17" ht="14.25" customHeight="1">
      <c r="C126" s="104"/>
      <c r="F126" s="9"/>
      <c r="N126" s="7"/>
      <c r="O126" s="7"/>
      <c r="P126" s="7"/>
      <c r="Q126" s="7"/>
    </row>
    <row r="127" spans="3:17" ht="14.25" customHeight="1">
      <c r="C127" s="104"/>
      <c r="F127" s="9"/>
      <c r="N127" s="7"/>
      <c r="O127" s="7"/>
      <c r="P127" s="7"/>
      <c r="Q127" s="7"/>
    </row>
    <row r="128" spans="3:17" ht="14.25" customHeight="1">
      <c r="C128" s="104"/>
      <c r="F128" s="9"/>
      <c r="N128" s="7"/>
      <c r="O128" s="7"/>
      <c r="P128" s="7"/>
      <c r="Q128" s="7"/>
    </row>
    <row r="129" spans="3:17" ht="14.25" customHeight="1">
      <c r="C129" s="104"/>
      <c r="F129" s="9"/>
      <c r="N129" s="7"/>
      <c r="O129" s="7"/>
      <c r="P129" s="7"/>
      <c r="Q129" s="7"/>
    </row>
    <row r="130" spans="3:17" ht="14.25" customHeight="1">
      <c r="C130" s="104"/>
      <c r="F130" s="9"/>
      <c r="N130" s="7"/>
      <c r="O130" s="7"/>
      <c r="P130" s="7"/>
      <c r="Q130" s="7"/>
    </row>
    <row r="131" spans="3:17" ht="14.25" customHeight="1">
      <c r="C131" s="104"/>
      <c r="F131" s="9"/>
      <c r="N131" s="7"/>
      <c r="O131" s="7"/>
      <c r="P131" s="7"/>
      <c r="Q131" s="7"/>
    </row>
    <row r="132" spans="3:17" ht="14.25" customHeight="1">
      <c r="C132" s="104"/>
      <c r="F132" s="9"/>
      <c r="N132" s="7"/>
      <c r="O132" s="7"/>
      <c r="P132" s="7"/>
      <c r="Q132" s="7"/>
    </row>
    <row r="133" spans="3:17" ht="14.25" customHeight="1">
      <c r="C133" s="104"/>
      <c r="F133" s="9"/>
      <c r="N133" s="7"/>
      <c r="O133" s="7"/>
      <c r="P133" s="7"/>
      <c r="Q133" s="7"/>
    </row>
    <row r="134" spans="3:17" ht="14.25" customHeight="1">
      <c r="C134" s="104"/>
      <c r="F134" s="9"/>
      <c r="N134" s="7"/>
      <c r="O134" s="7"/>
      <c r="P134" s="7"/>
      <c r="Q134" s="7"/>
    </row>
    <row r="135" spans="3:17" ht="14.25" customHeight="1">
      <c r="C135" s="104"/>
      <c r="F135" s="9"/>
      <c r="N135" s="7"/>
      <c r="O135" s="7"/>
      <c r="P135" s="7"/>
      <c r="Q135" s="7"/>
    </row>
    <row r="136" spans="3:17" ht="14.25" customHeight="1">
      <c r="C136" s="104"/>
      <c r="F136" s="9"/>
      <c r="N136" s="7"/>
      <c r="O136" s="7"/>
      <c r="P136" s="7"/>
      <c r="Q136" s="7"/>
    </row>
    <row r="137" spans="3:17" ht="14.25" customHeight="1">
      <c r="C137" s="104"/>
      <c r="F137" s="9"/>
      <c r="N137" s="7"/>
      <c r="O137" s="7"/>
      <c r="P137" s="7"/>
      <c r="Q137" s="7"/>
    </row>
    <row r="138" spans="3:17" ht="14.25" customHeight="1">
      <c r="C138" s="104"/>
      <c r="F138" s="9"/>
      <c r="N138" s="7"/>
      <c r="O138" s="7"/>
      <c r="P138" s="7"/>
      <c r="Q138" s="7"/>
    </row>
    <row r="139" spans="3:17" ht="14.25" customHeight="1">
      <c r="C139" s="104"/>
      <c r="F139" s="9"/>
      <c r="N139" s="7"/>
      <c r="O139" s="7"/>
      <c r="P139" s="7"/>
      <c r="Q139" s="7"/>
    </row>
    <row r="140" spans="3:17" ht="14.25" customHeight="1">
      <c r="C140" s="104"/>
      <c r="F140" s="9"/>
      <c r="N140" s="7"/>
      <c r="O140" s="7"/>
      <c r="P140" s="7"/>
      <c r="Q140" s="7"/>
    </row>
    <row r="141" spans="3:17" ht="14.25" customHeight="1">
      <c r="C141" s="104"/>
      <c r="F141" s="9"/>
      <c r="N141" s="7"/>
      <c r="O141" s="7"/>
      <c r="P141" s="7"/>
      <c r="Q141" s="7"/>
    </row>
    <row r="142" spans="3:17" ht="14.25" customHeight="1">
      <c r="C142" s="104"/>
      <c r="F142" s="9"/>
      <c r="N142" s="7"/>
      <c r="O142" s="7"/>
      <c r="P142" s="7"/>
      <c r="Q142" s="7"/>
    </row>
    <row r="143" spans="3:17" ht="14.25" customHeight="1">
      <c r="C143" s="104"/>
      <c r="F143" s="9"/>
      <c r="N143" s="7"/>
      <c r="O143" s="7"/>
      <c r="P143" s="7"/>
      <c r="Q143" s="7"/>
    </row>
    <row r="144" spans="3:17" ht="14.25" customHeight="1">
      <c r="C144" s="104"/>
      <c r="F144" s="9"/>
      <c r="N144" s="7"/>
      <c r="O144" s="7"/>
      <c r="P144" s="7"/>
      <c r="Q144" s="7"/>
    </row>
    <row r="145" spans="3:17" ht="14.25" customHeight="1">
      <c r="C145" s="104"/>
      <c r="F145" s="9"/>
      <c r="N145" s="7"/>
      <c r="O145" s="7"/>
      <c r="P145" s="7"/>
      <c r="Q145" s="7"/>
    </row>
    <row r="146" spans="3:17" ht="14.25" customHeight="1">
      <c r="C146" s="104"/>
      <c r="F146" s="9"/>
      <c r="N146" s="7"/>
      <c r="O146" s="7"/>
      <c r="P146" s="7"/>
      <c r="Q146" s="7"/>
    </row>
    <row r="147" spans="3:17" ht="14.25" customHeight="1">
      <c r="C147" s="104"/>
      <c r="F147" s="9"/>
      <c r="N147" s="7"/>
      <c r="O147" s="7"/>
      <c r="P147" s="7"/>
      <c r="Q147" s="7"/>
    </row>
    <row r="148" spans="3:17" ht="14.25" customHeight="1">
      <c r="C148" s="104"/>
      <c r="F148" s="9"/>
      <c r="N148" s="7"/>
      <c r="O148" s="7"/>
      <c r="P148" s="7"/>
      <c r="Q148" s="7"/>
    </row>
    <row r="149" spans="3:17" ht="14.25" customHeight="1">
      <c r="C149" s="104"/>
      <c r="F149" s="9"/>
      <c r="N149" s="7"/>
      <c r="O149" s="7"/>
      <c r="P149" s="7"/>
      <c r="Q149" s="7"/>
    </row>
    <row r="150" spans="3:17" ht="14.25" customHeight="1">
      <c r="C150" s="104"/>
      <c r="F150" s="9"/>
      <c r="N150" s="7"/>
      <c r="O150" s="7"/>
      <c r="P150" s="7"/>
      <c r="Q150" s="7"/>
    </row>
    <row r="151" spans="3:17" ht="14.25" customHeight="1">
      <c r="C151" s="104"/>
      <c r="F151" s="9"/>
      <c r="N151" s="7"/>
      <c r="O151" s="7"/>
      <c r="P151" s="7"/>
      <c r="Q151" s="7"/>
    </row>
    <row r="152" spans="3:17" ht="14.25" customHeight="1">
      <c r="C152" s="104"/>
      <c r="F152" s="9"/>
      <c r="N152" s="7"/>
      <c r="O152" s="7"/>
      <c r="P152" s="7"/>
      <c r="Q152" s="7"/>
    </row>
    <row r="153" spans="3:17" ht="14.25" customHeight="1">
      <c r="C153" s="104"/>
      <c r="F153" s="9"/>
      <c r="N153" s="7"/>
      <c r="O153" s="7"/>
      <c r="P153" s="7"/>
      <c r="Q153" s="7"/>
    </row>
    <row r="154" spans="3:17" ht="14.25" customHeight="1">
      <c r="C154" s="104"/>
      <c r="F154" s="9"/>
      <c r="N154" s="7"/>
      <c r="O154" s="7"/>
      <c r="P154" s="7"/>
      <c r="Q154" s="7"/>
    </row>
    <row r="155" spans="3:17" ht="14.25" customHeight="1">
      <c r="C155" s="104"/>
      <c r="F155" s="9"/>
      <c r="N155" s="7"/>
      <c r="O155" s="7"/>
      <c r="P155" s="7"/>
      <c r="Q155" s="7"/>
    </row>
    <row r="156" spans="3:17" ht="14.25" customHeight="1">
      <c r="C156" s="104"/>
      <c r="F156" s="9"/>
      <c r="N156" s="7"/>
      <c r="O156" s="7"/>
      <c r="P156" s="7"/>
      <c r="Q156" s="7"/>
    </row>
    <row r="157" spans="3:17" ht="14.25" customHeight="1">
      <c r="C157" s="104"/>
      <c r="F157" s="9"/>
      <c r="N157" s="7"/>
      <c r="O157" s="7"/>
      <c r="P157" s="7"/>
      <c r="Q157" s="7"/>
    </row>
    <row r="158" spans="3:17" ht="14.25" customHeight="1">
      <c r="C158" s="104"/>
      <c r="F158" s="9"/>
      <c r="N158" s="7"/>
      <c r="O158" s="7"/>
      <c r="P158" s="7"/>
      <c r="Q158" s="7"/>
    </row>
    <row r="159" spans="3:17" ht="14.25" customHeight="1">
      <c r="C159" s="104"/>
      <c r="F159" s="9"/>
      <c r="N159" s="7"/>
      <c r="O159" s="7"/>
      <c r="P159" s="7"/>
      <c r="Q159" s="7"/>
    </row>
    <row r="160" spans="3:17" ht="14.25" customHeight="1">
      <c r="C160" s="104"/>
      <c r="F160" s="9"/>
      <c r="N160" s="7"/>
      <c r="O160" s="7"/>
      <c r="P160" s="7"/>
      <c r="Q160" s="7"/>
    </row>
    <row r="161" spans="3:17" ht="14.25" customHeight="1">
      <c r="C161" s="104"/>
      <c r="F161" s="9"/>
      <c r="N161" s="7"/>
      <c r="O161" s="7"/>
      <c r="P161" s="7"/>
      <c r="Q161" s="7"/>
    </row>
    <row r="162" spans="3:17" ht="14.25" customHeight="1">
      <c r="C162" s="104"/>
      <c r="F162" s="9"/>
      <c r="N162" s="7"/>
      <c r="O162" s="7"/>
      <c r="P162" s="7"/>
      <c r="Q162" s="7"/>
    </row>
    <row r="163" spans="3:17" ht="14.25" customHeight="1">
      <c r="C163" s="104"/>
      <c r="F163" s="9"/>
      <c r="N163" s="7"/>
      <c r="O163" s="7"/>
      <c r="P163" s="7"/>
      <c r="Q163" s="7"/>
    </row>
    <row r="164" spans="3:17" ht="14.25" customHeight="1">
      <c r="C164" s="104"/>
      <c r="F164" s="9"/>
      <c r="N164" s="7"/>
      <c r="O164" s="7"/>
      <c r="P164" s="7"/>
      <c r="Q164" s="7"/>
    </row>
    <row r="165" spans="3:17" ht="14.25" customHeight="1">
      <c r="C165" s="104"/>
      <c r="F165" s="9"/>
      <c r="N165" s="7"/>
      <c r="O165" s="7"/>
      <c r="P165" s="7"/>
      <c r="Q165" s="7"/>
    </row>
    <row r="166" spans="3:17" ht="14.25" customHeight="1">
      <c r="C166" s="104"/>
      <c r="F166" s="9"/>
      <c r="N166" s="7"/>
      <c r="O166" s="7"/>
      <c r="P166" s="7"/>
      <c r="Q166" s="7"/>
    </row>
    <row r="167" spans="3:17" ht="14.25" customHeight="1">
      <c r="C167" s="104"/>
      <c r="F167" s="9"/>
      <c r="N167" s="7"/>
      <c r="O167" s="7"/>
      <c r="P167" s="7"/>
      <c r="Q167" s="7"/>
    </row>
    <row r="168" spans="3:17" ht="14.25" customHeight="1">
      <c r="C168" s="104"/>
      <c r="F168" s="9"/>
      <c r="N168" s="7"/>
      <c r="O168" s="7"/>
      <c r="P168" s="7"/>
      <c r="Q168" s="7"/>
    </row>
    <row r="169" spans="3:17" ht="14.25" customHeight="1">
      <c r="C169" s="104"/>
      <c r="F169" s="9"/>
      <c r="N169" s="7"/>
      <c r="O169" s="7"/>
      <c r="P169" s="7"/>
      <c r="Q169" s="7"/>
    </row>
    <row r="170" spans="3:17" ht="14.25" customHeight="1">
      <c r="C170" s="104"/>
      <c r="F170" s="9"/>
      <c r="N170" s="7"/>
      <c r="O170" s="7"/>
      <c r="P170" s="7"/>
      <c r="Q170" s="7"/>
    </row>
    <row r="171" spans="3:17" ht="14.25" customHeight="1">
      <c r="C171" s="104"/>
      <c r="F171" s="9"/>
      <c r="N171" s="7"/>
      <c r="O171" s="7"/>
      <c r="P171" s="7"/>
      <c r="Q171" s="7"/>
    </row>
    <row r="172" spans="3:17" ht="14.25" customHeight="1">
      <c r="C172" s="104"/>
      <c r="F172" s="9"/>
      <c r="N172" s="7"/>
      <c r="O172" s="7"/>
      <c r="P172" s="7"/>
      <c r="Q172" s="7"/>
    </row>
    <row r="173" spans="3:17" ht="14.25" customHeight="1">
      <c r="C173" s="104"/>
      <c r="F173" s="9"/>
      <c r="N173" s="7"/>
      <c r="O173" s="7"/>
      <c r="P173" s="7"/>
      <c r="Q173" s="7"/>
    </row>
    <row r="174" spans="3:17" ht="14.25" customHeight="1">
      <c r="C174" s="104"/>
      <c r="F174" s="9"/>
      <c r="N174" s="7"/>
      <c r="O174" s="7"/>
      <c r="P174" s="7"/>
      <c r="Q174" s="7"/>
    </row>
    <row r="175" spans="3:17" ht="14.25" customHeight="1">
      <c r="C175" s="104"/>
      <c r="F175" s="9"/>
      <c r="N175" s="7"/>
      <c r="O175" s="7"/>
      <c r="P175" s="7"/>
      <c r="Q175" s="7"/>
    </row>
    <row r="176" spans="3:17" ht="14.25" customHeight="1">
      <c r="C176" s="104"/>
      <c r="F176" s="9"/>
      <c r="N176" s="7"/>
      <c r="O176" s="7"/>
      <c r="P176" s="7"/>
      <c r="Q176" s="7"/>
    </row>
    <row r="177" spans="3:17" ht="14.25" customHeight="1">
      <c r="C177" s="104"/>
      <c r="F177" s="9"/>
      <c r="N177" s="7"/>
      <c r="O177" s="7"/>
      <c r="P177" s="7"/>
      <c r="Q177" s="7"/>
    </row>
    <row r="178" spans="3:17" ht="14.25" customHeight="1">
      <c r="C178" s="104"/>
      <c r="F178" s="9"/>
      <c r="N178" s="7"/>
      <c r="O178" s="7"/>
      <c r="P178" s="7"/>
      <c r="Q178" s="7"/>
    </row>
    <row r="179" spans="3:17" ht="14.25" customHeight="1">
      <c r="C179" s="104"/>
      <c r="F179" s="9"/>
      <c r="N179" s="7"/>
      <c r="O179" s="7"/>
      <c r="P179" s="7"/>
      <c r="Q179" s="7"/>
    </row>
    <row r="180" spans="3:17" ht="14.25" customHeight="1">
      <c r="C180" s="104"/>
      <c r="F180" s="9"/>
      <c r="N180" s="7"/>
      <c r="O180" s="7"/>
      <c r="P180" s="7"/>
      <c r="Q180" s="7"/>
    </row>
    <row r="181" spans="3:17" ht="14.25" customHeight="1">
      <c r="C181" s="104"/>
      <c r="F181" s="9"/>
      <c r="N181" s="7"/>
      <c r="O181" s="7"/>
      <c r="P181" s="7"/>
      <c r="Q181" s="7"/>
    </row>
    <row r="182" spans="3:17" ht="14.25" customHeight="1">
      <c r="C182" s="104"/>
      <c r="F182" s="9"/>
      <c r="N182" s="7"/>
      <c r="O182" s="7"/>
      <c r="P182" s="7"/>
      <c r="Q182" s="7"/>
    </row>
    <row r="183" spans="3:17" ht="14.25" customHeight="1">
      <c r="C183" s="104"/>
      <c r="F183" s="9"/>
      <c r="N183" s="7"/>
      <c r="O183" s="7"/>
      <c r="P183" s="7"/>
      <c r="Q183" s="7"/>
    </row>
    <row r="184" spans="3:17" ht="14.25" customHeight="1">
      <c r="C184" s="104"/>
      <c r="F184" s="9"/>
      <c r="N184" s="7"/>
      <c r="O184" s="7"/>
      <c r="P184" s="7"/>
      <c r="Q184" s="7"/>
    </row>
    <row r="185" spans="3:17" ht="14.25" customHeight="1">
      <c r="C185" s="104"/>
      <c r="F185" s="9"/>
      <c r="N185" s="7"/>
      <c r="O185" s="7"/>
      <c r="P185" s="7"/>
      <c r="Q185" s="7"/>
    </row>
    <row r="186" spans="3:17" ht="14.25" customHeight="1">
      <c r="C186" s="104"/>
      <c r="F186" s="9"/>
      <c r="N186" s="7"/>
      <c r="O186" s="7"/>
      <c r="P186" s="7"/>
      <c r="Q186" s="7"/>
    </row>
    <row r="187" spans="3:17" ht="14.25" customHeight="1">
      <c r="C187" s="104"/>
      <c r="F187" s="9"/>
      <c r="N187" s="7"/>
      <c r="O187" s="7"/>
      <c r="P187" s="7"/>
      <c r="Q187" s="7"/>
    </row>
    <row r="188" spans="3:17" ht="14.25" customHeight="1">
      <c r="C188" s="104"/>
      <c r="F188" s="9"/>
      <c r="N188" s="7"/>
      <c r="O188" s="7"/>
      <c r="P188" s="7"/>
      <c r="Q188" s="7"/>
    </row>
    <row r="189" spans="3:17" ht="14.25" customHeight="1">
      <c r="C189" s="104"/>
      <c r="F189" s="9"/>
      <c r="N189" s="7"/>
      <c r="O189" s="7"/>
      <c r="P189" s="7"/>
      <c r="Q189" s="7"/>
    </row>
    <row r="190" spans="3:17" ht="14.25" customHeight="1">
      <c r="C190" s="104"/>
      <c r="F190" s="9"/>
      <c r="N190" s="7"/>
      <c r="O190" s="7"/>
      <c r="P190" s="7"/>
      <c r="Q190" s="7"/>
    </row>
    <row r="191" spans="3:17" ht="14.25" customHeight="1">
      <c r="C191" s="104"/>
      <c r="F191" s="9"/>
      <c r="N191" s="7"/>
      <c r="O191" s="7"/>
      <c r="P191" s="7"/>
      <c r="Q191" s="7"/>
    </row>
    <row r="192" spans="3:17" ht="14.25" customHeight="1">
      <c r="C192" s="104"/>
      <c r="F192" s="9"/>
      <c r="N192" s="7"/>
      <c r="O192" s="7"/>
      <c r="P192" s="7"/>
      <c r="Q192" s="7"/>
    </row>
    <row r="193" spans="3:17" ht="14.25" customHeight="1">
      <c r="C193" s="104"/>
      <c r="F193" s="9"/>
      <c r="N193" s="7"/>
      <c r="O193" s="7"/>
      <c r="P193" s="7"/>
      <c r="Q193" s="7"/>
    </row>
    <row r="194" spans="3:17" ht="14.25" customHeight="1">
      <c r="C194" s="104"/>
      <c r="F194" s="9"/>
      <c r="N194" s="7"/>
      <c r="O194" s="7"/>
      <c r="P194" s="7"/>
      <c r="Q194" s="7"/>
    </row>
    <row r="195" spans="3:17" ht="14.25" customHeight="1">
      <c r="C195" s="104"/>
      <c r="F195" s="9"/>
      <c r="N195" s="7"/>
      <c r="O195" s="7"/>
      <c r="P195" s="7"/>
      <c r="Q195" s="7"/>
    </row>
    <row r="196" spans="3:17" ht="14.25" customHeight="1">
      <c r="C196" s="104"/>
      <c r="F196" s="9"/>
      <c r="N196" s="7"/>
      <c r="O196" s="7"/>
      <c r="P196" s="7"/>
      <c r="Q196" s="7"/>
    </row>
    <row r="197" spans="3:17" ht="14.25" customHeight="1">
      <c r="C197" s="104"/>
      <c r="F197" s="9"/>
      <c r="N197" s="7"/>
      <c r="O197" s="7"/>
      <c r="P197" s="7"/>
      <c r="Q197" s="7"/>
    </row>
    <row r="198" spans="3:17" ht="14.25" customHeight="1">
      <c r="C198" s="104"/>
      <c r="F198" s="9"/>
      <c r="N198" s="7"/>
      <c r="O198" s="7"/>
      <c r="P198" s="7"/>
      <c r="Q198" s="7"/>
    </row>
    <row r="199" spans="3:17" ht="14.25" customHeight="1">
      <c r="C199" s="104"/>
      <c r="F199" s="9"/>
      <c r="N199" s="7"/>
      <c r="O199" s="7"/>
      <c r="P199" s="7"/>
      <c r="Q199" s="7"/>
    </row>
    <row r="200" spans="3:17" ht="14.25" customHeight="1">
      <c r="C200" s="104"/>
      <c r="F200" s="9"/>
      <c r="N200" s="7"/>
      <c r="O200" s="7"/>
      <c r="P200" s="7"/>
      <c r="Q200" s="7"/>
    </row>
    <row r="201" spans="3:17" ht="14.25" customHeight="1">
      <c r="C201" s="104"/>
      <c r="F201" s="9"/>
      <c r="N201" s="7"/>
      <c r="O201" s="7"/>
      <c r="P201" s="7"/>
      <c r="Q201" s="7"/>
    </row>
    <row r="202" spans="3:17" ht="14.25" customHeight="1">
      <c r="C202" s="104"/>
      <c r="F202" s="9"/>
      <c r="N202" s="7"/>
      <c r="O202" s="7"/>
      <c r="P202" s="7"/>
      <c r="Q202" s="7"/>
    </row>
    <row r="203" spans="3:17" ht="14.25" customHeight="1">
      <c r="C203" s="104"/>
      <c r="F203" s="9"/>
      <c r="N203" s="7"/>
      <c r="O203" s="7"/>
      <c r="P203" s="7"/>
      <c r="Q203" s="7"/>
    </row>
    <row r="204" spans="3:17" ht="14.25" customHeight="1">
      <c r="C204" s="104"/>
      <c r="F204" s="9"/>
      <c r="N204" s="7"/>
      <c r="O204" s="7"/>
      <c r="P204" s="7"/>
      <c r="Q204" s="7"/>
    </row>
    <row r="205" spans="3:17" ht="14.25" customHeight="1">
      <c r="C205" s="104"/>
      <c r="F205" s="9"/>
      <c r="N205" s="7"/>
      <c r="O205" s="7"/>
      <c r="P205" s="7"/>
      <c r="Q205" s="7"/>
    </row>
    <row r="206" spans="3:17" ht="14.25" customHeight="1">
      <c r="C206" s="104"/>
      <c r="F206" s="9"/>
      <c r="N206" s="7"/>
      <c r="O206" s="7"/>
      <c r="P206" s="7"/>
      <c r="Q206" s="7"/>
    </row>
    <row r="207" spans="3:17" ht="14.25" customHeight="1">
      <c r="C207" s="104"/>
      <c r="F207" s="9"/>
      <c r="N207" s="7"/>
      <c r="O207" s="7"/>
      <c r="P207" s="7"/>
      <c r="Q207" s="7"/>
    </row>
    <row r="208" spans="3:17" ht="14.25" customHeight="1">
      <c r="C208" s="104"/>
      <c r="F208" s="9"/>
      <c r="N208" s="7"/>
      <c r="O208" s="7"/>
      <c r="P208" s="7"/>
      <c r="Q208" s="7"/>
    </row>
    <row r="209" spans="3:17" ht="14.25" customHeight="1">
      <c r="C209" s="104"/>
      <c r="F209" s="9"/>
      <c r="N209" s="7"/>
      <c r="O209" s="7"/>
      <c r="P209" s="7"/>
      <c r="Q209" s="7"/>
    </row>
    <row r="210" spans="3:17" ht="14.25" customHeight="1">
      <c r="C210" s="104"/>
      <c r="F210" s="9"/>
      <c r="N210" s="7"/>
      <c r="O210" s="7"/>
      <c r="P210" s="7"/>
      <c r="Q210" s="7"/>
    </row>
    <row r="211" spans="3:17" ht="14.25" customHeight="1">
      <c r="C211" s="104"/>
      <c r="F211" s="9"/>
      <c r="N211" s="7"/>
      <c r="O211" s="7"/>
      <c r="P211" s="7"/>
      <c r="Q211" s="7"/>
    </row>
    <row r="212" spans="3:17" ht="14.25" customHeight="1">
      <c r="C212" s="104"/>
      <c r="F212" s="9"/>
      <c r="N212" s="7"/>
      <c r="O212" s="7"/>
      <c r="P212" s="7"/>
      <c r="Q212" s="7"/>
    </row>
    <row r="213" spans="3:17" ht="14.25" customHeight="1">
      <c r="C213" s="104"/>
      <c r="F213" s="9"/>
      <c r="N213" s="7"/>
      <c r="O213" s="7"/>
      <c r="P213" s="7"/>
      <c r="Q213" s="7"/>
    </row>
    <row r="214" spans="3:17" ht="14.25" customHeight="1">
      <c r="C214" s="104"/>
      <c r="F214" s="9"/>
      <c r="N214" s="7"/>
      <c r="O214" s="7"/>
      <c r="P214" s="7"/>
      <c r="Q214" s="7"/>
    </row>
    <row r="215" spans="3:17" ht="14.25" customHeight="1">
      <c r="C215" s="104"/>
      <c r="F215" s="9"/>
      <c r="N215" s="7"/>
      <c r="O215" s="7"/>
      <c r="P215" s="7"/>
      <c r="Q215" s="7"/>
    </row>
    <row r="216" spans="3:17" ht="14.25" customHeight="1">
      <c r="C216" s="104"/>
      <c r="F216" s="9"/>
      <c r="N216" s="7"/>
      <c r="O216" s="7"/>
      <c r="P216" s="7"/>
      <c r="Q216" s="7"/>
    </row>
    <row r="217" spans="3:17" ht="14.25" customHeight="1">
      <c r="C217" s="104"/>
      <c r="F217" s="9"/>
      <c r="N217" s="7"/>
      <c r="O217" s="7"/>
      <c r="P217" s="7"/>
      <c r="Q217" s="7"/>
    </row>
    <row r="218" spans="3:17" ht="14.25" customHeight="1">
      <c r="C218" s="104"/>
      <c r="F218" s="9"/>
      <c r="N218" s="7"/>
      <c r="O218" s="7"/>
      <c r="P218" s="7"/>
      <c r="Q218" s="7"/>
    </row>
    <row r="219" spans="3:17" ht="14.25" customHeight="1">
      <c r="C219" s="104"/>
      <c r="F219" s="9"/>
      <c r="N219" s="7"/>
      <c r="O219" s="7"/>
      <c r="P219" s="7"/>
      <c r="Q219" s="7"/>
    </row>
    <row r="220" spans="3:17" ht="14.25" customHeight="1">
      <c r="C220" s="104"/>
      <c r="F220" s="9"/>
      <c r="N220" s="7"/>
      <c r="O220" s="7"/>
      <c r="P220" s="7"/>
      <c r="Q220" s="7"/>
    </row>
    <row r="221" spans="3:17" ht="14.25" customHeight="1">
      <c r="C221" s="104"/>
      <c r="F221" s="9"/>
      <c r="N221" s="7"/>
      <c r="O221" s="7"/>
      <c r="P221" s="7"/>
      <c r="Q221" s="7"/>
    </row>
    <row r="222" spans="3:17" ht="14.25" customHeight="1">
      <c r="C222" s="104"/>
      <c r="F222" s="9"/>
      <c r="N222" s="7"/>
      <c r="O222" s="7"/>
      <c r="P222" s="7"/>
      <c r="Q222" s="7"/>
    </row>
    <row r="223" spans="3:17" ht="14.25" customHeight="1">
      <c r="C223" s="104"/>
      <c r="F223" s="9"/>
      <c r="N223" s="7"/>
      <c r="O223" s="7"/>
      <c r="P223" s="7"/>
      <c r="Q223" s="7"/>
    </row>
    <row r="224" spans="3:17" ht="14.25" customHeight="1">
      <c r="C224" s="104"/>
      <c r="F224" s="9"/>
      <c r="N224" s="7"/>
      <c r="O224" s="7"/>
      <c r="P224" s="7"/>
      <c r="Q224" s="7"/>
    </row>
    <row r="225" spans="3:17" ht="14.25" customHeight="1">
      <c r="C225" s="104"/>
      <c r="F225" s="9"/>
      <c r="N225" s="7"/>
      <c r="O225" s="7"/>
      <c r="P225" s="7"/>
      <c r="Q225" s="7"/>
    </row>
    <row r="226" spans="3:17" ht="14.25" customHeight="1">
      <c r="C226" s="104"/>
      <c r="F226" s="9"/>
      <c r="N226" s="7"/>
      <c r="O226" s="7"/>
      <c r="P226" s="7"/>
      <c r="Q226" s="7"/>
    </row>
    <row r="227" spans="3:17" ht="14.25" customHeight="1">
      <c r="C227" s="104"/>
      <c r="F227" s="9"/>
      <c r="N227" s="7"/>
      <c r="O227" s="7"/>
      <c r="P227" s="7"/>
      <c r="Q227" s="7"/>
    </row>
    <row r="228" spans="3:17" ht="14.25" customHeight="1">
      <c r="C228" s="104"/>
      <c r="F228" s="9"/>
      <c r="N228" s="7"/>
      <c r="O228" s="7"/>
      <c r="P228" s="7"/>
      <c r="Q228" s="7"/>
    </row>
    <row r="229" spans="3:17" ht="14.25" customHeight="1">
      <c r="C229" s="104"/>
      <c r="F229" s="9"/>
      <c r="N229" s="7"/>
      <c r="O229" s="7"/>
      <c r="P229" s="7"/>
      <c r="Q229" s="7"/>
    </row>
    <row r="230" spans="3:17" ht="14.25" customHeight="1">
      <c r="C230" s="104"/>
      <c r="F230" s="9"/>
      <c r="N230" s="7"/>
      <c r="O230" s="7"/>
      <c r="P230" s="7"/>
      <c r="Q230" s="7"/>
    </row>
    <row r="231" spans="3:17" ht="14.25" customHeight="1">
      <c r="C231" s="104"/>
      <c r="F231" s="9"/>
      <c r="N231" s="7"/>
      <c r="O231" s="7"/>
      <c r="P231" s="7"/>
      <c r="Q231" s="7"/>
    </row>
    <row r="232" spans="3:17" ht="14.25" customHeight="1">
      <c r="C232" s="104"/>
      <c r="F232" s="9"/>
      <c r="N232" s="7"/>
      <c r="O232" s="7"/>
      <c r="P232" s="7"/>
      <c r="Q232" s="7"/>
    </row>
    <row r="233" spans="3:17" ht="14.25" customHeight="1">
      <c r="C233" s="104"/>
      <c r="F233" s="9"/>
      <c r="N233" s="7"/>
      <c r="O233" s="7"/>
      <c r="P233" s="7"/>
      <c r="Q233" s="7"/>
    </row>
    <row r="234" spans="3:17" ht="14.25" customHeight="1">
      <c r="C234" s="104"/>
      <c r="F234" s="9"/>
      <c r="N234" s="7"/>
      <c r="O234" s="7"/>
      <c r="P234" s="7"/>
      <c r="Q234" s="7"/>
    </row>
    <row r="235" spans="3:17" ht="14.25" customHeight="1">
      <c r="C235" s="104"/>
      <c r="F235" s="9"/>
      <c r="N235" s="7"/>
      <c r="O235" s="7"/>
      <c r="P235" s="7"/>
      <c r="Q235" s="7"/>
    </row>
    <row r="236" spans="3:17" ht="14.25" customHeight="1">
      <c r="C236" s="104"/>
      <c r="F236" s="9"/>
      <c r="N236" s="7"/>
      <c r="O236" s="7"/>
      <c r="P236" s="7"/>
      <c r="Q236" s="7"/>
    </row>
    <row r="237" spans="3:17" ht="14.25" customHeight="1">
      <c r="C237" s="104"/>
      <c r="F237" s="9"/>
      <c r="N237" s="7"/>
      <c r="O237" s="7"/>
      <c r="P237" s="7"/>
      <c r="Q237" s="7"/>
    </row>
    <row r="238" spans="3:17" ht="14.25" customHeight="1">
      <c r="C238" s="104"/>
      <c r="F238" s="9"/>
      <c r="N238" s="7"/>
      <c r="O238" s="7"/>
      <c r="P238" s="7"/>
      <c r="Q238" s="7"/>
    </row>
    <row r="239" spans="3:17" ht="14.25" customHeight="1">
      <c r="C239" s="104"/>
      <c r="F239" s="9"/>
      <c r="N239" s="7"/>
      <c r="O239" s="7"/>
      <c r="P239" s="7"/>
      <c r="Q239" s="7"/>
    </row>
    <row r="240" spans="3:17" ht="14.25" customHeight="1">
      <c r="C240" s="104"/>
      <c r="F240" s="9"/>
      <c r="N240" s="7"/>
      <c r="O240" s="7"/>
      <c r="P240" s="7"/>
      <c r="Q240" s="7"/>
    </row>
    <row r="241" spans="3:17" ht="14.25" customHeight="1">
      <c r="C241" s="104"/>
      <c r="F241" s="9"/>
      <c r="N241" s="7"/>
      <c r="O241" s="7"/>
      <c r="P241" s="7"/>
      <c r="Q241" s="7"/>
    </row>
    <row r="242" spans="3:17" ht="14.25" customHeight="1">
      <c r="C242" s="104"/>
      <c r="F242" s="9"/>
      <c r="N242" s="7"/>
      <c r="O242" s="7"/>
      <c r="P242" s="7"/>
      <c r="Q242" s="7"/>
    </row>
    <row r="243" spans="3:17" ht="14.25" customHeight="1">
      <c r="C243" s="104"/>
      <c r="F243" s="9"/>
      <c r="N243" s="7"/>
      <c r="O243" s="7"/>
      <c r="P243" s="7"/>
      <c r="Q243" s="7"/>
    </row>
    <row r="244" spans="3:17" ht="14.25" customHeight="1">
      <c r="C244" s="104"/>
      <c r="F244" s="9"/>
      <c r="N244" s="7"/>
      <c r="O244" s="7"/>
      <c r="P244" s="7"/>
      <c r="Q244" s="7"/>
    </row>
    <row r="245" spans="3:17" ht="14.25" customHeight="1">
      <c r="C245" s="104"/>
      <c r="F245" s="9"/>
      <c r="N245" s="7"/>
      <c r="O245" s="7"/>
      <c r="P245" s="7"/>
      <c r="Q245" s="7"/>
    </row>
    <row r="246" spans="3:17" ht="14.25" customHeight="1">
      <c r="C246" s="104"/>
      <c r="F246" s="9"/>
      <c r="N246" s="7"/>
      <c r="O246" s="7"/>
      <c r="P246" s="7"/>
      <c r="Q246" s="7"/>
    </row>
    <row r="247" spans="3:17" ht="14.25" customHeight="1">
      <c r="C247" s="104"/>
      <c r="F247" s="9"/>
      <c r="N247" s="7"/>
      <c r="O247" s="7"/>
      <c r="P247" s="7"/>
      <c r="Q247" s="7"/>
    </row>
    <row r="248" spans="3:17" ht="14.25" customHeight="1">
      <c r="C248" s="104"/>
      <c r="F248" s="9"/>
      <c r="N248" s="7"/>
      <c r="O248" s="7"/>
      <c r="P248" s="7"/>
      <c r="Q248" s="7"/>
    </row>
    <row r="249" spans="3:17" ht="14.25" customHeight="1">
      <c r="C249" s="104"/>
      <c r="F249" s="9"/>
      <c r="N249" s="7"/>
      <c r="O249" s="7"/>
      <c r="P249" s="7"/>
      <c r="Q249" s="7"/>
    </row>
    <row r="250" spans="3:17" ht="14.25" customHeight="1">
      <c r="C250" s="104"/>
      <c r="F250" s="9"/>
      <c r="N250" s="7"/>
      <c r="O250" s="7"/>
      <c r="P250" s="7"/>
      <c r="Q250" s="7"/>
    </row>
    <row r="251" spans="3:17" ht="14.25" customHeight="1">
      <c r="C251" s="104"/>
      <c r="F251" s="9"/>
      <c r="N251" s="7"/>
      <c r="O251" s="7"/>
      <c r="P251" s="7"/>
      <c r="Q251" s="7"/>
    </row>
    <row r="252" spans="3:17" ht="14.25" customHeight="1">
      <c r="C252" s="104"/>
      <c r="F252" s="9"/>
      <c r="N252" s="7"/>
      <c r="O252" s="7"/>
      <c r="P252" s="7"/>
      <c r="Q252" s="7"/>
    </row>
    <row r="253" spans="3:17" ht="14.25" customHeight="1">
      <c r="C253" s="104"/>
      <c r="F253" s="9"/>
      <c r="N253" s="7"/>
      <c r="O253" s="7"/>
      <c r="P253" s="7"/>
      <c r="Q253" s="7"/>
    </row>
    <row r="254" spans="3:17" ht="14.25" customHeight="1">
      <c r="C254" s="104"/>
      <c r="F254" s="9"/>
      <c r="N254" s="7"/>
      <c r="O254" s="7"/>
      <c r="P254" s="7"/>
      <c r="Q254" s="7"/>
    </row>
    <row r="255" spans="3:17" ht="14.25" customHeight="1">
      <c r="C255" s="104"/>
      <c r="F255" s="9"/>
      <c r="N255" s="7"/>
      <c r="O255" s="7"/>
      <c r="P255" s="7"/>
      <c r="Q255" s="7"/>
    </row>
    <row r="256" spans="3:17" ht="14.25" customHeight="1">
      <c r="C256" s="104"/>
      <c r="F256" s="9"/>
      <c r="N256" s="7"/>
      <c r="O256" s="7"/>
      <c r="P256" s="7"/>
      <c r="Q256" s="7"/>
    </row>
    <row r="257" spans="3:17" ht="14.25" customHeight="1">
      <c r="C257" s="104"/>
      <c r="F257" s="9"/>
      <c r="N257" s="7"/>
      <c r="O257" s="7"/>
      <c r="P257" s="7"/>
      <c r="Q257" s="7"/>
    </row>
    <row r="258" spans="3:17" ht="14.25" customHeight="1">
      <c r="C258" s="104"/>
      <c r="F258" s="9"/>
      <c r="N258" s="7"/>
      <c r="O258" s="7"/>
      <c r="P258" s="7"/>
      <c r="Q258" s="7"/>
    </row>
    <row r="259" spans="3:17" ht="14.25" customHeight="1">
      <c r="C259" s="104"/>
      <c r="F259" s="9"/>
      <c r="N259" s="7"/>
      <c r="O259" s="7"/>
      <c r="P259" s="7"/>
      <c r="Q259" s="7"/>
    </row>
    <row r="260" spans="3:17" ht="14.25" customHeight="1">
      <c r="C260" s="104"/>
      <c r="F260" s="9"/>
      <c r="N260" s="7"/>
      <c r="O260" s="7"/>
      <c r="P260" s="7"/>
      <c r="Q260" s="7"/>
    </row>
    <row r="261" spans="3:17" ht="14.25" customHeight="1">
      <c r="C261" s="104"/>
      <c r="F261" s="9"/>
      <c r="N261" s="7"/>
      <c r="O261" s="7"/>
      <c r="P261" s="7"/>
      <c r="Q261" s="7"/>
    </row>
    <row r="262" spans="3:17" ht="14.25" customHeight="1">
      <c r="C262" s="104"/>
      <c r="F262" s="9"/>
      <c r="N262" s="7"/>
      <c r="O262" s="7"/>
      <c r="P262" s="7"/>
      <c r="Q262" s="7"/>
    </row>
    <row r="263" spans="3:17" ht="14.25" customHeight="1">
      <c r="C263" s="104"/>
      <c r="F263" s="9"/>
      <c r="N263" s="7"/>
      <c r="O263" s="7"/>
      <c r="P263" s="7"/>
      <c r="Q263" s="7"/>
    </row>
    <row r="264" spans="3:17" ht="14.25" customHeight="1">
      <c r="C264" s="104"/>
      <c r="F264" s="9"/>
      <c r="N264" s="7"/>
      <c r="O264" s="7"/>
      <c r="P264" s="7"/>
      <c r="Q264" s="7"/>
    </row>
    <row r="265" spans="3:17" ht="14.25" customHeight="1">
      <c r="C265" s="104"/>
      <c r="F265" s="9"/>
      <c r="N265" s="7"/>
      <c r="O265" s="7"/>
      <c r="P265" s="7"/>
      <c r="Q265" s="7"/>
    </row>
    <row r="266" spans="3:17" ht="14.25" customHeight="1">
      <c r="C266" s="104"/>
      <c r="F266" s="9"/>
      <c r="N266" s="7"/>
      <c r="O266" s="7"/>
      <c r="P266" s="7"/>
      <c r="Q266" s="7"/>
    </row>
    <row r="267" spans="3:17" ht="14.25" customHeight="1">
      <c r="C267" s="104"/>
      <c r="F267" s="9"/>
      <c r="N267" s="7"/>
      <c r="O267" s="7"/>
      <c r="P267" s="7"/>
      <c r="Q267" s="7"/>
    </row>
    <row r="268" spans="3:17" ht="14.25" customHeight="1">
      <c r="C268" s="104"/>
      <c r="F268" s="9"/>
      <c r="N268" s="7"/>
      <c r="O268" s="7"/>
      <c r="P268" s="7"/>
      <c r="Q268" s="7"/>
    </row>
    <row r="269" spans="3:17" ht="14.25" customHeight="1">
      <c r="C269" s="104"/>
      <c r="F269" s="9"/>
      <c r="N269" s="7"/>
      <c r="O269" s="7"/>
      <c r="P269" s="7"/>
      <c r="Q269" s="7"/>
    </row>
    <row r="270" spans="3:17" ht="14.25" customHeight="1">
      <c r="C270" s="104"/>
      <c r="F270" s="9"/>
      <c r="N270" s="7"/>
      <c r="O270" s="7"/>
      <c r="P270" s="7"/>
      <c r="Q270" s="7"/>
    </row>
    <row r="271" spans="3:17" ht="14.25" customHeight="1">
      <c r="C271" s="104"/>
      <c r="F271" s="9"/>
      <c r="N271" s="7"/>
      <c r="O271" s="7"/>
      <c r="P271" s="7"/>
      <c r="Q271" s="7"/>
    </row>
    <row r="272" spans="3:17" ht="14.25" customHeight="1">
      <c r="C272" s="104"/>
      <c r="F272" s="9"/>
      <c r="N272" s="7"/>
      <c r="O272" s="7"/>
      <c r="P272" s="7"/>
      <c r="Q272" s="7"/>
    </row>
    <row r="273" spans="3:17" ht="14.25" customHeight="1">
      <c r="C273" s="104"/>
      <c r="F273" s="9"/>
      <c r="N273" s="7"/>
      <c r="O273" s="7"/>
      <c r="P273" s="7"/>
      <c r="Q273" s="7"/>
    </row>
    <row r="274" spans="3:17" ht="14.25" customHeight="1">
      <c r="C274" s="104"/>
      <c r="F274" s="9"/>
      <c r="N274" s="7"/>
      <c r="O274" s="7"/>
      <c r="P274" s="7"/>
      <c r="Q274" s="7"/>
    </row>
    <row r="275" spans="3:17" ht="14.25" customHeight="1">
      <c r="C275" s="104"/>
      <c r="F275" s="9"/>
      <c r="N275" s="7"/>
      <c r="O275" s="7"/>
      <c r="P275" s="7"/>
      <c r="Q275" s="7"/>
    </row>
    <row r="276" spans="3:17" ht="14.25" customHeight="1">
      <c r="C276" s="104"/>
      <c r="F276" s="9"/>
      <c r="N276" s="7"/>
      <c r="O276" s="7"/>
      <c r="P276" s="7"/>
      <c r="Q276" s="7"/>
    </row>
    <row r="277" spans="3:17" ht="14.25" customHeight="1">
      <c r="C277" s="104"/>
      <c r="F277" s="9"/>
      <c r="N277" s="7"/>
      <c r="O277" s="7"/>
      <c r="P277" s="7"/>
      <c r="Q277" s="7"/>
    </row>
    <row r="278" spans="3:17" ht="14.25" customHeight="1">
      <c r="C278" s="104"/>
      <c r="F278" s="9"/>
      <c r="N278" s="7"/>
      <c r="O278" s="7"/>
      <c r="P278" s="7"/>
      <c r="Q278" s="7"/>
    </row>
    <row r="279" spans="3:17" ht="14.25" customHeight="1">
      <c r="C279" s="104"/>
      <c r="F279" s="9"/>
      <c r="N279" s="7"/>
      <c r="O279" s="7"/>
      <c r="P279" s="7"/>
      <c r="Q279" s="7"/>
    </row>
    <row r="280" spans="3:17" ht="14.25" customHeight="1">
      <c r="C280" s="104"/>
      <c r="F280" s="9"/>
      <c r="N280" s="7"/>
      <c r="O280" s="7"/>
      <c r="P280" s="7"/>
      <c r="Q280" s="7"/>
    </row>
    <row r="281" spans="3:17" ht="14.25" customHeight="1">
      <c r="C281" s="104"/>
      <c r="F281" s="9"/>
      <c r="N281" s="7"/>
      <c r="O281" s="7"/>
      <c r="P281" s="7"/>
      <c r="Q281" s="7"/>
    </row>
    <row r="282" spans="3:17" ht="14.25" customHeight="1">
      <c r="C282" s="104"/>
      <c r="F282" s="9"/>
      <c r="N282" s="7"/>
      <c r="O282" s="7"/>
      <c r="P282" s="7"/>
      <c r="Q282" s="7"/>
    </row>
    <row r="283" spans="3:17" ht="14.25" customHeight="1">
      <c r="C283" s="104"/>
      <c r="F283" s="9"/>
      <c r="N283" s="7"/>
      <c r="O283" s="7"/>
      <c r="P283" s="7"/>
      <c r="Q283" s="7"/>
    </row>
    <row r="284" spans="3:17" ht="14.25" customHeight="1">
      <c r="C284" s="104"/>
      <c r="F284" s="9"/>
      <c r="N284" s="7"/>
      <c r="O284" s="7"/>
      <c r="P284" s="7"/>
      <c r="Q284" s="7"/>
    </row>
    <row r="285" spans="3:17" ht="14.25" customHeight="1">
      <c r="C285" s="104"/>
      <c r="F285" s="9"/>
      <c r="N285" s="7"/>
      <c r="O285" s="7"/>
      <c r="P285" s="7"/>
      <c r="Q285" s="7"/>
    </row>
    <row r="286" spans="3:17" ht="14.25" customHeight="1">
      <c r="C286" s="104"/>
      <c r="F286" s="9"/>
      <c r="N286" s="7"/>
      <c r="O286" s="7"/>
      <c r="P286" s="7"/>
      <c r="Q286" s="7"/>
    </row>
    <row r="287" spans="3:17" ht="14.25" customHeight="1">
      <c r="C287" s="104"/>
      <c r="F287" s="9"/>
      <c r="N287" s="7"/>
      <c r="O287" s="7"/>
      <c r="P287" s="7"/>
      <c r="Q287" s="7"/>
    </row>
    <row r="288" spans="3:17" ht="14.25" customHeight="1">
      <c r="C288" s="104"/>
      <c r="F288" s="9"/>
      <c r="N288" s="7"/>
      <c r="O288" s="7"/>
      <c r="P288" s="7"/>
      <c r="Q288" s="7"/>
    </row>
    <row r="289" spans="3:17" ht="14.25" customHeight="1">
      <c r="C289" s="104"/>
      <c r="F289" s="9"/>
      <c r="N289" s="7"/>
      <c r="O289" s="7"/>
      <c r="P289" s="7"/>
      <c r="Q289" s="7"/>
    </row>
    <row r="290" spans="3:17" ht="14.25" customHeight="1">
      <c r="C290" s="104"/>
      <c r="F290" s="9"/>
      <c r="N290" s="7"/>
      <c r="O290" s="7"/>
      <c r="P290" s="7"/>
      <c r="Q290" s="7"/>
    </row>
    <row r="291" spans="3:17" ht="14.25" customHeight="1">
      <c r="C291" s="104"/>
      <c r="F291" s="9"/>
      <c r="N291" s="7"/>
      <c r="O291" s="7"/>
      <c r="P291" s="7"/>
      <c r="Q291" s="7"/>
    </row>
    <row r="292" spans="3:17" ht="14.25" customHeight="1">
      <c r="C292" s="104"/>
      <c r="F292" s="9"/>
      <c r="N292" s="7"/>
      <c r="O292" s="7"/>
      <c r="P292" s="7"/>
      <c r="Q292" s="7"/>
    </row>
    <row r="293" spans="3:17" ht="14.25" customHeight="1">
      <c r="C293" s="104"/>
      <c r="F293" s="9"/>
      <c r="N293" s="7"/>
      <c r="O293" s="7"/>
      <c r="P293" s="7"/>
      <c r="Q293" s="7"/>
    </row>
    <row r="294" spans="3:17" ht="14.25" customHeight="1">
      <c r="C294" s="104"/>
      <c r="F294" s="9"/>
      <c r="N294" s="7"/>
      <c r="O294" s="7"/>
      <c r="P294" s="7"/>
      <c r="Q294" s="7"/>
    </row>
    <row r="295" spans="3:17" ht="14.25" customHeight="1">
      <c r="C295" s="104"/>
      <c r="F295" s="9"/>
      <c r="N295" s="7"/>
      <c r="O295" s="7"/>
      <c r="P295" s="7"/>
      <c r="Q295" s="7"/>
    </row>
    <row r="296" spans="3:17" ht="14.25" customHeight="1">
      <c r="C296" s="104"/>
      <c r="F296" s="9"/>
      <c r="N296" s="7"/>
      <c r="O296" s="7"/>
      <c r="P296" s="7"/>
      <c r="Q296" s="7"/>
    </row>
    <row r="297" spans="3:17" ht="14.25" customHeight="1">
      <c r="C297" s="104"/>
      <c r="F297" s="9"/>
      <c r="N297" s="7"/>
      <c r="O297" s="7"/>
      <c r="P297" s="7"/>
      <c r="Q297" s="7"/>
    </row>
    <row r="298" spans="3:17" ht="14.25" customHeight="1">
      <c r="C298" s="104"/>
      <c r="O298" s="7"/>
      <c r="P298" s="7"/>
      <c r="Q298" s="7"/>
    </row>
    <row r="299" spans="3:17" ht="14.25" customHeight="1">
      <c r="C299" s="104"/>
      <c r="O299" s="7"/>
      <c r="P299" s="7"/>
      <c r="Q299" s="7"/>
    </row>
    <row r="300" spans="3:17" ht="14.25" customHeight="1">
      <c r="C300" s="104"/>
      <c r="O300" s="7"/>
      <c r="P300" s="7"/>
      <c r="Q300" s="7"/>
    </row>
    <row r="301" spans="3:17" ht="14.25" customHeight="1">
      <c r="C301" s="104"/>
      <c r="O301" s="7"/>
      <c r="P301" s="7"/>
      <c r="Q301" s="7"/>
    </row>
    <row r="302" spans="3:17" ht="14.25" customHeight="1">
      <c r="C302" s="104"/>
      <c r="O302" s="7"/>
      <c r="P302" s="7"/>
      <c r="Q302" s="7"/>
    </row>
    <row r="303" spans="3:17" ht="14.25" customHeight="1">
      <c r="C303" s="104"/>
      <c r="O303" s="7"/>
      <c r="P303" s="7"/>
      <c r="Q303" s="7"/>
    </row>
    <row r="304" spans="3:17" ht="14.25" customHeight="1">
      <c r="C304" s="104"/>
      <c r="O304" s="7"/>
      <c r="P304" s="7"/>
      <c r="Q304" s="7"/>
    </row>
    <row r="305" spans="3:17" ht="14.25" customHeight="1">
      <c r="C305" s="104"/>
      <c r="O305" s="7"/>
      <c r="P305" s="7"/>
      <c r="Q305" s="7"/>
    </row>
    <row r="306" spans="3:17" ht="14.25" customHeight="1">
      <c r="C306" s="104"/>
      <c r="O306" s="7"/>
      <c r="P306" s="7"/>
      <c r="Q306" s="7"/>
    </row>
    <row r="307" spans="3:17" ht="14.25" customHeight="1">
      <c r="C307" s="104"/>
      <c r="O307" s="7"/>
      <c r="P307" s="7"/>
      <c r="Q307" s="7"/>
    </row>
    <row r="308" spans="3:17" ht="14.25" customHeight="1">
      <c r="C308" s="104"/>
      <c r="O308" s="7"/>
      <c r="P308" s="7"/>
      <c r="Q308" s="7"/>
    </row>
    <row r="309" spans="3:17" ht="14.25" customHeight="1">
      <c r="C309" s="104"/>
      <c r="O309" s="7"/>
      <c r="P309" s="7"/>
      <c r="Q309" s="7"/>
    </row>
    <row r="310" spans="3:17" ht="14.25" customHeight="1">
      <c r="C310" s="104"/>
      <c r="O310" s="7"/>
      <c r="P310" s="7"/>
      <c r="Q310" s="7"/>
    </row>
    <row r="311" spans="3:17" ht="14.25" customHeight="1">
      <c r="C311" s="104"/>
      <c r="O311" s="7"/>
      <c r="P311" s="7"/>
      <c r="Q311" s="7"/>
    </row>
    <row r="312" spans="3:17" ht="14.25" customHeight="1">
      <c r="C312" s="104"/>
      <c r="O312" s="7"/>
      <c r="P312" s="7"/>
      <c r="Q312" s="7"/>
    </row>
    <row r="313" spans="3:17" ht="14.25" customHeight="1">
      <c r="C313" s="104"/>
      <c r="O313" s="7"/>
      <c r="P313" s="7"/>
      <c r="Q313" s="7"/>
    </row>
    <row r="314" spans="3:17" ht="14.25" customHeight="1">
      <c r="C314" s="104"/>
      <c r="O314" s="7"/>
      <c r="P314" s="7"/>
      <c r="Q314" s="7"/>
    </row>
    <row r="315" spans="3:17" ht="14.25" customHeight="1">
      <c r="C315" s="104"/>
      <c r="O315" s="7"/>
      <c r="P315" s="7"/>
      <c r="Q315" s="7"/>
    </row>
    <row r="316" spans="3:17" ht="14.25" customHeight="1">
      <c r="C316" s="104"/>
      <c r="O316" s="7"/>
      <c r="P316" s="7"/>
      <c r="Q316" s="7"/>
    </row>
    <row r="317" spans="3:17" ht="14.25" customHeight="1">
      <c r="C317" s="104"/>
      <c r="O317" s="7"/>
      <c r="P317" s="7"/>
      <c r="Q317" s="7"/>
    </row>
    <row r="318" spans="3:17" ht="14.25" customHeight="1">
      <c r="C318" s="104"/>
      <c r="O318" s="7"/>
      <c r="P318" s="7"/>
      <c r="Q318" s="7"/>
    </row>
    <row r="319" spans="3:17" ht="14.25" customHeight="1">
      <c r="C319" s="104"/>
      <c r="O319" s="7"/>
      <c r="P319" s="7"/>
      <c r="Q319" s="7"/>
    </row>
    <row r="320" spans="3:17" ht="14.25" customHeight="1">
      <c r="C320" s="104"/>
      <c r="O320" s="7"/>
      <c r="P320" s="7"/>
      <c r="Q320" s="7"/>
    </row>
    <row r="321" spans="3:17" ht="14.25" customHeight="1">
      <c r="C321" s="104"/>
      <c r="O321" s="7"/>
      <c r="P321" s="7"/>
      <c r="Q321" s="7"/>
    </row>
    <row r="322" spans="3:17" ht="14.25" customHeight="1">
      <c r="C322" s="104"/>
      <c r="O322" s="7"/>
      <c r="P322" s="7"/>
      <c r="Q322" s="7"/>
    </row>
    <row r="323" spans="3:17" ht="14.25" customHeight="1">
      <c r="C323" s="104"/>
      <c r="O323" s="7"/>
      <c r="P323" s="7"/>
      <c r="Q323" s="7"/>
    </row>
    <row r="324" spans="3:17" ht="14.25" customHeight="1">
      <c r="C324" s="104"/>
      <c r="O324" s="7"/>
      <c r="P324" s="7"/>
      <c r="Q324" s="7"/>
    </row>
    <row r="325" spans="3:17" ht="14.25" customHeight="1">
      <c r="C325" s="104"/>
      <c r="O325" s="7"/>
      <c r="P325" s="7"/>
      <c r="Q325" s="7"/>
    </row>
    <row r="326" spans="3:17" ht="14.25" customHeight="1">
      <c r="C326" s="104"/>
      <c r="O326" s="7"/>
      <c r="P326" s="7"/>
      <c r="Q326" s="7"/>
    </row>
    <row r="327" spans="3:17" ht="14.25" customHeight="1">
      <c r="C327" s="104"/>
      <c r="O327" s="7"/>
      <c r="P327" s="7"/>
      <c r="Q327" s="7"/>
    </row>
    <row r="328" spans="3:17" ht="14.25" customHeight="1">
      <c r="C328" s="104"/>
      <c r="O328" s="7"/>
      <c r="P328" s="7"/>
      <c r="Q328" s="7"/>
    </row>
    <row r="329" spans="3:17" ht="14.25" customHeight="1">
      <c r="C329" s="104"/>
      <c r="O329" s="7"/>
      <c r="P329" s="7"/>
      <c r="Q329" s="7"/>
    </row>
    <row r="330" spans="3:17" ht="14.25" customHeight="1">
      <c r="C330" s="104"/>
      <c r="O330" s="7"/>
      <c r="P330" s="7"/>
      <c r="Q330" s="7"/>
    </row>
    <row r="331" spans="3:17" ht="14.25" customHeight="1">
      <c r="C331" s="104"/>
      <c r="O331" s="7"/>
      <c r="P331" s="7"/>
      <c r="Q331" s="7"/>
    </row>
    <row r="332" spans="3:17" ht="14.25" customHeight="1">
      <c r="C332" s="104"/>
      <c r="O332" s="7"/>
      <c r="P332" s="7"/>
      <c r="Q332" s="7"/>
    </row>
    <row r="333" spans="3:17" ht="14.25" customHeight="1">
      <c r="C333" s="104"/>
      <c r="O333" s="7"/>
      <c r="P333" s="7"/>
      <c r="Q333" s="7"/>
    </row>
    <row r="334" spans="3:17" ht="14.25" customHeight="1">
      <c r="C334" s="104"/>
      <c r="O334" s="7"/>
      <c r="P334" s="7"/>
      <c r="Q334" s="7"/>
    </row>
    <row r="335" spans="3:17" ht="14.25" customHeight="1">
      <c r="C335" s="104"/>
      <c r="O335" s="7"/>
      <c r="P335" s="7"/>
      <c r="Q335" s="7"/>
    </row>
    <row r="336" spans="3:17" ht="14.25" customHeight="1">
      <c r="C336" s="104"/>
      <c r="O336" s="7"/>
      <c r="P336" s="7"/>
      <c r="Q336" s="7"/>
    </row>
    <row r="337" spans="3:17" ht="14.25" customHeight="1">
      <c r="C337" s="104"/>
      <c r="O337" s="7"/>
      <c r="P337" s="7"/>
      <c r="Q337" s="7"/>
    </row>
    <row r="338" spans="3:17" ht="14.25" customHeight="1">
      <c r="C338" s="104"/>
      <c r="O338" s="7"/>
      <c r="P338" s="7"/>
      <c r="Q338" s="7"/>
    </row>
    <row r="339" spans="3:17" ht="14.25" customHeight="1">
      <c r="C339" s="104"/>
      <c r="O339" s="7"/>
      <c r="P339" s="7"/>
      <c r="Q339" s="7"/>
    </row>
    <row r="340" spans="3:17" ht="14.25" customHeight="1">
      <c r="C340" s="104"/>
      <c r="O340" s="7"/>
      <c r="P340" s="7"/>
      <c r="Q340" s="7"/>
    </row>
    <row r="341" spans="3:17" ht="14.25" customHeight="1">
      <c r="C341" s="104"/>
      <c r="O341" s="7"/>
      <c r="P341" s="7"/>
      <c r="Q341" s="7"/>
    </row>
    <row r="342" spans="3:17" ht="14.25" customHeight="1">
      <c r="C342" s="104"/>
      <c r="O342" s="7"/>
      <c r="P342" s="7"/>
      <c r="Q342" s="7"/>
    </row>
    <row r="343" spans="3:17" ht="14.25" customHeight="1">
      <c r="C343" s="104"/>
      <c r="O343" s="7"/>
      <c r="P343" s="7"/>
      <c r="Q343" s="7"/>
    </row>
    <row r="344" spans="3:17" ht="14.25" customHeight="1">
      <c r="C344" s="104"/>
      <c r="O344" s="7"/>
      <c r="P344" s="7"/>
      <c r="Q344" s="7"/>
    </row>
    <row r="345" spans="3:17" ht="14.25" customHeight="1">
      <c r="C345" s="104"/>
      <c r="O345" s="7"/>
      <c r="P345" s="7"/>
      <c r="Q345" s="7"/>
    </row>
    <row r="346" spans="3:17" ht="14.25" customHeight="1">
      <c r="C346" s="104"/>
      <c r="O346" s="7"/>
      <c r="P346" s="7"/>
      <c r="Q346" s="7"/>
    </row>
    <row r="347" spans="3:17" ht="14.25" customHeight="1">
      <c r="C347" s="104"/>
      <c r="O347" s="7"/>
      <c r="P347" s="7"/>
      <c r="Q347" s="7"/>
    </row>
    <row r="348" spans="3:17" ht="14.25" customHeight="1">
      <c r="C348" s="104"/>
      <c r="O348" s="7"/>
      <c r="P348" s="7"/>
      <c r="Q348" s="7"/>
    </row>
    <row r="349" spans="3:17" ht="14.25" customHeight="1">
      <c r="C349" s="104"/>
      <c r="O349" s="7"/>
      <c r="P349" s="7"/>
      <c r="Q349" s="7"/>
    </row>
    <row r="350" spans="3:17" ht="14.25" customHeight="1">
      <c r="C350" s="104"/>
      <c r="O350" s="7"/>
      <c r="P350" s="7"/>
      <c r="Q350" s="7"/>
    </row>
    <row r="351" spans="3:17" ht="14.25" customHeight="1">
      <c r="C351" s="104"/>
      <c r="O351" s="7"/>
      <c r="P351" s="7"/>
      <c r="Q351" s="7"/>
    </row>
    <row r="352" spans="3:17" ht="14.25" customHeight="1">
      <c r="C352" s="104"/>
      <c r="O352" s="7"/>
      <c r="P352" s="7"/>
      <c r="Q352" s="7"/>
    </row>
    <row r="353" spans="3:17" ht="14.25" customHeight="1">
      <c r="C353" s="104"/>
      <c r="O353" s="7"/>
      <c r="P353" s="7"/>
      <c r="Q353" s="7"/>
    </row>
    <row r="354" spans="3:17" ht="14.25" customHeight="1">
      <c r="C354" s="104"/>
      <c r="O354" s="7"/>
      <c r="P354" s="7"/>
      <c r="Q354" s="7"/>
    </row>
    <row r="355" spans="3:17" ht="14.25" customHeight="1">
      <c r="C355" s="104"/>
      <c r="O355" s="7"/>
      <c r="P355" s="7"/>
      <c r="Q355" s="7"/>
    </row>
    <row r="356" spans="3:17" ht="14.25" customHeight="1">
      <c r="C356" s="104"/>
      <c r="O356" s="7"/>
      <c r="P356" s="7"/>
      <c r="Q356" s="7"/>
    </row>
    <row r="357" spans="3:17" ht="14.25" customHeight="1">
      <c r="C357" s="104"/>
      <c r="O357" s="7"/>
      <c r="P357" s="7"/>
      <c r="Q357" s="7"/>
    </row>
    <row r="358" spans="3:17" ht="14.25" customHeight="1">
      <c r="C358" s="104"/>
      <c r="O358" s="7"/>
      <c r="P358" s="7"/>
      <c r="Q358" s="7"/>
    </row>
    <row r="359" spans="3:17" ht="14.25" customHeight="1">
      <c r="C359" s="104"/>
      <c r="O359" s="7"/>
      <c r="P359" s="7"/>
      <c r="Q359" s="7"/>
    </row>
    <row r="360" spans="3:17" ht="14.25" customHeight="1">
      <c r="C360" s="104"/>
      <c r="O360" s="7"/>
      <c r="P360" s="7"/>
      <c r="Q360" s="7"/>
    </row>
    <row r="361" spans="3:17" ht="14.25" customHeight="1">
      <c r="C361" s="104"/>
      <c r="O361" s="7"/>
      <c r="P361" s="7"/>
      <c r="Q361" s="7"/>
    </row>
    <row r="362" spans="3:17" ht="14.25" customHeight="1">
      <c r="C362" s="104"/>
      <c r="O362" s="7"/>
      <c r="P362" s="7"/>
      <c r="Q362" s="7"/>
    </row>
    <row r="363" spans="3:17" ht="14.25" customHeight="1">
      <c r="C363" s="104"/>
      <c r="O363" s="7"/>
      <c r="P363" s="7"/>
      <c r="Q363" s="7"/>
    </row>
    <row r="364" spans="3:17" ht="14.25" customHeight="1">
      <c r="C364" s="104"/>
      <c r="O364" s="7"/>
      <c r="P364" s="7"/>
      <c r="Q364" s="7"/>
    </row>
    <row r="365" spans="3:17" ht="14.25" customHeight="1">
      <c r="C365" s="104"/>
      <c r="O365" s="7"/>
      <c r="P365" s="7"/>
      <c r="Q365" s="7"/>
    </row>
    <row r="366" spans="3:17" ht="14.25" customHeight="1">
      <c r="C366" s="104"/>
      <c r="O366" s="7"/>
      <c r="P366" s="7"/>
      <c r="Q366" s="7"/>
    </row>
    <row r="367" spans="3:17" ht="14.25" customHeight="1">
      <c r="C367" s="104"/>
      <c r="O367" s="7"/>
      <c r="P367" s="7"/>
      <c r="Q367" s="7"/>
    </row>
    <row r="368" spans="3:17" ht="14.25" customHeight="1">
      <c r="C368" s="104"/>
      <c r="O368" s="7"/>
      <c r="P368" s="7"/>
      <c r="Q368" s="7"/>
    </row>
    <row r="369" spans="3:17" ht="14.25" customHeight="1">
      <c r="C369" s="104"/>
      <c r="O369" s="7"/>
      <c r="P369" s="7"/>
      <c r="Q369" s="7"/>
    </row>
    <row r="370" spans="3:17" ht="14.25" customHeight="1">
      <c r="C370" s="104"/>
      <c r="O370" s="7"/>
      <c r="P370" s="7"/>
      <c r="Q370" s="7"/>
    </row>
    <row r="371" spans="3:17" ht="14.25" customHeight="1">
      <c r="C371" s="104"/>
      <c r="O371" s="7"/>
      <c r="P371" s="7"/>
      <c r="Q371" s="7"/>
    </row>
    <row r="372" spans="3:17" ht="14.25" customHeight="1">
      <c r="C372" s="104"/>
      <c r="O372" s="7"/>
      <c r="P372" s="7"/>
      <c r="Q372" s="7"/>
    </row>
    <row r="373" spans="3:17" ht="14.25" customHeight="1">
      <c r="C373" s="104"/>
      <c r="O373" s="7"/>
      <c r="P373" s="7"/>
      <c r="Q373" s="7"/>
    </row>
    <row r="374" spans="3:17" ht="14.25" customHeight="1">
      <c r="C374" s="104"/>
      <c r="O374" s="7"/>
      <c r="P374" s="7"/>
      <c r="Q374" s="7"/>
    </row>
    <row r="375" spans="3:17" ht="14.25" customHeight="1">
      <c r="C375" s="104"/>
      <c r="O375" s="7"/>
      <c r="P375" s="7"/>
      <c r="Q375" s="7"/>
    </row>
    <row r="376" spans="3:17" ht="14.25" customHeight="1">
      <c r="C376" s="104"/>
      <c r="O376" s="7"/>
      <c r="P376" s="7"/>
      <c r="Q376" s="7"/>
    </row>
    <row r="377" spans="3:17" ht="14.25" customHeight="1">
      <c r="C377" s="104"/>
      <c r="O377" s="7"/>
      <c r="P377" s="7"/>
      <c r="Q377" s="7"/>
    </row>
    <row r="378" spans="3:17" ht="14.25" customHeight="1">
      <c r="C378" s="104"/>
      <c r="O378" s="7"/>
      <c r="P378" s="7"/>
      <c r="Q378" s="7"/>
    </row>
    <row r="379" spans="3:17" ht="14.25" customHeight="1">
      <c r="C379" s="104"/>
      <c r="O379" s="7"/>
      <c r="P379" s="7"/>
      <c r="Q379" s="7"/>
    </row>
    <row r="380" spans="3:17" ht="14.25" customHeight="1">
      <c r="C380" s="104"/>
      <c r="O380" s="7"/>
      <c r="P380" s="7"/>
      <c r="Q380" s="7"/>
    </row>
    <row r="381" spans="3:17" ht="14.25" customHeight="1">
      <c r="C381" s="104"/>
      <c r="O381" s="7"/>
      <c r="P381" s="7"/>
      <c r="Q381" s="7"/>
    </row>
    <row r="382" spans="3:17" ht="14.25" customHeight="1">
      <c r="C382" s="104"/>
      <c r="O382" s="7"/>
      <c r="P382" s="7"/>
      <c r="Q382" s="7"/>
    </row>
    <row r="383" spans="3:17" ht="14.25" customHeight="1">
      <c r="C383" s="104"/>
      <c r="O383" s="7"/>
      <c r="P383" s="7"/>
      <c r="Q383" s="7"/>
    </row>
    <row r="384" spans="3:17" ht="14.25" customHeight="1">
      <c r="C384" s="104"/>
      <c r="O384" s="7"/>
      <c r="P384" s="7"/>
      <c r="Q384" s="7"/>
    </row>
    <row r="385" spans="3:17" ht="14.25" customHeight="1">
      <c r="C385" s="104"/>
      <c r="O385" s="7"/>
      <c r="P385" s="7"/>
      <c r="Q385" s="7"/>
    </row>
    <row r="386" spans="3:17" ht="14.25" customHeight="1">
      <c r="C386" s="104"/>
      <c r="O386" s="7"/>
      <c r="P386" s="7"/>
      <c r="Q386" s="7"/>
    </row>
    <row r="387" spans="3:17" ht="14.25" customHeight="1">
      <c r="C387" s="104"/>
      <c r="O387" s="7"/>
      <c r="P387" s="7"/>
      <c r="Q387" s="7"/>
    </row>
    <row r="388" spans="3:17" ht="14.25" customHeight="1">
      <c r="C388" s="104"/>
      <c r="O388" s="7"/>
      <c r="P388" s="7"/>
      <c r="Q388" s="7"/>
    </row>
    <row r="389" spans="3:17" ht="14.25" customHeight="1">
      <c r="C389" s="104"/>
      <c r="O389" s="7"/>
      <c r="P389" s="7"/>
      <c r="Q389" s="7"/>
    </row>
    <row r="390" spans="3:17" ht="14.25" customHeight="1">
      <c r="C390" s="104"/>
      <c r="O390" s="7"/>
      <c r="P390" s="7"/>
      <c r="Q390" s="7"/>
    </row>
    <row r="391" spans="3:17" ht="14.25" customHeight="1">
      <c r="C391" s="104"/>
      <c r="O391" s="7"/>
      <c r="P391" s="7"/>
      <c r="Q391" s="7"/>
    </row>
    <row r="392" spans="3:17" ht="14.25" customHeight="1">
      <c r="C392" s="104"/>
      <c r="O392" s="7"/>
      <c r="P392" s="7"/>
      <c r="Q392" s="7"/>
    </row>
    <row r="393" spans="3:17" ht="14.25" customHeight="1">
      <c r="C393" s="104"/>
      <c r="O393" s="7"/>
      <c r="P393" s="7"/>
      <c r="Q393" s="7"/>
    </row>
    <row r="394" spans="3:17" ht="14.25" customHeight="1">
      <c r="C394" s="104"/>
      <c r="O394" s="7"/>
      <c r="P394" s="7"/>
      <c r="Q394" s="7"/>
    </row>
    <row r="395" spans="3:17" ht="14.25" customHeight="1">
      <c r="C395" s="104"/>
      <c r="O395" s="7"/>
      <c r="P395" s="7"/>
      <c r="Q395" s="7"/>
    </row>
    <row r="396" spans="3:17" ht="14.25" customHeight="1">
      <c r="C396" s="104"/>
      <c r="O396" s="7"/>
      <c r="P396" s="7"/>
      <c r="Q396" s="7"/>
    </row>
    <row r="397" spans="3:17" ht="14.25" customHeight="1">
      <c r="C397" s="104"/>
      <c r="O397" s="7"/>
      <c r="P397" s="7"/>
      <c r="Q397" s="7"/>
    </row>
    <row r="398" spans="3:17" ht="14.25" customHeight="1">
      <c r="C398" s="104"/>
      <c r="O398" s="7"/>
      <c r="P398" s="7"/>
      <c r="Q398" s="7"/>
    </row>
    <row r="399" spans="3:17" ht="14.25" customHeight="1">
      <c r="C399" s="104"/>
      <c r="O399" s="7"/>
      <c r="P399" s="7"/>
      <c r="Q399" s="7"/>
    </row>
    <row r="400" spans="3:17" ht="14.25" customHeight="1">
      <c r="C400" s="104"/>
      <c r="O400" s="7"/>
      <c r="P400" s="7"/>
      <c r="Q400" s="7"/>
    </row>
    <row r="401" spans="3:17" ht="14.25" customHeight="1">
      <c r="C401" s="104"/>
      <c r="O401" s="7"/>
      <c r="P401" s="7"/>
      <c r="Q401" s="7"/>
    </row>
    <row r="402" spans="3:17" ht="14.25" customHeight="1">
      <c r="C402" s="104"/>
      <c r="O402" s="7"/>
      <c r="P402" s="7"/>
      <c r="Q402" s="7"/>
    </row>
    <row r="403" spans="3:17" ht="14.25" customHeight="1">
      <c r="C403" s="104"/>
      <c r="O403" s="7"/>
      <c r="P403" s="7"/>
      <c r="Q403" s="7"/>
    </row>
    <row r="404" spans="3:17" ht="14.25" customHeight="1">
      <c r="C404" s="104"/>
      <c r="O404" s="7"/>
      <c r="P404" s="7"/>
      <c r="Q404" s="7"/>
    </row>
    <row r="405" spans="3:17" ht="14.25" customHeight="1">
      <c r="C405" s="104"/>
      <c r="O405" s="7"/>
      <c r="P405" s="7"/>
      <c r="Q405" s="7"/>
    </row>
    <row r="406" spans="3:17" ht="14.25" customHeight="1">
      <c r="C406" s="104"/>
      <c r="O406" s="7"/>
      <c r="P406" s="7"/>
      <c r="Q406" s="7"/>
    </row>
    <row r="407" spans="3:17" ht="14.25" customHeight="1">
      <c r="C407" s="104"/>
      <c r="O407" s="7"/>
      <c r="P407" s="7"/>
      <c r="Q407" s="7"/>
    </row>
    <row r="408" spans="3:17" ht="14.25" customHeight="1">
      <c r="C408" s="104"/>
      <c r="O408" s="7"/>
      <c r="P408" s="7"/>
      <c r="Q408" s="7"/>
    </row>
    <row r="409" spans="3:17" ht="14.25" customHeight="1">
      <c r="C409" s="104"/>
      <c r="O409" s="7"/>
      <c r="P409" s="7"/>
      <c r="Q409" s="7"/>
    </row>
    <row r="410" spans="3:17" ht="14.25" customHeight="1">
      <c r="C410" s="104"/>
      <c r="O410" s="7"/>
      <c r="P410" s="7"/>
      <c r="Q410" s="7"/>
    </row>
    <row r="411" spans="3:17" ht="14.25" customHeight="1">
      <c r="C411" s="104"/>
      <c r="O411" s="7"/>
      <c r="P411" s="7"/>
      <c r="Q411" s="7"/>
    </row>
    <row r="412" spans="3:17" ht="14.25" customHeight="1">
      <c r="C412" s="104"/>
      <c r="O412" s="7"/>
      <c r="P412" s="7"/>
      <c r="Q412" s="7"/>
    </row>
    <row r="413" spans="3:17" ht="14.25" customHeight="1">
      <c r="C413" s="104"/>
      <c r="O413" s="7"/>
      <c r="P413" s="7"/>
      <c r="Q413" s="7"/>
    </row>
    <row r="414" spans="3:17" ht="14.25" customHeight="1">
      <c r="C414" s="104"/>
      <c r="O414" s="7"/>
      <c r="P414" s="7"/>
      <c r="Q414" s="7"/>
    </row>
    <row r="415" spans="3:17" ht="14.25" customHeight="1">
      <c r="C415" s="104"/>
      <c r="O415" s="7"/>
      <c r="P415" s="7"/>
      <c r="Q415" s="7"/>
    </row>
    <row r="416" spans="3:17" ht="14.25" customHeight="1">
      <c r="C416" s="104"/>
      <c r="O416" s="7"/>
      <c r="P416" s="7"/>
      <c r="Q416" s="7"/>
    </row>
    <row r="417" spans="3:17" ht="14.25" customHeight="1">
      <c r="C417" s="104"/>
      <c r="O417" s="7"/>
      <c r="P417" s="7"/>
      <c r="Q417" s="7"/>
    </row>
    <row r="418" spans="3:17" ht="14.25" customHeight="1">
      <c r="C418" s="104"/>
      <c r="O418" s="7"/>
      <c r="P418" s="7"/>
      <c r="Q418" s="7"/>
    </row>
    <row r="419" spans="3:17" ht="14.25" customHeight="1">
      <c r="C419" s="104"/>
      <c r="O419" s="7"/>
      <c r="P419" s="7"/>
      <c r="Q419" s="7"/>
    </row>
    <row r="420" spans="3:17" ht="14.25" customHeight="1">
      <c r="C420" s="104"/>
      <c r="O420" s="7"/>
      <c r="P420" s="7"/>
      <c r="Q420" s="7"/>
    </row>
    <row r="421" spans="3:17" ht="14.25" customHeight="1">
      <c r="C421" s="104"/>
      <c r="O421" s="7"/>
      <c r="P421" s="7"/>
      <c r="Q421" s="7"/>
    </row>
    <row r="422" spans="3:17" ht="14.25" customHeight="1">
      <c r="C422" s="104"/>
      <c r="O422" s="7"/>
      <c r="P422" s="7"/>
      <c r="Q422" s="7"/>
    </row>
    <row r="423" spans="3:17" ht="14.25" customHeight="1">
      <c r="C423" s="104"/>
      <c r="O423" s="7"/>
      <c r="P423" s="7"/>
      <c r="Q423" s="7"/>
    </row>
    <row r="424" spans="3:17" ht="14.25" customHeight="1">
      <c r="C424" s="104"/>
      <c r="O424" s="7"/>
      <c r="P424" s="7"/>
      <c r="Q424" s="7"/>
    </row>
    <row r="425" spans="3:17" ht="14.25" customHeight="1">
      <c r="C425" s="104"/>
      <c r="O425" s="7"/>
      <c r="P425" s="7"/>
      <c r="Q425" s="7"/>
    </row>
    <row r="426" spans="3:17" ht="14.25" customHeight="1">
      <c r="C426" s="104"/>
      <c r="O426" s="7"/>
      <c r="P426" s="7"/>
      <c r="Q426" s="7"/>
    </row>
    <row r="427" spans="3:17" ht="14.25" customHeight="1">
      <c r="C427" s="104"/>
      <c r="O427" s="7"/>
      <c r="P427" s="7"/>
      <c r="Q427" s="7"/>
    </row>
    <row r="428" spans="3:17" ht="14.25" customHeight="1">
      <c r="C428" s="104"/>
      <c r="O428" s="7"/>
      <c r="P428" s="7"/>
      <c r="Q428" s="7"/>
    </row>
    <row r="429" spans="3:17" ht="14.25" customHeight="1">
      <c r="C429" s="104"/>
      <c r="O429" s="7"/>
      <c r="P429" s="7"/>
      <c r="Q429" s="7"/>
    </row>
    <row r="430" spans="3:17" ht="14.25" customHeight="1">
      <c r="C430" s="104"/>
      <c r="O430" s="7"/>
      <c r="P430" s="7"/>
      <c r="Q430" s="7"/>
    </row>
    <row r="431" spans="3:17" ht="14.25" customHeight="1">
      <c r="C431" s="104"/>
      <c r="O431" s="7"/>
      <c r="P431" s="7"/>
      <c r="Q431" s="7"/>
    </row>
    <row r="432" spans="3:17" ht="14.25" customHeight="1">
      <c r="C432" s="104"/>
      <c r="O432" s="7"/>
      <c r="P432" s="7"/>
      <c r="Q432" s="7"/>
    </row>
    <row r="433" spans="3:17" ht="14.25" customHeight="1">
      <c r="C433" s="104"/>
      <c r="O433" s="7"/>
      <c r="P433" s="7"/>
      <c r="Q433" s="7"/>
    </row>
    <row r="434" spans="3:17" ht="14.25" customHeight="1">
      <c r="C434" s="104"/>
      <c r="O434" s="7"/>
      <c r="P434" s="7"/>
      <c r="Q434" s="7"/>
    </row>
    <row r="435" spans="3:17" ht="14.25" customHeight="1">
      <c r="C435" s="104"/>
      <c r="O435" s="7"/>
      <c r="P435" s="7"/>
      <c r="Q435" s="7"/>
    </row>
    <row r="436" spans="3:17" ht="14.25" customHeight="1">
      <c r="C436" s="104"/>
      <c r="O436" s="7"/>
      <c r="P436" s="7"/>
      <c r="Q436" s="7"/>
    </row>
    <row r="437" spans="3:17" ht="14.25" customHeight="1">
      <c r="C437" s="104"/>
      <c r="O437" s="7"/>
      <c r="P437" s="7"/>
      <c r="Q437" s="7"/>
    </row>
    <row r="438" spans="3:17" ht="14.25" customHeight="1">
      <c r="C438" s="104"/>
      <c r="O438" s="7"/>
      <c r="P438" s="7"/>
      <c r="Q438" s="7"/>
    </row>
    <row r="439" spans="3:17" ht="14.25" customHeight="1">
      <c r="C439" s="104"/>
      <c r="O439" s="7"/>
      <c r="P439" s="7"/>
      <c r="Q439" s="7"/>
    </row>
    <row r="440" spans="3:17" ht="14.25" customHeight="1">
      <c r="C440" s="104"/>
      <c r="O440" s="7"/>
      <c r="P440" s="7"/>
      <c r="Q440" s="7"/>
    </row>
    <row r="441" spans="3:17" ht="14.25" customHeight="1">
      <c r="C441" s="104"/>
      <c r="O441" s="7"/>
      <c r="P441" s="7"/>
      <c r="Q441" s="7"/>
    </row>
    <row r="442" spans="3:17" ht="14.25" customHeight="1">
      <c r="C442" s="104"/>
      <c r="O442" s="7"/>
      <c r="P442" s="7"/>
      <c r="Q442" s="7"/>
    </row>
    <row r="443" spans="3:17" ht="14.25" customHeight="1">
      <c r="C443" s="104"/>
      <c r="O443" s="7"/>
      <c r="P443" s="7"/>
      <c r="Q443" s="7"/>
    </row>
    <row r="444" spans="3:17" ht="14.25" customHeight="1">
      <c r="C444" s="104"/>
      <c r="O444" s="7"/>
      <c r="P444" s="7"/>
      <c r="Q444" s="7"/>
    </row>
    <row r="445" spans="3:17" ht="14.25" customHeight="1">
      <c r="C445" s="104"/>
      <c r="O445" s="7"/>
      <c r="P445" s="7"/>
      <c r="Q445" s="7"/>
    </row>
    <row r="446" spans="3:17" ht="14.25" customHeight="1">
      <c r="C446" s="104"/>
      <c r="O446" s="7"/>
      <c r="P446" s="7"/>
      <c r="Q446" s="7"/>
    </row>
    <row r="447" spans="3:17" ht="14.25" customHeight="1">
      <c r="C447" s="104"/>
      <c r="O447" s="7"/>
      <c r="P447" s="7"/>
      <c r="Q447" s="7"/>
    </row>
    <row r="448" spans="3:17" ht="14.25" customHeight="1">
      <c r="C448" s="104"/>
      <c r="O448" s="7"/>
      <c r="P448" s="7"/>
      <c r="Q448" s="7"/>
    </row>
    <row r="449" spans="3:17" ht="14.25" customHeight="1">
      <c r="C449" s="104"/>
      <c r="O449" s="7"/>
      <c r="P449" s="7"/>
      <c r="Q449" s="7"/>
    </row>
    <row r="450" spans="3:17" ht="14.25" customHeight="1">
      <c r="C450" s="104"/>
      <c r="O450" s="7"/>
      <c r="P450" s="7"/>
      <c r="Q450" s="7"/>
    </row>
    <row r="451" spans="3:17" ht="14.25" customHeight="1">
      <c r="C451" s="104"/>
      <c r="O451" s="7"/>
      <c r="P451" s="7"/>
      <c r="Q451" s="7"/>
    </row>
    <row r="452" spans="3:17" ht="14.25" customHeight="1">
      <c r="C452" s="104"/>
      <c r="O452" s="7"/>
      <c r="P452" s="7"/>
      <c r="Q452" s="7"/>
    </row>
    <row r="453" spans="3:17" ht="14.25" customHeight="1">
      <c r="C453" s="104"/>
      <c r="O453" s="7"/>
      <c r="P453" s="7"/>
      <c r="Q453" s="7"/>
    </row>
    <row r="454" spans="3:17" ht="14.25" customHeight="1">
      <c r="C454" s="104"/>
      <c r="O454" s="7"/>
      <c r="P454" s="7"/>
      <c r="Q454" s="7"/>
    </row>
    <row r="455" spans="3:17" ht="14.25" customHeight="1">
      <c r="C455" s="104"/>
      <c r="O455" s="7"/>
      <c r="P455" s="7"/>
      <c r="Q455" s="7"/>
    </row>
    <row r="456" spans="3:17" ht="14.25" customHeight="1">
      <c r="C456" s="104"/>
      <c r="O456" s="7"/>
      <c r="P456" s="7"/>
      <c r="Q456" s="7"/>
    </row>
    <row r="457" spans="3:17" ht="14.25" customHeight="1">
      <c r="C457" s="104"/>
      <c r="O457" s="7"/>
      <c r="P457" s="7"/>
      <c r="Q457" s="7"/>
    </row>
    <row r="458" spans="3:17" ht="14.25" customHeight="1">
      <c r="C458" s="104"/>
      <c r="O458" s="7"/>
      <c r="P458" s="7"/>
      <c r="Q458" s="7"/>
    </row>
    <row r="459" spans="3:17" ht="14.25" customHeight="1">
      <c r="C459" s="104"/>
      <c r="O459" s="7"/>
      <c r="P459" s="7"/>
      <c r="Q459" s="7"/>
    </row>
    <row r="460" spans="3:17" ht="14.25" customHeight="1">
      <c r="C460" s="104"/>
      <c r="O460" s="7"/>
      <c r="P460" s="7"/>
      <c r="Q460" s="7"/>
    </row>
    <row r="461" spans="3:17" ht="14.25" customHeight="1">
      <c r="C461" s="104"/>
      <c r="O461" s="7"/>
      <c r="P461" s="7"/>
      <c r="Q461" s="7"/>
    </row>
    <row r="462" spans="3:17" ht="14.25" customHeight="1">
      <c r="C462" s="104"/>
      <c r="O462" s="7"/>
      <c r="P462" s="7"/>
      <c r="Q462" s="7"/>
    </row>
    <row r="463" spans="3:17" ht="14.25" customHeight="1">
      <c r="C463" s="104"/>
      <c r="O463" s="7"/>
      <c r="P463" s="7"/>
      <c r="Q463" s="7"/>
    </row>
    <row r="464" spans="3:17" ht="14.25" customHeight="1">
      <c r="C464" s="104"/>
      <c r="O464" s="7"/>
      <c r="P464" s="7"/>
      <c r="Q464" s="7"/>
    </row>
    <row r="465" spans="3:17" ht="14.25" customHeight="1">
      <c r="C465" s="104"/>
      <c r="O465" s="7"/>
      <c r="P465" s="7"/>
      <c r="Q465" s="7"/>
    </row>
    <row r="466" spans="3:17" ht="14.25" customHeight="1">
      <c r="C466" s="104"/>
      <c r="O466" s="7"/>
      <c r="P466" s="7"/>
      <c r="Q466" s="7"/>
    </row>
    <row r="467" spans="3:17" ht="14.25" customHeight="1">
      <c r="C467" s="104"/>
      <c r="O467" s="7"/>
      <c r="P467" s="7"/>
      <c r="Q467" s="7"/>
    </row>
    <row r="468" spans="3:17" ht="14.25" customHeight="1">
      <c r="C468" s="104"/>
      <c r="O468" s="7"/>
      <c r="P468" s="7"/>
      <c r="Q468" s="7"/>
    </row>
    <row r="469" spans="3:17" ht="14.25" customHeight="1">
      <c r="C469" s="104"/>
      <c r="O469" s="7"/>
      <c r="P469" s="7"/>
      <c r="Q469" s="7"/>
    </row>
    <row r="470" spans="3:17" ht="14.25" customHeight="1">
      <c r="C470" s="104"/>
      <c r="O470" s="7"/>
      <c r="P470" s="7"/>
      <c r="Q470" s="7"/>
    </row>
    <row r="471" spans="3:17" ht="14.25" customHeight="1">
      <c r="C471" s="104"/>
      <c r="O471" s="7"/>
      <c r="P471" s="7"/>
      <c r="Q471" s="7"/>
    </row>
    <row r="472" spans="3:17" ht="14.25" customHeight="1">
      <c r="C472" s="104"/>
      <c r="O472" s="7"/>
      <c r="P472" s="7"/>
      <c r="Q472" s="7"/>
    </row>
    <row r="473" spans="3:17" ht="14.25" customHeight="1">
      <c r="C473" s="104"/>
      <c r="O473" s="7"/>
      <c r="P473" s="7"/>
      <c r="Q473" s="7"/>
    </row>
    <row r="474" spans="3:17" ht="14.25" customHeight="1">
      <c r="C474" s="104"/>
      <c r="O474" s="7"/>
      <c r="P474" s="7"/>
      <c r="Q474" s="7"/>
    </row>
    <row r="475" spans="3:17" ht="14.25" customHeight="1">
      <c r="C475" s="104"/>
      <c r="O475" s="7"/>
      <c r="P475" s="7"/>
      <c r="Q475" s="7"/>
    </row>
    <row r="476" spans="3:17" ht="14.25" customHeight="1">
      <c r="C476" s="104"/>
      <c r="O476" s="7"/>
      <c r="P476" s="7"/>
      <c r="Q476" s="7"/>
    </row>
    <row r="477" spans="3:17" ht="14.25" customHeight="1">
      <c r="C477" s="104"/>
      <c r="O477" s="7"/>
      <c r="P477" s="7"/>
      <c r="Q477" s="7"/>
    </row>
    <row r="478" spans="3:17" ht="14.25" customHeight="1">
      <c r="C478" s="104"/>
      <c r="O478" s="7"/>
      <c r="P478" s="7"/>
      <c r="Q478" s="7"/>
    </row>
    <row r="479" spans="3:17" ht="14.25" customHeight="1">
      <c r="C479" s="104"/>
      <c r="O479" s="7"/>
      <c r="P479" s="7"/>
      <c r="Q479" s="7"/>
    </row>
    <row r="480" spans="3:17" ht="14.25" customHeight="1">
      <c r="C480" s="104"/>
      <c r="O480" s="7"/>
      <c r="P480" s="7"/>
      <c r="Q480" s="7"/>
    </row>
    <row r="481" spans="3:17" ht="14.25" customHeight="1">
      <c r="C481" s="104"/>
      <c r="O481" s="7"/>
      <c r="P481" s="7"/>
      <c r="Q481" s="7"/>
    </row>
    <row r="482" spans="3:17" ht="14.25" customHeight="1">
      <c r="C482" s="104"/>
      <c r="O482" s="7"/>
      <c r="P482" s="7"/>
      <c r="Q482" s="7"/>
    </row>
    <row r="483" spans="3:17" ht="14.25" customHeight="1">
      <c r="C483" s="104"/>
      <c r="O483" s="7"/>
      <c r="P483" s="7"/>
      <c r="Q483" s="7"/>
    </row>
    <row r="484" spans="3:17" ht="14.25" customHeight="1">
      <c r="C484" s="104"/>
      <c r="O484" s="7"/>
      <c r="P484" s="7"/>
      <c r="Q484" s="7"/>
    </row>
    <row r="485" spans="3:17" ht="14.25" customHeight="1">
      <c r="C485" s="104"/>
      <c r="O485" s="7"/>
      <c r="P485" s="7"/>
      <c r="Q485" s="7"/>
    </row>
    <row r="486" spans="3:17" ht="14.25" customHeight="1">
      <c r="C486" s="104"/>
      <c r="O486" s="7"/>
      <c r="P486" s="7"/>
      <c r="Q486" s="7"/>
    </row>
    <row r="487" spans="3:17" ht="14.25" customHeight="1">
      <c r="C487" s="104"/>
      <c r="O487" s="7"/>
      <c r="P487" s="7"/>
      <c r="Q487" s="7"/>
    </row>
    <row r="488" spans="3:17" ht="14.25" customHeight="1">
      <c r="C488" s="104"/>
      <c r="O488" s="7"/>
      <c r="P488" s="7"/>
      <c r="Q488" s="7"/>
    </row>
    <row r="489" spans="3:17" ht="14.25" customHeight="1">
      <c r="C489" s="104"/>
      <c r="O489" s="7"/>
      <c r="P489" s="7"/>
      <c r="Q489" s="7"/>
    </row>
    <row r="490" spans="3:17" ht="14.25" customHeight="1">
      <c r="C490" s="104"/>
      <c r="O490" s="7"/>
      <c r="P490" s="7"/>
      <c r="Q490" s="7"/>
    </row>
    <row r="491" spans="3:17" ht="14.25" customHeight="1">
      <c r="C491" s="104"/>
      <c r="O491" s="7"/>
      <c r="P491" s="7"/>
      <c r="Q491" s="7"/>
    </row>
    <row r="492" spans="3:17" ht="14.25" customHeight="1">
      <c r="C492" s="104"/>
      <c r="O492" s="7"/>
      <c r="P492" s="7"/>
      <c r="Q492" s="7"/>
    </row>
    <row r="493" spans="3:17" ht="14.25" customHeight="1">
      <c r="C493" s="104"/>
      <c r="O493" s="7"/>
      <c r="P493" s="7"/>
      <c r="Q493" s="7"/>
    </row>
    <row r="494" spans="3:17" ht="14.25" customHeight="1">
      <c r="C494" s="104"/>
      <c r="O494" s="7"/>
      <c r="P494" s="7"/>
      <c r="Q494" s="7"/>
    </row>
    <row r="495" spans="3:17" ht="14.25" customHeight="1">
      <c r="C495" s="104"/>
      <c r="O495" s="7"/>
      <c r="P495" s="7"/>
      <c r="Q495" s="7"/>
    </row>
    <row r="496" spans="3:17" ht="14.25" customHeight="1">
      <c r="C496" s="104"/>
      <c r="O496" s="7"/>
      <c r="P496" s="7"/>
      <c r="Q496" s="7"/>
    </row>
    <row r="497" spans="3:17" ht="14.25" customHeight="1">
      <c r="C497" s="104"/>
      <c r="O497" s="7"/>
      <c r="P497" s="7"/>
      <c r="Q497" s="7"/>
    </row>
    <row r="498" spans="3:17" ht="14.25" customHeight="1">
      <c r="C498" s="104"/>
      <c r="O498" s="7"/>
      <c r="P498" s="7"/>
      <c r="Q498" s="7"/>
    </row>
    <row r="499" spans="3:17" ht="14.25" customHeight="1">
      <c r="C499" s="104"/>
      <c r="O499" s="7"/>
      <c r="P499" s="7"/>
      <c r="Q499" s="7"/>
    </row>
    <row r="500" spans="3:17" ht="14.25" customHeight="1">
      <c r="C500" s="104"/>
      <c r="O500" s="7"/>
      <c r="P500" s="7"/>
      <c r="Q500" s="7"/>
    </row>
    <row r="501" spans="3:17" ht="14.25" customHeight="1">
      <c r="C501" s="104"/>
      <c r="O501" s="7"/>
      <c r="P501" s="7"/>
      <c r="Q501" s="7"/>
    </row>
    <row r="502" spans="3:17" ht="14.25" customHeight="1">
      <c r="C502" s="104"/>
      <c r="O502" s="7"/>
      <c r="P502" s="7"/>
      <c r="Q502" s="7"/>
    </row>
    <row r="503" spans="3:17" ht="14.25" customHeight="1">
      <c r="C503" s="104"/>
      <c r="O503" s="7"/>
      <c r="P503" s="7"/>
      <c r="Q503" s="7"/>
    </row>
    <row r="504" spans="3:17" ht="14.25" customHeight="1">
      <c r="C504" s="104"/>
      <c r="O504" s="7"/>
      <c r="P504" s="7"/>
      <c r="Q504" s="7"/>
    </row>
    <row r="505" spans="3:17" ht="14.25" customHeight="1">
      <c r="C505" s="104"/>
      <c r="O505" s="7"/>
      <c r="P505" s="7"/>
      <c r="Q505" s="7"/>
    </row>
    <row r="506" spans="3:17" ht="14.25" customHeight="1">
      <c r="C506" s="104"/>
      <c r="O506" s="7"/>
      <c r="P506" s="7"/>
      <c r="Q506" s="7"/>
    </row>
    <row r="507" spans="3:17" ht="14.25" customHeight="1">
      <c r="C507" s="104"/>
      <c r="O507" s="7"/>
      <c r="P507" s="7"/>
      <c r="Q507" s="7"/>
    </row>
    <row r="508" spans="3:17" ht="14.25" customHeight="1">
      <c r="C508" s="104"/>
      <c r="O508" s="7"/>
      <c r="P508" s="7"/>
      <c r="Q508" s="7"/>
    </row>
    <row r="509" spans="3:17" ht="14.25" customHeight="1">
      <c r="C509" s="104"/>
      <c r="O509" s="7"/>
      <c r="P509" s="7"/>
      <c r="Q509" s="7"/>
    </row>
    <row r="510" spans="3:17" ht="14.25" customHeight="1">
      <c r="C510" s="104"/>
      <c r="O510" s="7"/>
      <c r="P510" s="7"/>
      <c r="Q510" s="7"/>
    </row>
    <row r="511" spans="3:17" ht="14.25" customHeight="1">
      <c r="C511" s="104"/>
      <c r="O511" s="7"/>
      <c r="P511" s="7"/>
      <c r="Q511" s="7"/>
    </row>
    <row r="512" spans="3:17" ht="14.25" customHeight="1">
      <c r="C512" s="104"/>
      <c r="O512" s="7"/>
      <c r="P512" s="7"/>
      <c r="Q512" s="7"/>
    </row>
    <row r="513" spans="3:17" ht="14.25" customHeight="1">
      <c r="C513" s="104"/>
      <c r="O513" s="7"/>
      <c r="P513" s="7"/>
      <c r="Q513" s="7"/>
    </row>
    <row r="514" spans="3:17" ht="14.25" customHeight="1">
      <c r="C514" s="104"/>
      <c r="O514" s="7"/>
      <c r="P514" s="7"/>
      <c r="Q514" s="7"/>
    </row>
    <row r="515" spans="3:17" ht="14.25" customHeight="1">
      <c r="C515" s="104"/>
      <c r="O515" s="7"/>
      <c r="P515" s="7"/>
      <c r="Q515" s="7"/>
    </row>
    <row r="516" spans="3:17" ht="14.25" customHeight="1">
      <c r="C516" s="104"/>
      <c r="O516" s="7"/>
      <c r="P516" s="7"/>
      <c r="Q516" s="7"/>
    </row>
    <row r="517" spans="3:17" ht="14.25" customHeight="1">
      <c r="C517" s="104"/>
      <c r="O517" s="7"/>
      <c r="P517" s="7"/>
      <c r="Q517" s="7"/>
    </row>
    <row r="518" spans="3:17" ht="14.25" customHeight="1">
      <c r="C518" s="104"/>
      <c r="O518" s="7"/>
      <c r="P518" s="7"/>
      <c r="Q518" s="7"/>
    </row>
    <row r="519" spans="3:17" ht="14.25" customHeight="1">
      <c r="C519" s="104"/>
      <c r="O519" s="7"/>
      <c r="P519" s="7"/>
      <c r="Q519" s="7"/>
    </row>
    <row r="520" spans="3:17" ht="14.25" customHeight="1">
      <c r="C520" s="104"/>
      <c r="O520" s="7"/>
      <c r="P520" s="7"/>
      <c r="Q520" s="7"/>
    </row>
    <row r="521" spans="3:17" ht="14.25" customHeight="1">
      <c r="C521" s="104"/>
      <c r="O521" s="7"/>
      <c r="P521" s="7"/>
      <c r="Q521" s="7"/>
    </row>
    <row r="522" spans="3:17" ht="14.25" customHeight="1">
      <c r="C522" s="104"/>
      <c r="O522" s="7"/>
      <c r="P522" s="7"/>
      <c r="Q522" s="7"/>
    </row>
    <row r="523" spans="3:17" ht="14.25" customHeight="1">
      <c r="C523" s="104"/>
      <c r="O523" s="7"/>
      <c r="P523" s="7"/>
      <c r="Q523" s="7"/>
    </row>
    <row r="524" spans="3:17" ht="14.25" customHeight="1">
      <c r="C524" s="104"/>
      <c r="O524" s="7"/>
      <c r="P524" s="7"/>
      <c r="Q524" s="7"/>
    </row>
    <row r="525" spans="3:17" ht="14.25" customHeight="1">
      <c r="C525" s="104"/>
      <c r="O525" s="7"/>
      <c r="P525" s="7"/>
      <c r="Q525" s="7"/>
    </row>
    <row r="526" spans="3:17" ht="14.25" customHeight="1">
      <c r="C526" s="104"/>
      <c r="O526" s="7"/>
      <c r="P526" s="7"/>
      <c r="Q526" s="7"/>
    </row>
    <row r="527" spans="3:17" ht="14.25" customHeight="1">
      <c r="C527" s="104"/>
      <c r="O527" s="7"/>
      <c r="P527" s="7"/>
      <c r="Q527" s="7"/>
    </row>
    <row r="528" spans="3:17" ht="14.25" customHeight="1">
      <c r="C528" s="104"/>
      <c r="O528" s="7"/>
      <c r="P528" s="7"/>
      <c r="Q528" s="7"/>
    </row>
    <row r="529" spans="3:17" ht="14.25" customHeight="1">
      <c r="C529" s="104"/>
      <c r="O529" s="7"/>
      <c r="P529" s="7"/>
      <c r="Q529" s="7"/>
    </row>
    <row r="530" spans="3:17" ht="14.25" customHeight="1">
      <c r="C530" s="104"/>
      <c r="O530" s="7"/>
      <c r="P530" s="7"/>
      <c r="Q530" s="7"/>
    </row>
    <row r="531" spans="3:17" ht="14.25" customHeight="1">
      <c r="C531" s="104"/>
      <c r="O531" s="7"/>
      <c r="P531" s="7"/>
      <c r="Q531" s="7"/>
    </row>
    <row r="532" spans="3:17" ht="14.25" customHeight="1">
      <c r="C532" s="104"/>
      <c r="O532" s="7"/>
      <c r="P532" s="7"/>
      <c r="Q532" s="7"/>
    </row>
    <row r="533" spans="3:17" ht="14.25" customHeight="1">
      <c r="C533" s="104"/>
      <c r="O533" s="7"/>
      <c r="P533" s="7"/>
      <c r="Q533" s="7"/>
    </row>
    <row r="534" spans="3:17" ht="14.25" customHeight="1">
      <c r="C534" s="104"/>
      <c r="O534" s="7"/>
      <c r="P534" s="7"/>
      <c r="Q534" s="7"/>
    </row>
    <row r="535" spans="3:17" ht="14.25" customHeight="1">
      <c r="C535" s="104"/>
      <c r="O535" s="7"/>
      <c r="P535" s="7"/>
      <c r="Q535" s="7"/>
    </row>
    <row r="536" spans="3:17" ht="14.25" customHeight="1">
      <c r="C536" s="104"/>
      <c r="O536" s="7"/>
      <c r="P536" s="7"/>
      <c r="Q536" s="7"/>
    </row>
    <row r="537" spans="3:17" ht="14.25" customHeight="1">
      <c r="C537" s="104"/>
      <c r="O537" s="7"/>
      <c r="P537" s="7"/>
      <c r="Q537" s="7"/>
    </row>
    <row r="538" spans="3:17" ht="14.25" customHeight="1">
      <c r="C538" s="104"/>
      <c r="O538" s="7"/>
      <c r="P538" s="7"/>
      <c r="Q538" s="7"/>
    </row>
    <row r="539" spans="3:17" ht="14.25" customHeight="1">
      <c r="C539" s="104"/>
      <c r="O539" s="7"/>
      <c r="P539" s="7"/>
      <c r="Q539" s="7"/>
    </row>
    <row r="540" spans="3:17" ht="14.25" customHeight="1">
      <c r="C540" s="104"/>
      <c r="O540" s="7"/>
      <c r="P540" s="7"/>
      <c r="Q540" s="7"/>
    </row>
    <row r="541" spans="3:17" ht="14.25" customHeight="1">
      <c r="C541" s="104"/>
      <c r="O541" s="7"/>
      <c r="P541" s="7"/>
      <c r="Q541" s="7"/>
    </row>
    <row r="542" spans="3:17" ht="14.25" customHeight="1">
      <c r="C542" s="104"/>
      <c r="O542" s="7"/>
      <c r="P542" s="7"/>
      <c r="Q542" s="7"/>
    </row>
    <row r="543" spans="3:17" ht="14.25" customHeight="1">
      <c r="C543" s="104"/>
      <c r="O543" s="7"/>
      <c r="P543" s="7"/>
      <c r="Q543" s="7"/>
    </row>
    <row r="544" spans="3:17" ht="14.25" customHeight="1">
      <c r="C544" s="104"/>
      <c r="O544" s="7"/>
      <c r="P544" s="7"/>
      <c r="Q544" s="7"/>
    </row>
    <row r="545" spans="3:17" ht="14.25" customHeight="1">
      <c r="C545" s="104"/>
      <c r="O545" s="7"/>
      <c r="P545" s="7"/>
      <c r="Q545" s="7"/>
    </row>
    <row r="546" spans="3:17" ht="14.25" customHeight="1">
      <c r="C546" s="104"/>
      <c r="O546" s="7"/>
      <c r="P546" s="7"/>
      <c r="Q546" s="7"/>
    </row>
    <row r="547" spans="3:17" ht="14.25" customHeight="1">
      <c r="C547" s="104"/>
      <c r="O547" s="7"/>
      <c r="P547" s="7"/>
      <c r="Q547" s="7"/>
    </row>
    <row r="548" spans="3:17" ht="14.25" customHeight="1">
      <c r="C548" s="104"/>
      <c r="O548" s="7"/>
      <c r="P548" s="7"/>
      <c r="Q548" s="7"/>
    </row>
    <row r="549" spans="3:17" ht="14.25" customHeight="1">
      <c r="C549" s="104"/>
      <c r="O549" s="7"/>
      <c r="P549" s="7"/>
      <c r="Q549" s="7"/>
    </row>
    <row r="550" spans="3:17" ht="14.25" customHeight="1">
      <c r="C550" s="104"/>
      <c r="O550" s="7"/>
      <c r="P550" s="7"/>
      <c r="Q550" s="7"/>
    </row>
    <row r="551" spans="3:17" ht="14.25" customHeight="1">
      <c r="C551" s="104"/>
      <c r="O551" s="7"/>
      <c r="P551" s="7"/>
      <c r="Q551" s="7"/>
    </row>
    <row r="552" spans="3:17" ht="14.25" customHeight="1">
      <c r="C552" s="104"/>
      <c r="O552" s="7"/>
      <c r="P552" s="7"/>
      <c r="Q552" s="7"/>
    </row>
    <row r="553" spans="3:17" ht="14.25" customHeight="1">
      <c r="C553" s="104"/>
      <c r="O553" s="7"/>
      <c r="P553" s="7"/>
      <c r="Q553" s="7"/>
    </row>
    <row r="554" spans="3:17" ht="14.25" customHeight="1">
      <c r="C554" s="104"/>
      <c r="O554" s="7"/>
      <c r="P554" s="7"/>
      <c r="Q554" s="7"/>
    </row>
    <row r="555" spans="3:17" ht="14.25" customHeight="1">
      <c r="C555" s="104"/>
      <c r="O555" s="7"/>
      <c r="P555" s="7"/>
      <c r="Q555" s="7"/>
    </row>
    <row r="556" spans="3:17" ht="14.25" customHeight="1">
      <c r="C556" s="104"/>
      <c r="O556" s="7"/>
      <c r="P556" s="7"/>
      <c r="Q556" s="7"/>
    </row>
    <row r="557" spans="3:17" ht="14.25" customHeight="1">
      <c r="C557" s="104"/>
      <c r="O557" s="7"/>
      <c r="P557" s="7"/>
      <c r="Q557" s="7"/>
    </row>
    <row r="558" spans="3:17" ht="14.25" customHeight="1">
      <c r="C558" s="104"/>
      <c r="O558" s="7"/>
      <c r="P558" s="7"/>
      <c r="Q558" s="7"/>
    </row>
    <row r="559" spans="3:17" ht="14.25" customHeight="1">
      <c r="C559" s="104"/>
      <c r="O559" s="7"/>
      <c r="P559" s="7"/>
      <c r="Q559" s="7"/>
    </row>
    <row r="560" spans="3:17" ht="14.25" customHeight="1">
      <c r="C560" s="104"/>
      <c r="O560" s="7"/>
      <c r="P560" s="7"/>
      <c r="Q560" s="7"/>
    </row>
    <row r="561" spans="3:17" ht="14.25" customHeight="1">
      <c r="C561" s="104"/>
      <c r="O561" s="7"/>
      <c r="P561" s="7"/>
      <c r="Q561" s="7"/>
    </row>
    <row r="562" spans="3:17" ht="14.25" customHeight="1">
      <c r="C562" s="104"/>
      <c r="O562" s="7"/>
      <c r="P562" s="7"/>
      <c r="Q562" s="7"/>
    </row>
    <row r="563" spans="3:17" ht="14.25" customHeight="1">
      <c r="C563" s="104"/>
      <c r="O563" s="7"/>
      <c r="P563" s="7"/>
      <c r="Q563" s="7"/>
    </row>
    <row r="564" spans="3:17" ht="14.25" customHeight="1">
      <c r="C564" s="104"/>
      <c r="O564" s="7"/>
      <c r="P564" s="7"/>
      <c r="Q564" s="7"/>
    </row>
    <row r="565" spans="3:17" ht="14.25" customHeight="1">
      <c r="C565" s="104"/>
      <c r="O565" s="7"/>
      <c r="P565" s="7"/>
      <c r="Q565" s="7"/>
    </row>
    <row r="566" spans="3:17" ht="14.25" customHeight="1">
      <c r="C566" s="104"/>
      <c r="O566" s="7"/>
      <c r="P566" s="7"/>
      <c r="Q566" s="7"/>
    </row>
    <row r="567" spans="3:17" ht="14.25" customHeight="1">
      <c r="C567" s="104"/>
      <c r="O567" s="7"/>
      <c r="P567" s="7"/>
      <c r="Q567" s="7"/>
    </row>
    <row r="568" spans="3:17" ht="14.25" customHeight="1">
      <c r="C568" s="104"/>
      <c r="O568" s="7"/>
      <c r="P568" s="7"/>
      <c r="Q568" s="7"/>
    </row>
    <row r="569" spans="3:17" ht="14.25" customHeight="1">
      <c r="C569" s="104"/>
      <c r="O569" s="7"/>
      <c r="P569" s="7"/>
      <c r="Q569" s="7"/>
    </row>
    <row r="570" spans="3:17" ht="14.25" customHeight="1">
      <c r="C570" s="104"/>
      <c r="O570" s="7"/>
      <c r="P570" s="7"/>
      <c r="Q570" s="7"/>
    </row>
    <row r="571" spans="3:17" ht="14.25" customHeight="1">
      <c r="C571" s="104"/>
      <c r="O571" s="7"/>
      <c r="P571" s="7"/>
      <c r="Q571" s="7"/>
    </row>
    <row r="572" spans="3:17" ht="14.25" customHeight="1">
      <c r="C572" s="104"/>
      <c r="O572" s="7"/>
      <c r="P572" s="7"/>
      <c r="Q572" s="7"/>
    </row>
    <row r="573" spans="3:17" ht="14.25" customHeight="1">
      <c r="C573" s="104"/>
      <c r="O573" s="7"/>
      <c r="P573" s="7"/>
      <c r="Q573" s="7"/>
    </row>
    <row r="574" spans="3:17" ht="14.25" customHeight="1">
      <c r="C574" s="104"/>
      <c r="O574" s="7"/>
      <c r="P574" s="7"/>
      <c r="Q574" s="7"/>
    </row>
    <row r="575" spans="3:17" ht="14.25" customHeight="1">
      <c r="C575" s="104"/>
      <c r="O575" s="7"/>
      <c r="P575" s="7"/>
      <c r="Q575" s="7"/>
    </row>
    <row r="576" spans="3:17" ht="14.25" customHeight="1">
      <c r="C576" s="104"/>
      <c r="O576" s="7"/>
      <c r="P576" s="7"/>
      <c r="Q576" s="7"/>
    </row>
    <row r="577" spans="3:17" ht="14.25" customHeight="1">
      <c r="C577" s="104"/>
      <c r="O577" s="7"/>
      <c r="P577" s="7"/>
      <c r="Q577" s="7"/>
    </row>
    <row r="578" spans="3:17" ht="14.25" customHeight="1">
      <c r="C578" s="104"/>
      <c r="O578" s="7"/>
      <c r="P578" s="7"/>
      <c r="Q578" s="7"/>
    </row>
    <row r="579" spans="3:17" ht="14.25" customHeight="1">
      <c r="C579" s="104"/>
      <c r="O579" s="7"/>
      <c r="P579" s="7"/>
      <c r="Q579" s="7"/>
    </row>
    <row r="580" spans="3:17" ht="14.25" customHeight="1">
      <c r="C580" s="104"/>
      <c r="O580" s="7"/>
      <c r="P580" s="7"/>
      <c r="Q580" s="7"/>
    </row>
    <row r="581" spans="3:17" ht="14.25" customHeight="1">
      <c r="C581" s="104"/>
      <c r="O581" s="7"/>
      <c r="P581" s="7"/>
      <c r="Q581" s="7"/>
    </row>
    <row r="582" spans="3:17" ht="14.25" customHeight="1">
      <c r="C582" s="104"/>
      <c r="O582" s="7"/>
      <c r="P582" s="7"/>
      <c r="Q582" s="7"/>
    </row>
    <row r="583" spans="3:17" ht="14.25" customHeight="1">
      <c r="C583" s="104"/>
      <c r="O583" s="7"/>
      <c r="P583" s="7"/>
      <c r="Q583" s="7"/>
    </row>
    <row r="584" spans="3:17" ht="14.25" customHeight="1">
      <c r="C584" s="104"/>
      <c r="O584" s="7"/>
      <c r="P584" s="7"/>
      <c r="Q584" s="7"/>
    </row>
    <row r="585" spans="3:17" ht="14.25" customHeight="1">
      <c r="C585" s="104"/>
      <c r="O585" s="7"/>
      <c r="P585" s="7"/>
      <c r="Q585" s="7"/>
    </row>
    <row r="586" spans="3:17" ht="14.25" customHeight="1">
      <c r="C586" s="104"/>
      <c r="O586" s="7"/>
      <c r="P586" s="7"/>
      <c r="Q586" s="7"/>
    </row>
    <row r="587" spans="3:17" ht="14.25" customHeight="1">
      <c r="C587" s="104"/>
      <c r="O587" s="7"/>
      <c r="P587" s="7"/>
      <c r="Q587" s="7"/>
    </row>
    <row r="588" spans="3:17" ht="14.25" customHeight="1">
      <c r="C588" s="104"/>
      <c r="O588" s="7"/>
      <c r="P588" s="7"/>
      <c r="Q588" s="7"/>
    </row>
    <row r="589" spans="3:17" ht="14.25" customHeight="1">
      <c r="C589" s="104"/>
      <c r="O589" s="7"/>
      <c r="P589" s="7"/>
      <c r="Q589" s="7"/>
    </row>
    <row r="590" spans="3:17" ht="14.25" customHeight="1">
      <c r="C590" s="104"/>
      <c r="O590" s="7"/>
      <c r="P590" s="7"/>
      <c r="Q590" s="7"/>
    </row>
    <row r="591" spans="3:17" ht="14.25" customHeight="1">
      <c r="C591" s="104"/>
      <c r="O591" s="7"/>
      <c r="P591" s="7"/>
      <c r="Q591" s="7"/>
    </row>
    <row r="592" spans="3:17" ht="14.25" customHeight="1">
      <c r="C592" s="104"/>
      <c r="O592" s="7"/>
      <c r="P592" s="7"/>
      <c r="Q592" s="7"/>
    </row>
    <row r="593" spans="3:17" ht="14.25" customHeight="1">
      <c r="C593" s="104"/>
      <c r="O593" s="7"/>
      <c r="P593" s="7"/>
      <c r="Q593" s="7"/>
    </row>
    <row r="594" spans="3:17" ht="14.25" customHeight="1">
      <c r="C594" s="104"/>
      <c r="O594" s="7"/>
      <c r="P594" s="7"/>
      <c r="Q594" s="7"/>
    </row>
    <row r="595" spans="3:17" ht="14.25" customHeight="1">
      <c r="C595" s="104"/>
      <c r="O595" s="7"/>
      <c r="P595" s="7"/>
      <c r="Q595" s="7"/>
    </row>
    <row r="596" spans="3:17" ht="14.25" customHeight="1">
      <c r="C596" s="104"/>
      <c r="O596" s="7"/>
      <c r="P596" s="7"/>
      <c r="Q596" s="7"/>
    </row>
    <row r="597" spans="3:17" ht="14.25" customHeight="1">
      <c r="C597" s="104"/>
      <c r="O597" s="7"/>
      <c r="P597" s="7"/>
      <c r="Q597" s="7"/>
    </row>
    <row r="598" spans="3:17" ht="14.25" customHeight="1">
      <c r="C598" s="104"/>
      <c r="O598" s="7"/>
      <c r="P598" s="7"/>
      <c r="Q598" s="7"/>
    </row>
    <row r="599" spans="3:17" ht="14.25" customHeight="1">
      <c r="C599" s="104"/>
      <c r="O599" s="7"/>
      <c r="P599" s="7"/>
      <c r="Q599" s="7"/>
    </row>
    <row r="600" spans="3:17" ht="14.25" customHeight="1">
      <c r="C600" s="104"/>
      <c r="O600" s="7"/>
      <c r="P600" s="7"/>
      <c r="Q600" s="7"/>
    </row>
    <row r="601" spans="3:17" ht="14.25" customHeight="1">
      <c r="C601" s="104"/>
      <c r="O601" s="7"/>
      <c r="P601" s="7"/>
      <c r="Q601" s="7"/>
    </row>
    <row r="602" spans="3:17" ht="14.25" customHeight="1">
      <c r="C602" s="104"/>
      <c r="O602" s="7"/>
      <c r="P602" s="7"/>
      <c r="Q602" s="7"/>
    </row>
    <row r="603" spans="3:17" ht="14.25" customHeight="1">
      <c r="C603" s="104"/>
      <c r="O603" s="7"/>
      <c r="P603" s="7"/>
      <c r="Q603" s="7"/>
    </row>
    <row r="604" spans="3:17" ht="14.25" customHeight="1">
      <c r="C604" s="104"/>
      <c r="O604" s="7"/>
      <c r="P604" s="7"/>
      <c r="Q604" s="7"/>
    </row>
    <row r="605" spans="3:17" ht="14.25" customHeight="1">
      <c r="C605" s="104"/>
      <c r="O605" s="7"/>
      <c r="P605" s="7"/>
      <c r="Q605" s="7"/>
    </row>
    <row r="606" spans="3:17" ht="14.25" customHeight="1">
      <c r="C606" s="104"/>
      <c r="O606" s="7"/>
      <c r="P606" s="7"/>
      <c r="Q606" s="7"/>
    </row>
    <row r="607" spans="3:17" ht="14.25" customHeight="1">
      <c r="C607" s="104"/>
      <c r="O607" s="7"/>
      <c r="P607" s="7"/>
      <c r="Q607" s="7"/>
    </row>
    <row r="608" spans="3:17" ht="14.25" customHeight="1">
      <c r="C608" s="104"/>
      <c r="O608" s="7"/>
      <c r="P608" s="7"/>
      <c r="Q608" s="7"/>
    </row>
    <row r="609" spans="3:17" ht="14.25" customHeight="1">
      <c r="C609" s="104"/>
      <c r="O609" s="7"/>
      <c r="P609" s="7"/>
      <c r="Q609" s="7"/>
    </row>
    <row r="610" spans="3:17" ht="14.25" customHeight="1">
      <c r="C610" s="104"/>
      <c r="O610" s="7"/>
      <c r="P610" s="7"/>
      <c r="Q610" s="7"/>
    </row>
    <row r="611" spans="3:17" ht="14.25" customHeight="1">
      <c r="C611" s="104"/>
      <c r="O611" s="7"/>
      <c r="P611" s="7"/>
      <c r="Q611" s="7"/>
    </row>
    <row r="612" spans="3:17" ht="14.25" customHeight="1">
      <c r="C612" s="104"/>
      <c r="O612" s="7"/>
      <c r="P612" s="7"/>
      <c r="Q612" s="7"/>
    </row>
    <row r="613" spans="3:17" ht="14.25" customHeight="1">
      <c r="C613" s="104"/>
      <c r="O613" s="7"/>
      <c r="P613" s="7"/>
      <c r="Q613" s="7"/>
    </row>
    <row r="614" spans="3:17" ht="14.25" customHeight="1">
      <c r="C614" s="104"/>
      <c r="O614" s="7"/>
      <c r="P614" s="7"/>
      <c r="Q614" s="7"/>
    </row>
    <row r="615" spans="3:17" ht="14.25" customHeight="1">
      <c r="C615" s="104"/>
      <c r="O615" s="7"/>
      <c r="P615" s="7"/>
      <c r="Q615" s="7"/>
    </row>
    <row r="616" spans="3:17" ht="14.25" customHeight="1">
      <c r="C616" s="104"/>
      <c r="O616" s="7"/>
      <c r="P616" s="7"/>
      <c r="Q616" s="7"/>
    </row>
    <row r="617" spans="3:17" ht="14.25" customHeight="1">
      <c r="C617" s="104"/>
      <c r="O617" s="7"/>
      <c r="P617" s="7"/>
      <c r="Q617" s="7"/>
    </row>
    <row r="618" spans="3:17" ht="14.25" customHeight="1">
      <c r="C618" s="104"/>
      <c r="O618" s="7"/>
      <c r="P618" s="7"/>
      <c r="Q618" s="7"/>
    </row>
    <row r="619" spans="3:17" ht="14.25" customHeight="1">
      <c r="C619" s="104"/>
      <c r="O619" s="7"/>
      <c r="P619" s="7"/>
      <c r="Q619" s="7"/>
    </row>
    <row r="620" spans="3:17" ht="14.25" customHeight="1">
      <c r="C620" s="104"/>
      <c r="O620" s="7"/>
      <c r="P620" s="7"/>
      <c r="Q620" s="7"/>
    </row>
    <row r="621" spans="3:17" ht="14.25" customHeight="1">
      <c r="C621" s="104"/>
      <c r="O621" s="7"/>
      <c r="P621" s="7"/>
      <c r="Q621" s="7"/>
    </row>
    <row r="622" spans="3:17" ht="14.25" customHeight="1">
      <c r="C622" s="104"/>
      <c r="O622" s="7"/>
      <c r="P622" s="7"/>
      <c r="Q622" s="7"/>
    </row>
    <row r="623" spans="3:17" ht="14.25" customHeight="1">
      <c r="C623" s="104"/>
      <c r="O623" s="7"/>
      <c r="P623" s="7"/>
      <c r="Q623" s="7"/>
    </row>
    <row r="624" spans="3:17" ht="14.25" customHeight="1">
      <c r="C624" s="104"/>
      <c r="O624" s="7"/>
      <c r="P624" s="7"/>
      <c r="Q624" s="7"/>
    </row>
    <row r="625" spans="3:17" ht="14.25" customHeight="1">
      <c r="C625" s="104"/>
      <c r="O625" s="7"/>
      <c r="P625" s="7"/>
      <c r="Q625" s="7"/>
    </row>
    <row r="626" spans="3:17" ht="14.25" customHeight="1">
      <c r="C626" s="104"/>
      <c r="O626" s="7"/>
      <c r="P626" s="7"/>
      <c r="Q626" s="7"/>
    </row>
    <row r="627" spans="3:17" ht="14.25" customHeight="1">
      <c r="C627" s="104"/>
      <c r="O627" s="7"/>
      <c r="P627" s="7"/>
      <c r="Q627" s="7"/>
    </row>
    <row r="628" spans="3:17" ht="14.25" customHeight="1">
      <c r="C628" s="104"/>
      <c r="O628" s="7"/>
      <c r="P628" s="7"/>
      <c r="Q628" s="7"/>
    </row>
    <row r="629" spans="3:17" ht="14.25" customHeight="1">
      <c r="C629" s="104"/>
      <c r="O629" s="7"/>
      <c r="P629" s="7"/>
      <c r="Q629" s="7"/>
    </row>
    <row r="630" spans="3:17" ht="14.25" customHeight="1">
      <c r="C630" s="104"/>
      <c r="O630" s="7"/>
      <c r="P630" s="7"/>
      <c r="Q630" s="7"/>
    </row>
    <row r="631" spans="3:17" ht="14.25" customHeight="1">
      <c r="C631" s="104"/>
      <c r="O631" s="7"/>
      <c r="P631" s="7"/>
      <c r="Q631" s="7"/>
    </row>
    <row r="632" spans="3:17" ht="14.25" customHeight="1">
      <c r="C632" s="104"/>
      <c r="O632" s="7"/>
      <c r="P632" s="7"/>
      <c r="Q632" s="7"/>
    </row>
    <row r="633" spans="3:17" ht="14.25" customHeight="1">
      <c r="C633" s="104"/>
      <c r="O633" s="7"/>
      <c r="P633" s="7"/>
      <c r="Q633" s="7"/>
    </row>
    <row r="634" spans="3:17" ht="14.25" customHeight="1">
      <c r="C634" s="104"/>
      <c r="O634" s="7"/>
      <c r="P634" s="7"/>
      <c r="Q634" s="7"/>
    </row>
    <row r="635" spans="3:17" ht="14.25" customHeight="1">
      <c r="C635" s="104"/>
      <c r="O635" s="7"/>
      <c r="P635" s="7"/>
      <c r="Q635" s="7"/>
    </row>
    <row r="636" spans="3:17" ht="14.25" customHeight="1">
      <c r="C636" s="104"/>
      <c r="O636" s="7"/>
      <c r="P636" s="7"/>
      <c r="Q636" s="7"/>
    </row>
    <row r="637" spans="3:17" ht="14.25" customHeight="1">
      <c r="C637" s="104"/>
      <c r="O637" s="7"/>
      <c r="P637" s="7"/>
      <c r="Q637" s="7"/>
    </row>
    <row r="638" spans="3:17" ht="14.25" customHeight="1">
      <c r="C638" s="104"/>
      <c r="O638" s="7"/>
      <c r="P638" s="7"/>
      <c r="Q638" s="7"/>
    </row>
    <row r="639" spans="3:17" ht="14.25" customHeight="1">
      <c r="C639" s="104"/>
      <c r="O639" s="7"/>
      <c r="P639" s="7"/>
      <c r="Q639" s="7"/>
    </row>
    <row r="640" spans="3:17" ht="14.25" customHeight="1">
      <c r="C640" s="104"/>
      <c r="O640" s="7"/>
      <c r="P640" s="7"/>
      <c r="Q640" s="7"/>
    </row>
    <row r="641" spans="3:17" ht="14.25" customHeight="1">
      <c r="C641" s="104"/>
      <c r="O641" s="7"/>
      <c r="P641" s="7"/>
      <c r="Q641" s="7"/>
    </row>
    <row r="642" spans="3:17" ht="14.25" customHeight="1">
      <c r="C642" s="104"/>
      <c r="O642" s="7"/>
      <c r="P642" s="7"/>
      <c r="Q642" s="7"/>
    </row>
    <row r="643" spans="3:17" ht="14.25" customHeight="1">
      <c r="C643" s="104"/>
      <c r="O643" s="7"/>
      <c r="P643" s="7"/>
      <c r="Q643" s="7"/>
    </row>
    <row r="644" spans="3:17" ht="14.25" customHeight="1">
      <c r="C644" s="104"/>
      <c r="O644" s="7"/>
      <c r="P644" s="7"/>
      <c r="Q644" s="7"/>
    </row>
    <row r="645" spans="3:17" ht="14.25" customHeight="1">
      <c r="C645" s="104"/>
      <c r="O645" s="7"/>
      <c r="P645" s="7"/>
      <c r="Q645" s="7"/>
    </row>
    <row r="646" spans="3:17" ht="14.25" customHeight="1">
      <c r="C646" s="104"/>
      <c r="O646" s="7"/>
      <c r="P646" s="7"/>
      <c r="Q646" s="7"/>
    </row>
    <row r="647" spans="3:17" ht="14.25" customHeight="1">
      <c r="C647" s="104"/>
      <c r="O647" s="7"/>
      <c r="P647" s="7"/>
      <c r="Q647" s="7"/>
    </row>
    <row r="648" spans="3:17" ht="14.25" customHeight="1">
      <c r="C648" s="104"/>
      <c r="O648" s="7"/>
      <c r="P648" s="7"/>
      <c r="Q648" s="7"/>
    </row>
    <row r="649" spans="3:17" ht="14.25" customHeight="1">
      <c r="C649" s="104"/>
      <c r="O649" s="7"/>
      <c r="P649" s="7"/>
      <c r="Q649" s="7"/>
    </row>
    <row r="650" spans="3:17" ht="14.25" customHeight="1">
      <c r="C650" s="104"/>
      <c r="O650" s="7"/>
      <c r="P650" s="7"/>
      <c r="Q650" s="7"/>
    </row>
    <row r="651" spans="3:17" ht="14.25" customHeight="1">
      <c r="C651" s="104"/>
      <c r="O651" s="7"/>
      <c r="P651" s="7"/>
      <c r="Q651" s="7"/>
    </row>
    <row r="652" spans="3:17" ht="14.25" customHeight="1">
      <c r="C652" s="104"/>
      <c r="O652" s="7"/>
      <c r="P652" s="7"/>
      <c r="Q652" s="7"/>
    </row>
    <row r="653" spans="3:17" ht="14.25" customHeight="1">
      <c r="C653" s="104"/>
      <c r="O653" s="7"/>
      <c r="P653" s="7"/>
      <c r="Q653" s="7"/>
    </row>
    <row r="654" spans="3:17" ht="14.25" customHeight="1">
      <c r="C654" s="104"/>
      <c r="O654" s="7"/>
      <c r="P654" s="7"/>
      <c r="Q654" s="7"/>
    </row>
    <row r="655" spans="3:17" ht="14.25" customHeight="1">
      <c r="C655" s="104"/>
      <c r="O655" s="7"/>
      <c r="P655" s="7"/>
      <c r="Q655" s="7"/>
    </row>
    <row r="656" spans="3:17" ht="14.25" customHeight="1">
      <c r="C656" s="104"/>
      <c r="O656" s="7"/>
      <c r="P656" s="7"/>
      <c r="Q656" s="7"/>
    </row>
    <row r="657" spans="3:17" ht="14.25" customHeight="1">
      <c r="C657" s="104"/>
      <c r="O657" s="7"/>
      <c r="P657" s="7"/>
      <c r="Q657" s="7"/>
    </row>
    <row r="658" spans="3:17" ht="14.25" customHeight="1">
      <c r="C658" s="104"/>
      <c r="O658" s="7"/>
      <c r="P658" s="7"/>
      <c r="Q658" s="7"/>
    </row>
    <row r="659" spans="3:17" ht="14.25" customHeight="1">
      <c r="C659" s="104"/>
      <c r="O659" s="7"/>
      <c r="P659" s="7"/>
      <c r="Q659" s="7"/>
    </row>
    <row r="660" spans="3:17" ht="14.25" customHeight="1">
      <c r="C660" s="104"/>
      <c r="O660" s="7"/>
      <c r="P660" s="7"/>
      <c r="Q660" s="7"/>
    </row>
    <row r="661" spans="3:17" ht="14.25" customHeight="1">
      <c r="C661" s="104"/>
      <c r="O661" s="7"/>
      <c r="P661" s="7"/>
      <c r="Q661" s="7"/>
    </row>
    <row r="662" spans="3:17" ht="14.25" customHeight="1">
      <c r="C662" s="104"/>
      <c r="O662" s="7"/>
      <c r="P662" s="7"/>
      <c r="Q662" s="7"/>
    </row>
    <row r="663" spans="3:17" ht="14.25" customHeight="1">
      <c r="C663" s="104"/>
      <c r="O663" s="7"/>
      <c r="P663" s="7"/>
      <c r="Q663" s="7"/>
    </row>
    <row r="664" spans="3:17" ht="14.25" customHeight="1">
      <c r="C664" s="104"/>
      <c r="O664" s="7"/>
      <c r="P664" s="7"/>
      <c r="Q664" s="7"/>
    </row>
    <row r="665" spans="3:17" ht="14.25" customHeight="1">
      <c r="C665" s="104"/>
      <c r="O665" s="7"/>
      <c r="P665" s="7"/>
      <c r="Q665" s="7"/>
    </row>
    <row r="666" spans="3:17" ht="14.25" customHeight="1">
      <c r="C666" s="104"/>
      <c r="O666" s="7"/>
      <c r="P666" s="7"/>
      <c r="Q666" s="7"/>
    </row>
    <row r="667" spans="3:17" ht="14.25" customHeight="1">
      <c r="C667" s="104"/>
      <c r="O667" s="7"/>
      <c r="P667" s="7"/>
      <c r="Q667" s="7"/>
    </row>
    <row r="668" spans="3:17" ht="14.25" customHeight="1">
      <c r="C668" s="104"/>
      <c r="O668" s="7"/>
      <c r="P668" s="7"/>
      <c r="Q668" s="7"/>
    </row>
    <row r="669" spans="3:17" ht="14.25" customHeight="1">
      <c r="C669" s="104"/>
      <c r="O669" s="7"/>
      <c r="P669" s="7"/>
      <c r="Q669" s="7"/>
    </row>
    <row r="670" spans="3:17" ht="14.25" customHeight="1">
      <c r="C670" s="104"/>
      <c r="O670" s="7"/>
      <c r="P670" s="7"/>
      <c r="Q670" s="7"/>
    </row>
    <row r="671" spans="3:17" ht="14.25" customHeight="1">
      <c r="C671" s="104"/>
      <c r="O671" s="7"/>
      <c r="P671" s="7"/>
      <c r="Q671" s="7"/>
    </row>
    <row r="672" spans="3:17" ht="14.25" customHeight="1">
      <c r="C672" s="104"/>
      <c r="O672" s="7"/>
      <c r="P672" s="7"/>
      <c r="Q672" s="7"/>
    </row>
    <row r="673" spans="3:17" ht="14.25" customHeight="1">
      <c r="C673" s="104"/>
      <c r="O673" s="7"/>
      <c r="P673" s="7"/>
      <c r="Q673" s="7"/>
    </row>
    <row r="674" spans="3:17" ht="14.25" customHeight="1">
      <c r="C674" s="104"/>
      <c r="O674" s="7"/>
      <c r="P674" s="7"/>
      <c r="Q674" s="7"/>
    </row>
    <row r="675" spans="3:17" ht="14.25" customHeight="1">
      <c r="C675" s="104"/>
      <c r="O675" s="7"/>
      <c r="P675" s="7"/>
      <c r="Q675" s="7"/>
    </row>
    <row r="676" spans="3:17" ht="14.25" customHeight="1">
      <c r="C676" s="104"/>
      <c r="O676" s="7"/>
      <c r="P676" s="7"/>
      <c r="Q676" s="7"/>
    </row>
    <row r="677" spans="3:17" ht="14.25" customHeight="1">
      <c r="C677" s="104"/>
      <c r="O677" s="7"/>
      <c r="P677" s="7"/>
      <c r="Q677" s="7"/>
    </row>
    <row r="678" spans="3:17" ht="14.25" customHeight="1">
      <c r="C678" s="104"/>
      <c r="O678" s="7"/>
      <c r="P678" s="7"/>
      <c r="Q678" s="7"/>
    </row>
    <row r="679" spans="3:17" ht="14.25" customHeight="1">
      <c r="C679" s="104"/>
      <c r="O679" s="7"/>
      <c r="P679" s="7"/>
      <c r="Q679" s="7"/>
    </row>
    <row r="680" spans="3:17" ht="14.25" customHeight="1">
      <c r="C680" s="104"/>
      <c r="O680" s="7"/>
      <c r="P680" s="7"/>
      <c r="Q680" s="7"/>
    </row>
    <row r="681" spans="3:17" ht="14.25" customHeight="1">
      <c r="C681" s="104"/>
      <c r="O681" s="7"/>
      <c r="P681" s="7"/>
      <c r="Q681" s="7"/>
    </row>
    <row r="682" spans="3:17" ht="14.25" customHeight="1">
      <c r="C682" s="104"/>
      <c r="O682" s="7"/>
      <c r="P682" s="7"/>
      <c r="Q682" s="7"/>
    </row>
    <row r="683" spans="3:17" ht="14.25" customHeight="1">
      <c r="C683" s="104"/>
      <c r="O683" s="7"/>
      <c r="P683" s="7"/>
      <c r="Q683" s="7"/>
    </row>
    <row r="684" spans="3:17" ht="14.25" customHeight="1">
      <c r="C684" s="104"/>
      <c r="O684" s="7"/>
      <c r="P684" s="7"/>
      <c r="Q684" s="7"/>
    </row>
    <row r="685" spans="3:17" ht="14.25" customHeight="1">
      <c r="C685" s="104"/>
      <c r="O685" s="7"/>
      <c r="P685" s="7"/>
      <c r="Q685" s="7"/>
    </row>
    <row r="686" spans="3:17" ht="14.25" customHeight="1">
      <c r="C686" s="104"/>
      <c r="O686" s="7"/>
      <c r="P686" s="7"/>
      <c r="Q686" s="7"/>
    </row>
    <row r="687" spans="3:17" ht="14.25" customHeight="1">
      <c r="C687" s="104"/>
      <c r="O687" s="7"/>
      <c r="P687" s="7"/>
      <c r="Q687" s="7"/>
    </row>
    <row r="688" spans="3:17" ht="14.25" customHeight="1">
      <c r="C688" s="104"/>
      <c r="O688" s="7"/>
      <c r="P688" s="7"/>
      <c r="Q688" s="7"/>
    </row>
    <row r="689" spans="3:17" ht="14.25" customHeight="1">
      <c r="C689" s="104"/>
      <c r="O689" s="7"/>
      <c r="P689" s="7"/>
      <c r="Q689" s="7"/>
    </row>
    <row r="690" spans="3:17" ht="14.25" customHeight="1">
      <c r="C690" s="104"/>
      <c r="O690" s="7"/>
      <c r="P690" s="7"/>
      <c r="Q690" s="7"/>
    </row>
    <row r="691" spans="3:17" ht="14.25" customHeight="1">
      <c r="C691" s="104"/>
      <c r="O691" s="7"/>
      <c r="P691" s="7"/>
      <c r="Q691" s="7"/>
    </row>
    <row r="692" spans="3:17" ht="14.25" customHeight="1">
      <c r="C692" s="104"/>
      <c r="O692" s="7"/>
      <c r="P692" s="7"/>
      <c r="Q692" s="7"/>
    </row>
    <row r="693" spans="3:17" ht="14.25" customHeight="1">
      <c r="C693" s="104"/>
      <c r="O693" s="7"/>
      <c r="P693" s="7"/>
      <c r="Q693" s="7"/>
    </row>
    <row r="694" spans="3:17" ht="14.25" customHeight="1">
      <c r="C694" s="104"/>
      <c r="O694" s="7"/>
      <c r="P694" s="7"/>
      <c r="Q694" s="7"/>
    </row>
    <row r="695" spans="3:17" ht="14.25" customHeight="1">
      <c r="C695" s="104"/>
      <c r="O695" s="7"/>
      <c r="P695" s="7"/>
      <c r="Q695" s="7"/>
    </row>
    <row r="696" spans="3:17" ht="14.25" customHeight="1">
      <c r="C696" s="104"/>
      <c r="O696" s="7"/>
      <c r="P696" s="7"/>
      <c r="Q696" s="7"/>
    </row>
    <row r="697" spans="3:17" ht="14.25" customHeight="1">
      <c r="C697" s="104"/>
      <c r="O697" s="7"/>
      <c r="P697" s="7"/>
      <c r="Q697" s="7"/>
    </row>
    <row r="698" spans="3:17" ht="14.25" customHeight="1">
      <c r="C698" s="104"/>
      <c r="O698" s="7"/>
      <c r="P698" s="7"/>
      <c r="Q698" s="7"/>
    </row>
    <row r="699" spans="3:17" ht="14.25" customHeight="1">
      <c r="C699" s="104"/>
      <c r="O699" s="7"/>
      <c r="P699" s="7"/>
      <c r="Q699" s="7"/>
    </row>
    <row r="700" spans="3:17" ht="14.25" customHeight="1">
      <c r="C700" s="104"/>
      <c r="O700" s="7"/>
      <c r="P700" s="7"/>
      <c r="Q700" s="7"/>
    </row>
    <row r="701" spans="3:17" ht="14.25" customHeight="1">
      <c r="C701" s="104"/>
      <c r="O701" s="7"/>
      <c r="P701" s="7"/>
      <c r="Q701" s="7"/>
    </row>
    <row r="702" spans="3:17" ht="14.25" customHeight="1">
      <c r="C702" s="104"/>
      <c r="O702" s="7"/>
      <c r="P702" s="7"/>
      <c r="Q702" s="7"/>
    </row>
    <row r="703" spans="3:17" ht="14.25" customHeight="1">
      <c r="C703" s="104"/>
      <c r="O703" s="7"/>
      <c r="P703" s="7"/>
      <c r="Q703" s="7"/>
    </row>
    <row r="704" spans="3:17" ht="14.25" customHeight="1">
      <c r="C704" s="104"/>
      <c r="O704" s="7"/>
      <c r="P704" s="7"/>
      <c r="Q704" s="7"/>
    </row>
    <row r="705" spans="3:17" ht="14.25" customHeight="1">
      <c r="C705" s="104"/>
      <c r="O705" s="7"/>
      <c r="P705" s="7"/>
      <c r="Q705" s="7"/>
    </row>
    <row r="706" spans="3:17" ht="14.25" customHeight="1">
      <c r="C706" s="104"/>
      <c r="O706" s="7"/>
      <c r="P706" s="7"/>
      <c r="Q706" s="7"/>
    </row>
    <row r="707" spans="3:17" ht="14.25" customHeight="1">
      <c r="C707" s="104"/>
      <c r="O707" s="7"/>
      <c r="P707" s="7"/>
      <c r="Q707" s="7"/>
    </row>
    <row r="708" spans="3:17" ht="14.25" customHeight="1">
      <c r="C708" s="104"/>
      <c r="O708" s="7"/>
      <c r="P708" s="7"/>
      <c r="Q708" s="7"/>
    </row>
    <row r="709" spans="3:17" ht="14.25" customHeight="1">
      <c r="C709" s="104"/>
      <c r="O709" s="7"/>
      <c r="P709" s="7"/>
      <c r="Q709" s="7"/>
    </row>
    <row r="710" spans="3:17" ht="14.25" customHeight="1">
      <c r="C710" s="104"/>
      <c r="O710" s="7"/>
      <c r="P710" s="7"/>
      <c r="Q710" s="7"/>
    </row>
    <row r="711" spans="3:17" ht="14.25" customHeight="1">
      <c r="C711" s="104"/>
      <c r="O711" s="7"/>
      <c r="P711" s="7"/>
      <c r="Q711" s="7"/>
    </row>
    <row r="712" spans="3:17" ht="14.25" customHeight="1">
      <c r="C712" s="104"/>
      <c r="O712" s="7"/>
      <c r="P712" s="7"/>
      <c r="Q712" s="7"/>
    </row>
    <row r="713" spans="3:17" ht="14.25" customHeight="1">
      <c r="C713" s="104"/>
      <c r="O713" s="7"/>
      <c r="P713" s="7"/>
      <c r="Q713" s="7"/>
    </row>
    <row r="714" spans="3:17" ht="14.25" customHeight="1">
      <c r="C714" s="104"/>
      <c r="O714" s="7"/>
      <c r="P714" s="7"/>
      <c r="Q714" s="7"/>
    </row>
    <row r="715" spans="3:17" ht="14.25" customHeight="1">
      <c r="C715" s="104"/>
      <c r="O715" s="7"/>
      <c r="P715" s="7"/>
      <c r="Q715" s="7"/>
    </row>
    <row r="716" spans="3:17" ht="14.25" customHeight="1">
      <c r="C716" s="104"/>
      <c r="O716" s="7"/>
      <c r="P716" s="7"/>
      <c r="Q716" s="7"/>
    </row>
    <row r="717" spans="3:17" ht="14.25" customHeight="1">
      <c r="C717" s="104"/>
      <c r="O717" s="7"/>
      <c r="P717" s="7"/>
      <c r="Q717" s="7"/>
    </row>
    <row r="718" spans="3:17" ht="14.25" customHeight="1">
      <c r="C718" s="104"/>
      <c r="O718" s="7"/>
      <c r="P718" s="7"/>
      <c r="Q718" s="7"/>
    </row>
    <row r="719" spans="3:17" ht="14.25" customHeight="1">
      <c r="C719" s="104"/>
      <c r="O719" s="7"/>
      <c r="P719" s="7"/>
      <c r="Q719" s="7"/>
    </row>
    <row r="720" spans="3:17" ht="14.25" customHeight="1">
      <c r="C720" s="104"/>
      <c r="O720" s="7"/>
      <c r="P720" s="7"/>
      <c r="Q720" s="7"/>
    </row>
    <row r="721" spans="3:17" ht="14.25" customHeight="1">
      <c r="C721" s="104"/>
      <c r="O721" s="7"/>
      <c r="P721" s="7"/>
      <c r="Q721" s="7"/>
    </row>
    <row r="722" spans="3:17" ht="14.25" customHeight="1">
      <c r="C722" s="104"/>
      <c r="O722" s="7"/>
      <c r="P722" s="7"/>
      <c r="Q722" s="7"/>
    </row>
    <row r="723" spans="3:17" ht="14.25" customHeight="1">
      <c r="C723" s="104"/>
      <c r="O723" s="7"/>
      <c r="P723" s="7"/>
      <c r="Q723" s="7"/>
    </row>
    <row r="724" spans="3:17" ht="14.25" customHeight="1">
      <c r="C724" s="104"/>
      <c r="O724" s="7"/>
      <c r="P724" s="7"/>
      <c r="Q724" s="7"/>
    </row>
    <row r="725" spans="3:17" ht="14.25" customHeight="1">
      <c r="C725" s="104"/>
      <c r="O725" s="7"/>
      <c r="P725" s="7"/>
      <c r="Q725" s="7"/>
    </row>
    <row r="726" spans="3:17" ht="14.25" customHeight="1">
      <c r="C726" s="104"/>
      <c r="O726" s="7"/>
      <c r="P726" s="7"/>
      <c r="Q726" s="7"/>
    </row>
    <row r="727" spans="3:17" ht="14.25" customHeight="1">
      <c r="C727" s="104"/>
      <c r="O727" s="7"/>
      <c r="P727" s="7"/>
      <c r="Q727" s="7"/>
    </row>
    <row r="728" spans="3:17" ht="14.25" customHeight="1">
      <c r="C728" s="104"/>
      <c r="O728" s="7"/>
      <c r="P728" s="7"/>
      <c r="Q728" s="7"/>
    </row>
    <row r="729" spans="3:17" ht="14.25" customHeight="1">
      <c r="C729" s="104"/>
      <c r="O729" s="7"/>
      <c r="P729" s="7"/>
      <c r="Q729" s="7"/>
    </row>
    <row r="730" spans="3:17" ht="14.25" customHeight="1">
      <c r="C730" s="104"/>
      <c r="O730" s="7"/>
      <c r="P730" s="7"/>
      <c r="Q730" s="7"/>
    </row>
    <row r="731" spans="3:17" ht="14.25" customHeight="1">
      <c r="C731" s="104"/>
      <c r="O731" s="7"/>
      <c r="P731" s="7"/>
      <c r="Q731" s="7"/>
    </row>
    <row r="732" spans="3:17" ht="14.25" customHeight="1">
      <c r="C732" s="104"/>
      <c r="O732" s="7"/>
      <c r="P732" s="7"/>
      <c r="Q732" s="7"/>
    </row>
    <row r="733" spans="3:17" ht="14.25" customHeight="1">
      <c r="C733" s="104"/>
      <c r="O733" s="7"/>
      <c r="P733" s="7"/>
      <c r="Q733" s="7"/>
    </row>
    <row r="734" spans="3:17" ht="14.25" customHeight="1">
      <c r="C734" s="104"/>
      <c r="O734" s="7"/>
      <c r="P734" s="7"/>
      <c r="Q734" s="7"/>
    </row>
    <row r="735" spans="3:17" ht="14.25" customHeight="1">
      <c r="C735" s="104"/>
      <c r="O735" s="7"/>
      <c r="P735" s="7"/>
      <c r="Q735" s="7"/>
    </row>
    <row r="736" spans="3:17" ht="14.25" customHeight="1">
      <c r="C736" s="104"/>
      <c r="O736" s="7"/>
      <c r="P736" s="7"/>
      <c r="Q736" s="7"/>
    </row>
    <row r="737" spans="3:17" ht="14.25" customHeight="1">
      <c r="C737" s="104"/>
      <c r="O737" s="7"/>
      <c r="P737" s="7"/>
      <c r="Q737" s="7"/>
    </row>
    <row r="738" spans="3:17" ht="14.25" customHeight="1">
      <c r="C738" s="104"/>
      <c r="O738" s="7"/>
      <c r="P738" s="7"/>
      <c r="Q738" s="7"/>
    </row>
    <row r="739" spans="3:17" ht="14.25" customHeight="1">
      <c r="C739" s="104"/>
      <c r="O739" s="7"/>
      <c r="P739" s="7"/>
      <c r="Q739" s="7"/>
    </row>
    <row r="740" spans="3:17" ht="14.25" customHeight="1">
      <c r="C740" s="104"/>
      <c r="O740" s="7"/>
      <c r="P740" s="7"/>
      <c r="Q740" s="7"/>
    </row>
    <row r="741" spans="3:17" ht="14.25" customHeight="1">
      <c r="C741" s="104"/>
      <c r="O741" s="7"/>
      <c r="P741" s="7"/>
      <c r="Q741" s="7"/>
    </row>
    <row r="742" spans="3:17" ht="14.25" customHeight="1">
      <c r="C742" s="104"/>
      <c r="O742" s="7"/>
      <c r="P742" s="7"/>
      <c r="Q742" s="7"/>
    </row>
    <row r="743" spans="3:17" ht="14.25" customHeight="1">
      <c r="C743" s="104"/>
      <c r="O743" s="7"/>
      <c r="P743" s="7"/>
      <c r="Q743" s="7"/>
    </row>
    <row r="744" spans="3:17" ht="14.25" customHeight="1">
      <c r="C744" s="104"/>
      <c r="O744" s="7"/>
      <c r="P744" s="7"/>
      <c r="Q744" s="7"/>
    </row>
    <row r="745" spans="3:17" ht="14.25" customHeight="1">
      <c r="C745" s="104"/>
      <c r="O745" s="7"/>
      <c r="P745" s="7"/>
      <c r="Q745" s="7"/>
    </row>
    <row r="746" spans="3:17" ht="14.25" customHeight="1">
      <c r="C746" s="104"/>
      <c r="O746" s="7"/>
      <c r="P746" s="7"/>
      <c r="Q746" s="7"/>
    </row>
    <row r="747" spans="3:17" ht="14.25" customHeight="1">
      <c r="C747" s="104"/>
      <c r="O747" s="7"/>
      <c r="P747" s="7"/>
      <c r="Q747" s="7"/>
    </row>
    <row r="748" spans="3:17" ht="14.25" customHeight="1">
      <c r="C748" s="104"/>
      <c r="O748" s="7"/>
      <c r="P748" s="7"/>
      <c r="Q748" s="7"/>
    </row>
    <row r="749" spans="3:17" ht="14.25" customHeight="1">
      <c r="C749" s="104"/>
      <c r="O749" s="7"/>
      <c r="P749" s="7"/>
      <c r="Q749" s="7"/>
    </row>
    <row r="750" spans="3:17" ht="14.25" customHeight="1">
      <c r="C750" s="104"/>
      <c r="O750" s="7"/>
      <c r="P750" s="7"/>
      <c r="Q750" s="7"/>
    </row>
    <row r="751" spans="3:17" ht="14.25" customHeight="1">
      <c r="C751" s="104"/>
      <c r="O751" s="7"/>
      <c r="P751" s="7"/>
      <c r="Q751" s="7"/>
    </row>
    <row r="752" spans="3:17" ht="14.25" customHeight="1">
      <c r="C752" s="104"/>
      <c r="O752" s="7"/>
      <c r="P752" s="7"/>
      <c r="Q752" s="7"/>
    </row>
    <row r="753" spans="3:17" ht="14.25" customHeight="1">
      <c r="C753" s="104"/>
      <c r="O753" s="7"/>
      <c r="P753" s="7"/>
      <c r="Q753" s="7"/>
    </row>
    <row r="754" spans="3:17" ht="14.25" customHeight="1">
      <c r="C754" s="104"/>
      <c r="O754" s="7"/>
      <c r="P754" s="7"/>
      <c r="Q754" s="7"/>
    </row>
    <row r="755" spans="3:17" ht="14.25" customHeight="1">
      <c r="C755" s="104"/>
      <c r="O755" s="7"/>
      <c r="P755" s="7"/>
      <c r="Q755" s="7"/>
    </row>
    <row r="756" spans="3:17" ht="14.25" customHeight="1">
      <c r="C756" s="104"/>
      <c r="O756" s="7"/>
      <c r="P756" s="7"/>
      <c r="Q756" s="7"/>
    </row>
    <row r="757" spans="3:17" ht="14.25" customHeight="1">
      <c r="C757" s="104"/>
      <c r="O757" s="7"/>
      <c r="P757" s="7"/>
      <c r="Q757" s="7"/>
    </row>
    <row r="758" spans="3:17" ht="14.25" customHeight="1">
      <c r="C758" s="104"/>
      <c r="O758" s="7"/>
      <c r="P758" s="7"/>
      <c r="Q758" s="7"/>
    </row>
    <row r="759" spans="3:17" ht="14.25" customHeight="1">
      <c r="C759" s="104"/>
      <c r="O759" s="7"/>
      <c r="P759" s="7"/>
      <c r="Q759" s="7"/>
    </row>
    <row r="760" spans="3:17" ht="14.25" customHeight="1">
      <c r="C760" s="104"/>
      <c r="O760" s="7"/>
      <c r="P760" s="7"/>
      <c r="Q760" s="7"/>
    </row>
    <row r="761" spans="3:17" ht="14.25" customHeight="1">
      <c r="C761" s="104"/>
      <c r="O761" s="7"/>
      <c r="P761" s="7"/>
      <c r="Q761" s="7"/>
    </row>
    <row r="762" spans="3:17" ht="14.25" customHeight="1">
      <c r="C762" s="104"/>
      <c r="O762" s="7"/>
      <c r="P762" s="7"/>
      <c r="Q762" s="7"/>
    </row>
    <row r="763" spans="3:17" ht="14.25" customHeight="1">
      <c r="C763" s="104"/>
      <c r="O763" s="7"/>
      <c r="P763" s="7"/>
      <c r="Q763" s="7"/>
    </row>
    <row r="764" spans="3:17" ht="14.25" customHeight="1">
      <c r="C764" s="104"/>
      <c r="O764" s="7"/>
      <c r="P764" s="7"/>
      <c r="Q764" s="7"/>
    </row>
    <row r="765" spans="3:17" ht="14.25" customHeight="1">
      <c r="C765" s="104"/>
      <c r="O765" s="7"/>
      <c r="P765" s="7"/>
      <c r="Q765" s="7"/>
    </row>
    <row r="766" spans="3:17" ht="14.25" customHeight="1">
      <c r="C766" s="104"/>
      <c r="O766" s="7"/>
      <c r="P766" s="7"/>
      <c r="Q766" s="7"/>
    </row>
    <row r="767" spans="3:17" ht="14.25" customHeight="1">
      <c r="C767" s="104"/>
      <c r="O767" s="7"/>
      <c r="P767" s="7"/>
      <c r="Q767" s="7"/>
    </row>
    <row r="768" spans="3:17" ht="14.25" customHeight="1">
      <c r="C768" s="104"/>
      <c r="O768" s="7"/>
      <c r="P768" s="7"/>
      <c r="Q768" s="7"/>
    </row>
    <row r="769" spans="3:17" ht="14.25" customHeight="1">
      <c r="C769" s="104"/>
      <c r="O769" s="7"/>
      <c r="P769" s="7"/>
      <c r="Q769" s="7"/>
    </row>
    <row r="770" spans="3:17" ht="14.25" customHeight="1">
      <c r="C770" s="104"/>
      <c r="O770" s="7"/>
      <c r="P770" s="7"/>
      <c r="Q770" s="7"/>
    </row>
    <row r="771" spans="3:17" ht="14.25" customHeight="1">
      <c r="C771" s="104"/>
      <c r="O771" s="7"/>
      <c r="P771" s="7"/>
      <c r="Q771" s="7"/>
    </row>
    <row r="772" spans="3:17" ht="14.25" customHeight="1">
      <c r="C772" s="104"/>
      <c r="O772" s="7"/>
      <c r="P772" s="7"/>
      <c r="Q772" s="7"/>
    </row>
    <row r="773" spans="3:17" ht="14.25" customHeight="1">
      <c r="C773" s="104"/>
      <c r="O773" s="7"/>
      <c r="P773" s="7"/>
      <c r="Q773" s="7"/>
    </row>
    <row r="774" spans="3:17" ht="14.25" customHeight="1">
      <c r="C774" s="104"/>
      <c r="O774" s="7"/>
      <c r="P774" s="7"/>
      <c r="Q774" s="7"/>
    </row>
    <row r="775" spans="3:17" ht="14.25" customHeight="1">
      <c r="C775" s="104"/>
      <c r="O775" s="7"/>
      <c r="P775" s="7"/>
      <c r="Q775" s="7"/>
    </row>
    <row r="776" spans="3:17" ht="14.25" customHeight="1">
      <c r="C776" s="104"/>
      <c r="O776" s="7"/>
      <c r="P776" s="7"/>
      <c r="Q776" s="7"/>
    </row>
    <row r="777" spans="3:17" ht="14.25" customHeight="1">
      <c r="C777" s="104"/>
      <c r="O777" s="7"/>
      <c r="P777" s="7"/>
      <c r="Q777" s="7"/>
    </row>
    <row r="778" spans="3:17" ht="14.25" customHeight="1">
      <c r="C778" s="104"/>
      <c r="O778" s="7"/>
      <c r="P778" s="7"/>
      <c r="Q778" s="7"/>
    </row>
    <row r="779" spans="3:17" ht="14.25" customHeight="1">
      <c r="C779" s="104"/>
      <c r="O779" s="7"/>
      <c r="P779" s="7"/>
      <c r="Q779" s="7"/>
    </row>
    <row r="780" spans="3:17" ht="14.25" customHeight="1">
      <c r="C780" s="104"/>
      <c r="O780" s="7"/>
      <c r="P780" s="7"/>
      <c r="Q780" s="7"/>
    </row>
    <row r="781" spans="3:17" ht="14.25" customHeight="1">
      <c r="C781" s="104"/>
      <c r="O781" s="7"/>
      <c r="P781" s="7"/>
      <c r="Q781" s="7"/>
    </row>
    <row r="782" spans="3:17" ht="14.25" customHeight="1">
      <c r="C782" s="104"/>
      <c r="O782" s="7"/>
      <c r="P782" s="7"/>
      <c r="Q782" s="7"/>
    </row>
    <row r="783" spans="3:17" ht="14.25" customHeight="1">
      <c r="C783" s="104"/>
      <c r="O783" s="7"/>
      <c r="P783" s="7"/>
      <c r="Q783" s="7"/>
    </row>
    <row r="784" spans="3:17" ht="14.25" customHeight="1">
      <c r="C784" s="104"/>
      <c r="O784" s="7"/>
      <c r="P784" s="7"/>
      <c r="Q784" s="7"/>
    </row>
    <row r="785" spans="3:17" ht="14.25" customHeight="1">
      <c r="C785" s="104"/>
      <c r="O785" s="7"/>
      <c r="P785" s="7"/>
      <c r="Q785" s="7"/>
    </row>
    <row r="786" spans="3:17" ht="14.25" customHeight="1">
      <c r="C786" s="104"/>
      <c r="O786" s="7"/>
      <c r="P786" s="7"/>
      <c r="Q786" s="7"/>
    </row>
    <row r="787" spans="3:17" ht="14.25" customHeight="1">
      <c r="C787" s="104"/>
      <c r="O787" s="7"/>
      <c r="P787" s="7"/>
      <c r="Q787" s="7"/>
    </row>
    <row r="788" spans="3:17" ht="14.25" customHeight="1">
      <c r="C788" s="104"/>
      <c r="O788" s="7"/>
      <c r="P788" s="7"/>
      <c r="Q788" s="7"/>
    </row>
    <row r="789" spans="3:17" ht="14.25" customHeight="1">
      <c r="C789" s="104"/>
      <c r="O789" s="7"/>
      <c r="P789" s="7"/>
      <c r="Q789" s="7"/>
    </row>
    <row r="790" spans="3:17" ht="14.25" customHeight="1">
      <c r="C790" s="104"/>
      <c r="O790" s="7"/>
      <c r="P790" s="7"/>
      <c r="Q790" s="7"/>
    </row>
    <row r="791" spans="3:17" ht="14.25" customHeight="1">
      <c r="C791" s="104"/>
      <c r="O791" s="7"/>
      <c r="P791" s="7"/>
      <c r="Q791" s="7"/>
    </row>
    <row r="792" spans="3:17" ht="14.25" customHeight="1">
      <c r="C792" s="104"/>
      <c r="O792" s="7"/>
      <c r="P792" s="7"/>
      <c r="Q792" s="7"/>
    </row>
    <row r="793" spans="3:17" ht="14.25" customHeight="1">
      <c r="C793" s="104"/>
      <c r="O793" s="7"/>
      <c r="P793" s="7"/>
      <c r="Q793" s="7"/>
    </row>
    <row r="794" spans="3:17" ht="14.25" customHeight="1">
      <c r="C794" s="104"/>
      <c r="O794" s="7"/>
      <c r="P794" s="7"/>
      <c r="Q794" s="7"/>
    </row>
    <row r="795" spans="3:17" ht="14.25" customHeight="1">
      <c r="C795" s="104"/>
      <c r="O795" s="7"/>
      <c r="P795" s="7"/>
      <c r="Q795" s="7"/>
    </row>
    <row r="796" spans="3:17" ht="14.25" customHeight="1">
      <c r="C796" s="104"/>
      <c r="O796" s="7"/>
      <c r="P796" s="7"/>
      <c r="Q796" s="7"/>
    </row>
    <row r="797" spans="3:17" ht="14.25" customHeight="1">
      <c r="C797" s="104"/>
      <c r="O797" s="7"/>
      <c r="P797" s="7"/>
      <c r="Q797" s="7"/>
    </row>
    <row r="798" spans="3:17" ht="14.25" customHeight="1">
      <c r="C798" s="104"/>
      <c r="O798" s="7"/>
      <c r="P798" s="7"/>
      <c r="Q798" s="7"/>
    </row>
    <row r="799" spans="3:17" ht="14.25" customHeight="1">
      <c r="C799" s="104"/>
      <c r="O799" s="7"/>
      <c r="P799" s="7"/>
      <c r="Q799" s="7"/>
    </row>
    <row r="800" spans="3:17" ht="14.25" customHeight="1">
      <c r="C800" s="104"/>
      <c r="O800" s="7"/>
      <c r="P800" s="7"/>
      <c r="Q800" s="7"/>
    </row>
    <row r="801" spans="3:17" ht="14.25" customHeight="1">
      <c r="C801" s="104"/>
      <c r="O801" s="7"/>
      <c r="P801" s="7"/>
      <c r="Q801" s="7"/>
    </row>
    <row r="802" spans="3:17" ht="14.25" customHeight="1">
      <c r="C802" s="104"/>
      <c r="O802" s="7"/>
      <c r="P802" s="7"/>
      <c r="Q802" s="7"/>
    </row>
    <row r="803" spans="3:17" ht="14.25" customHeight="1">
      <c r="C803" s="104"/>
      <c r="O803" s="7"/>
      <c r="P803" s="7"/>
      <c r="Q803" s="7"/>
    </row>
    <row r="804" spans="3:17" ht="14.25" customHeight="1">
      <c r="C804" s="104"/>
      <c r="O804" s="7"/>
      <c r="P804" s="7"/>
      <c r="Q804" s="7"/>
    </row>
    <row r="805" spans="3:17" ht="14.25" customHeight="1">
      <c r="C805" s="104"/>
      <c r="O805" s="7"/>
      <c r="P805" s="7"/>
      <c r="Q805" s="7"/>
    </row>
    <row r="806" spans="3:17" ht="14.25" customHeight="1">
      <c r="C806" s="104"/>
      <c r="O806" s="7"/>
      <c r="P806" s="7"/>
      <c r="Q806" s="7"/>
    </row>
    <row r="807" spans="3:17" ht="14.25" customHeight="1">
      <c r="C807" s="104"/>
      <c r="O807" s="7"/>
      <c r="P807" s="7"/>
      <c r="Q807" s="7"/>
    </row>
    <row r="808" spans="3:17" ht="14.25" customHeight="1">
      <c r="C808" s="104"/>
      <c r="O808" s="7"/>
      <c r="P808" s="7"/>
      <c r="Q808" s="7"/>
    </row>
    <row r="809" spans="3:17" ht="14.25" customHeight="1">
      <c r="C809" s="104"/>
      <c r="O809" s="7"/>
      <c r="P809" s="7"/>
      <c r="Q809" s="7"/>
    </row>
    <row r="810" spans="3:17" ht="14.25" customHeight="1">
      <c r="C810" s="104"/>
      <c r="O810" s="7"/>
      <c r="P810" s="7"/>
      <c r="Q810" s="7"/>
    </row>
    <row r="811" spans="3:17" ht="14.25" customHeight="1">
      <c r="C811" s="104"/>
      <c r="O811" s="7"/>
      <c r="P811" s="7"/>
      <c r="Q811" s="7"/>
    </row>
    <row r="812" spans="3:17" ht="14.25" customHeight="1">
      <c r="C812" s="104"/>
      <c r="O812" s="7"/>
      <c r="P812" s="7"/>
      <c r="Q812" s="7"/>
    </row>
    <row r="813" spans="3:17" ht="14.25" customHeight="1">
      <c r="C813" s="104"/>
      <c r="O813" s="7"/>
      <c r="P813" s="7"/>
      <c r="Q813" s="7"/>
    </row>
    <row r="814" spans="3:17" ht="14.25" customHeight="1">
      <c r="C814" s="104"/>
      <c r="O814" s="7"/>
      <c r="P814" s="7"/>
      <c r="Q814" s="7"/>
    </row>
    <row r="815" spans="3:17" ht="14.25" customHeight="1">
      <c r="C815" s="104"/>
      <c r="O815" s="7"/>
      <c r="P815" s="7"/>
      <c r="Q815" s="7"/>
    </row>
    <row r="816" spans="3:17" ht="14.25" customHeight="1">
      <c r="C816" s="104"/>
      <c r="O816" s="7"/>
      <c r="P816" s="7"/>
      <c r="Q816" s="7"/>
    </row>
    <row r="817" spans="3:17" ht="14.25" customHeight="1">
      <c r="C817" s="104"/>
      <c r="O817" s="7"/>
      <c r="P817" s="7"/>
      <c r="Q817" s="7"/>
    </row>
    <row r="818" spans="3:17" ht="14.25" customHeight="1">
      <c r="C818" s="104"/>
      <c r="O818" s="7"/>
      <c r="P818" s="7"/>
      <c r="Q818" s="7"/>
    </row>
    <row r="819" spans="3:17" ht="14.25" customHeight="1">
      <c r="C819" s="104"/>
      <c r="O819" s="7"/>
      <c r="P819" s="7"/>
      <c r="Q819" s="7"/>
    </row>
    <row r="820" spans="3:17" ht="14.25" customHeight="1">
      <c r="C820" s="104"/>
      <c r="O820" s="7"/>
      <c r="P820" s="7"/>
      <c r="Q820" s="7"/>
    </row>
    <row r="821" spans="3:17" ht="14.25" customHeight="1">
      <c r="C821" s="104"/>
      <c r="O821" s="7"/>
      <c r="P821" s="7"/>
      <c r="Q821" s="7"/>
    </row>
    <row r="822" spans="3:17" ht="14.25" customHeight="1">
      <c r="C822" s="104"/>
      <c r="O822" s="7"/>
      <c r="P822" s="7"/>
      <c r="Q822" s="7"/>
    </row>
    <row r="823" spans="3:17" ht="14.25" customHeight="1">
      <c r="C823" s="104"/>
      <c r="O823" s="7"/>
      <c r="P823" s="7"/>
      <c r="Q823" s="7"/>
    </row>
    <row r="824" spans="3:17" ht="14.25" customHeight="1">
      <c r="C824" s="104"/>
      <c r="O824" s="7"/>
      <c r="P824" s="7"/>
      <c r="Q824" s="7"/>
    </row>
    <row r="825" spans="3:17" ht="14.25" customHeight="1">
      <c r="C825" s="104"/>
      <c r="O825" s="7"/>
      <c r="P825" s="7"/>
      <c r="Q825" s="7"/>
    </row>
    <row r="826" spans="3:17" ht="14.25" customHeight="1">
      <c r="C826" s="104"/>
      <c r="O826" s="7"/>
      <c r="P826" s="7"/>
      <c r="Q826" s="7"/>
    </row>
    <row r="827" spans="3:17" ht="14.25" customHeight="1">
      <c r="C827" s="104"/>
      <c r="O827" s="7"/>
      <c r="P827" s="7"/>
      <c r="Q827" s="7"/>
    </row>
    <row r="828" spans="3:17" ht="14.25" customHeight="1">
      <c r="C828" s="104"/>
      <c r="O828" s="7"/>
      <c r="P828" s="7"/>
      <c r="Q828" s="7"/>
    </row>
    <row r="829" spans="3:17" ht="14.25" customHeight="1">
      <c r="C829" s="104"/>
      <c r="O829" s="7"/>
      <c r="P829" s="7"/>
      <c r="Q829" s="7"/>
    </row>
    <row r="830" spans="3:17" ht="14.25" customHeight="1">
      <c r="C830" s="104"/>
      <c r="O830" s="7"/>
      <c r="P830" s="7"/>
      <c r="Q830" s="7"/>
    </row>
    <row r="831" spans="3:17" ht="14.25" customHeight="1">
      <c r="C831" s="104"/>
      <c r="O831" s="7"/>
      <c r="P831" s="7"/>
      <c r="Q831" s="7"/>
    </row>
    <row r="832" spans="3:17" ht="14.25" customHeight="1">
      <c r="C832" s="104"/>
      <c r="O832" s="7"/>
      <c r="P832" s="7"/>
      <c r="Q832" s="7"/>
    </row>
    <row r="833" spans="3:17" ht="14.25" customHeight="1">
      <c r="C833" s="104"/>
      <c r="O833" s="7"/>
      <c r="P833" s="7"/>
      <c r="Q833" s="7"/>
    </row>
    <row r="834" spans="3:17" ht="14.25" customHeight="1">
      <c r="C834" s="104"/>
      <c r="O834" s="7"/>
      <c r="P834" s="7"/>
      <c r="Q834" s="7"/>
    </row>
    <row r="835" spans="3:17" ht="14.25" customHeight="1">
      <c r="C835" s="104"/>
      <c r="O835" s="7"/>
      <c r="P835" s="7"/>
      <c r="Q835" s="7"/>
    </row>
    <row r="836" spans="3:17" ht="14.25" customHeight="1">
      <c r="C836" s="104"/>
      <c r="O836" s="7"/>
      <c r="P836" s="7"/>
      <c r="Q836" s="7"/>
    </row>
    <row r="837" spans="3:17" ht="14.25" customHeight="1">
      <c r="C837" s="104"/>
      <c r="O837" s="7"/>
      <c r="P837" s="7"/>
      <c r="Q837" s="7"/>
    </row>
    <row r="838" spans="3:17" ht="14.25" customHeight="1">
      <c r="C838" s="104"/>
      <c r="O838" s="7"/>
      <c r="P838" s="7"/>
      <c r="Q838" s="7"/>
    </row>
    <row r="839" spans="3:17" ht="14.25" customHeight="1">
      <c r="C839" s="104"/>
      <c r="O839" s="7"/>
      <c r="P839" s="7"/>
      <c r="Q839" s="7"/>
    </row>
    <row r="840" spans="3:17" ht="14.25" customHeight="1">
      <c r="C840" s="104"/>
      <c r="O840" s="7"/>
      <c r="P840" s="7"/>
      <c r="Q840" s="7"/>
    </row>
    <row r="841" spans="3:17" ht="14.25" customHeight="1">
      <c r="C841" s="104"/>
      <c r="O841" s="7"/>
      <c r="P841" s="7"/>
      <c r="Q841" s="7"/>
    </row>
    <row r="842" spans="3:17" ht="14.25" customHeight="1">
      <c r="C842" s="104"/>
      <c r="O842" s="7"/>
      <c r="P842" s="7"/>
      <c r="Q842" s="7"/>
    </row>
    <row r="843" spans="3:17" ht="14.25" customHeight="1">
      <c r="C843" s="104"/>
      <c r="O843" s="7"/>
      <c r="P843" s="7"/>
      <c r="Q843" s="7"/>
    </row>
    <row r="844" spans="3:17" ht="14.25" customHeight="1">
      <c r="C844" s="104"/>
      <c r="O844" s="7"/>
      <c r="P844" s="7"/>
      <c r="Q844" s="7"/>
    </row>
    <row r="845" spans="3:17" ht="14.25" customHeight="1">
      <c r="C845" s="104"/>
      <c r="O845" s="7"/>
      <c r="P845" s="7"/>
      <c r="Q845" s="7"/>
    </row>
    <row r="846" spans="3:17" ht="14.25" customHeight="1">
      <c r="C846" s="104"/>
      <c r="O846" s="7"/>
      <c r="P846" s="7"/>
      <c r="Q846" s="7"/>
    </row>
    <row r="847" spans="3:17" ht="14.25" customHeight="1">
      <c r="C847" s="104"/>
      <c r="O847" s="7"/>
      <c r="P847" s="7"/>
      <c r="Q847" s="7"/>
    </row>
    <row r="848" spans="3:17" ht="14.25" customHeight="1">
      <c r="C848" s="104"/>
      <c r="O848" s="7"/>
      <c r="P848" s="7"/>
      <c r="Q848" s="7"/>
    </row>
    <row r="849" spans="3:17" ht="14.25" customHeight="1">
      <c r="C849" s="104"/>
      <c r="O849" s="7"/>
      <c r="P849" s="7"/>
      <c r="Q849" s="7"/>
    </row>
    <row r="850" spans="3:17" ht="14.25" customHeight="1">
      <c r="C850" s="104"/>
      <c r="O850" s="7"/>
      <c r="P850" s="7"/>
      <c r="Q850" s="7"/>
    </row>
    <row r="851" spans="3:17" ht="14.25" customHeight="1">
      <c r="C851" s="104"/>
      <c r="O851" s="7"/>
      <c r="P851" s="7"/>
      <c r="Q851" s="7"/>
    </row>
    <row r="852" spans="3:17" ht="14.25" customHeight="1">
      <c r="C852" s="104"/>
      <c r="O852" s="7"/>
      <c r="P852" s="7"/>
      <c r="Q852" s="7"/>
    </row>
    <row r="853" spans="3:17" ht="14.25" customHeight="1">
      <c r="C853" s="104"/>
      <c r="O853" s="7"/>
      <c r="P853" s="7"/>
      <c r="Q853" s="7"/>
    </row>
    <row r="854" spans="3:17" ht="14.25" customHeight="1">
      <c r="C854" s="104"/>
      <c r="O854" s="7"/>
      <c r="P854" s="7"/>
      <c r="Q854" s="7"/>
    </row>
    <row r="855" spans="3:17" ht="14.25" customHeight="1">
      <c r="C855" s="104"/>
      <c r="O855" s="7"/>
      <c r="P855" s="7"/>
      <c r="Q855" s="7"/>
    </row>
    <row r="856" spans="3:17" ht="14.25" customHeight="1">
      <c r="C856" s="104"/>
      <c r="O856" s="7"/>
      <c r="P856" s="7"/>
      <c r="Q856" s="7"/>
    </row>
    <row r="857" spans="3:17" ht="14.25" customHeight="1">
      <c r="C857" s="104"/>
      <c r="O857" s="7"/>
      <c r="P857" s="7"/>
      <c r="Q857" s="7"/>
    </row>
    <row r="858" spans="3:17" ht="14.25" customHeight="1">
      <c r="C858" s="104"/>
      <c r="O858" s="7"/>
      <c r="P858" s="7"/>
      <c r="Q858" s="7"/>
    </row>
    <row r="859" spans="3:17" ht="14.25" customHeight="1">
      <c r="C859" s="104"/>
      <c r="O859" s="7"/>
      <c r="P859" s="7"/>
      <c r="Q859" s="7"/>
    </row>
    <row r="860" spans="3:17" ht="14.25" customHeight="1">
      <c r="C860" s="104"/>
      <c r="O860" s="7"/>
      <c r="P860" s="7"/>
      <c r="Q860" s="7"/>
    </row>
    <row r="861" spans="3:17" ht="14.25" customHeight="1">
      <c r="C861" s="104"/>
      <c r="O861" s="7"/>
      <c r="P861" s="7"/>
      <c r="Q861" s="7"/>
    </row>
    <row r="862" spans="3:17" ht="14.25" customHeight="1">
      <c r="C862" s="104"/>
      <c r="O862" s="7"/>
      <c r="P862" s="7"/>
      <c r="Q862" s="7"/>
    </row>
    <row r="863" spans="3:17" ht="14.25" customHeight="1">
      <c r="C863" s="104"/>
      <c r="O863" s="7"/>
      <c r="P863" s="7"/>
      <c r="Q863" s="7"/>
    </row>
    <row r="864" spans="3:17" ht="14.25" customHeight="1">
      <c r="C864" s="104"/>
      <c r="O864" s="7"/>
      <c r="P864" s="7"/>
      <c r="Q864" s="7"/>
    </row>
    <row r="865" spans="3:17" ht="14.25" customHeight="1">
      <c r="C865" s="104"/>
      <c r="O865" s="7"/>
      <c r="P865" s="7"/>
      <c r="Q865" s="7"/>
    </row>
    <row r="866" spans="3:17" ht="14.25" customHeight="1">
      <c r="C866" s="104"/>
      <c r="O866" s="7"/>
      <c r="P866" s="7"/>
      <c r="Q866" s="7"/>
    </row>
    <row r="867" spans="3:17" ht="14.25" customHeight="1">
      <c r="C867" s="104"/>
      <c r="O867" s="7"/>
      <c r="P867" s="7"/>
      <c r="Q867" s="7"/>
    </row>
    <row r="868" spans="3:17" ht="14.25" customHeight="1">
      <c r="C868" s="104"/>
      <c r="O868" s="7"/>
      <c r="P868" s="7"/>
      <c r="Q868" s="7"/>
    </row>
    <row r="869" spans="3:17" ht="14.25" customHeight="1">
      <c r="C869" s="104"/>
      <c r="O869" s="7"/>
      <c r="P869" s="7"/>
      <c r="Q869" s="7"/>
    </row>
    <row r="870" spans="3:17" ht="14.25" customHeight="1">
      <c r="C870" s="104"/>
      <c r="O870" s="7"/>
      <c r="P870" s="7"/>
      <c r="Q870" s="7"/>
    </row>
    <row r="871" spans="3:17" ht="14.25" customHeight="1">
      <c r="C871" s="104"/>
      <c r="O871" s="7"/>
      <c r="P871" s="7"/>
      <c r="Q871" s="7"/>
    </row>
    <row r="872" spans="3:17" ht="14.25" customHeight="1">
      <c r="C872" s="104"/>
      <c r="O872" s="7"/>
      <c r="P872" s="7"/>
      <c r="Q872" s="7"/>
    </row>
    <row r="873" spans="3:17" ht="14.25" customHeight="1">
      <c r="C873" s="104"/>
      <c r="O873" s="7"/>
      <c r="P873" s="7"/>
      <c r="Q873" s="7"/>
    </row>
    <row r="874" spans="3:17" ht="14.25" customHeight="1">
      <c r="C874" s="104"/>
      <c r="O874" s="7"/>
      <c r="P874" s="7"/>
      <c r="Q874" s="7"/>
    </row>
    <row r="875" spans="3:17" ht="14.25" customHeight="1">
      <c r="C875" s="104"/>
      <c r="O875" s="7"/>
      <c r="P875" s="7"/>
      <c r="Q875" s="7"/>
    </row>
    <row r="876" spans="3:17" ht="14.25" customHeight="1">
      <c r="C876" s="104"/>
      <c r="O876" s="7"/>
      <c r="P876" s="7"/>
      <c r="Q876" s="7"/>
    </row>
    <row r="877" spans="3:17" ht="14.25" customHeight="1">
      <c r="C877" s="104"/>
      <c r="O877" s="7"/>
      <c r="P877" s="7"/>
      <c r="Q877" s="7"/>
    </row>
    <row r="878" spans="3:17" ht="14.25" customHeight="1">
      <c r="C878" s="104"/>
      <c r="O878" s="7"/>
      <c r="P878" s="7"/>
      <c r="Q878" s="7"/>
    </row>
    <row r="879" spans="3:17" ht="14.25" customHeight="1">
      <c r="C879" s="104"/>
      <c r="O879" s="7"/>
      <c r="P879" s="7"/>
      <c r="Q879" s="7"/>
    </row>
    <row r="880" spans="3:17" ht="14.25" customHeight="1">
      <c r="C880" s="104"/>
      <c r="O880" s="7"/>
      <c r="P880" s="7"/>
      <c r="Q880" s="7"/>
    </row>
    <row r="881" spans="3:17" ht="14.25" customHeight="1">
      <c r="C881" s="104"/>
      <c r="O881" s="7"/>
      <c r="P881" s="7"/>
      <c r="Q881" s="7"/>
    </row>
    <row r="882" spans="3:17" ht="14.25" customHeight="1">
      <c r="C882" s="104"/>
      <c r="O882" s="7"/>
      <c r="P882" s="7"/>
      <c r="Q882" s="7"/>
    </row>
    <row r="883" spans="3:17" ht="14.25" customHeight="1">
      <c r="C883" s="104"/>
      <c r="O883" s="7"/>
      <c r="P883" s="7"/>
      <c r="Q883" s="7"/>
    </row>
    <row r="884" spans="3:17" ht="14.25" customHeight="1">
      <c r="C884" s="104"/>
      <c r="O884" s="7"/>
      <c r="P884" s="7"/>
      <c r="Q884" s="7"/>
    </row>
    <row r="885" spans="3:17" ht="14.25" customHeight="1">
      <c r="C885" s="104"/>
      <c r="O885" s="7"/>
      <c r="P885" s="7"/>
      <c r="Q885" s="7"/>
    </row>
    <row r="886" spans="3:17" ht="14.25" customHeight="1">
      <c r="C886" s="104"/>
      <c r="O886" s="7"/>
      <c r="P886" s="7"/>
      <c r="Q886" s="7"/>
    </row>
    <row r="887" spans="3:17" ht="14.25" customHeight="1">
      <c r="C887" s="104"/>
      <c r="O887" s="7"/>
      <c r="P887" s="7"/>
      <c r="Q887" s="7"/>
    </row>
    <row r="888" spans="3:17" ht="14.25" customHeight="1">
      <c r="C888" s="104"/>
      <c r="O888" s="7"/>
      <c r="P888" s="7"/>
      <c r="Q888" s="7"/>
    </row>
    <row r="889" spans="3:17" ht="14.25" customHeight="1">
      <c r="C889" s="104"/>
      <c r="O889" s="7"/>
      <c r="P889" s="7"/>
      <c r="Q889" s="7"/>
    </row>
    <row r="890" spans="3:17" ht="14.25" customHeight="1">
      <c r="C890" s="104"/>
      <c r="O890" s="7"/>
      <c r="P890" s="7"/>
      <c r="Q890" s="7"/>
    </row>
    <row r="891" spans="3:17" ht="14.25" customHeight="1">
      <c r="C891" s="104"/>
      <c r="O891" s="7"/>
      <c r="P891" s="7"/>
      <c r="Q891" s="7"/>
    </row>
    <row r="892" spans="3:17" ht="14.25" customHeight="1">
      <c r="C892" s="104"/>
      <c r="O892" s="7"/>
      <c r="P892" s="7"/>
      <c r="Q892" s="7"/>
    </row>
    <row r="893" spans="3:17" ht="14.25" customHeight="1">
      <c r="C893" s="104"/>
      <c r="O893" s="7"/>
      <c r="P893" s="7"/>
      <c r="Q893" s="7"/>
    </row>
    <row r="894" spans="3:17" ht="14.25" customHeight="1">
      <c r="C894" s="104"/>
      <c r="O894" s="7"/>
      <c r="P894" s="7"/>
      <c r="Q894" s="7"/>
    </row>
    <row r="895" spans="3:17" ht="14.25" customHeight="1">
      <c r="C895" s="104"/>
      <c r="O895" s="7"/>
      <c r="P895" s="7"/>
      <c r="Q895" s="7"/>
    </row>
    <row r="896" spans="3:17" ht="14.25" customHeight="1">
      <c r="C896" s="104"/>
      <c r="O896" s="7"/>
      <c r="P896" s="7"/>
      <c r="Q896" s="7"/>
    </row>
    <row r="897" spans="3:17" ht="14.25" customHeight="1">
      <c r="C897" s="104"/>
      <c r="O897" s="7"/>
      <c r="P897" s="7"/>
      <c r="Q897" s="7"/>
    </row>
    <row r="898" spans="3:17" ht="14.25" customHeight="1">
      <c r="C898" s="104"/>
      <c r="O898" s="7"/>
      <c r="P898" s="7"/>
      <c r="Q898" s="7"/>
    </row>
    <row r="899" spans="3:17" ht="14.25" customHeight="1">
      <c r="C899" s="104"/>
      <c r="O899" s="7"/>
      <c r="P899" s="7"/>
      <c r="Q899" s="7"/>
    </row>
    <row r="900" spans="3:17" ht="14.25" customHeight="1">
      <c r="C900" s="104"/>
      <c r="O900" s="7"/>
      <c r="P900" s="7"/>
      <c r="Q900" s="7"/>
    </row>
    <row r="901" spans="3:17" ht="14.25" customHeight="1">
      <c r="C901" s="104"/>
      <c r="O901" s="7"/>
      <c r="P901" s="7"/>
      <c r="Q901" s="7"/>
    </row>
    <row r="902" spans="3:17" ht="14.25" customHeight="1">
      <c r="C902" s="104"/>
      <c r="O902" s="7"/>
      <c r="P902" s="7"/>
      <c r="Q902" s="7"/>
    </row>
    <row r="903" spans="3:17" ht="14.25" customHeight="1">
      <c r="C903" s="104"/>
      <c r="O903" s="7"/>
      <c r="P903" s="7"/>
      <c r="Q903" s="7"/>
    </row>
    <row r="904" spans="3:17" ht="14.25" customHeight="1">
      <c r="C904" s="104"/>
      <c r="O904" s="7"/>
      <c r="P904" s="7"/>
      <c r="Q904" s="7"/>
    </row>
    <row r="905" spans="3:17" ht="14.25" customHeight="1">
      <c r="C905" s="104"/>
      <c r="O905" s="7"/>
      <c r="P905" s="7"/>
      <c r="Q905" s="7"/>
    </row>
    <row r="906" spans="3:17" ht="14.25" customHeight="1">
      <c r="C906" s="104"/>
      <c r="O906" s="7"/>
      <c r="P906" s="7"/>
      <c r="Q906" s="7"/>
    </row>
    <row r="907" spans="3:17" ht="14.25" customHeight="1">
      <c r="C907" s="104"/>
      <c r="O907" s="7"/>
      <c r="P907" s="7"/>
      <c r="Q907" s="7"/>
    </row>
    <row r="908" spans="3:17" ht="14.25" customHeight="1">
      <c r="C908" s="104"/>
      <c r="O908" s="7"/>
      <c r="P908" s="7"/>
      <c r="Q908" s="7"/>
    </row>
    <row r="909" spans="3:17" ht="14.25" customHeight="1">
      <c r="C909" s="104"/>
      <c r="O909" s="7"/>
      <c r="P909" s="7"/>
      <c r="Q909" s="7"/>
    </row>
    <row r="910" spans="3:17" ht="14.25" customHeight="1">
      <c r="C910" s="104"/>
      <c r="O910" s="7"/>
      <c r="P910" s="7"/>
      <c r="Q910" s="7"/>
    </row>
    <row r="911" spans="3:17" ht="14.25" customHeight="1">
      <c r="C911" s="104"/>
      <c r="O911" s="7"/>
      <c r="P911" s="7"/>
      <c r="Q911" s="7"/>
    </row>
    <row r="912" spans="3:17" ht="14.25" customHeight="1">
      <c r="C912" s="104"/>
      <c r="O912" s="7"/>
      <c r="P912" s="7"/>
      <c r="Q912" s="7"/>
    </row>
    <row r="913" spans="3:17" ht="14.25" customHeight="1">
      <c r="C913" s="104"/>
      <c r="O913" s="7"/>
      <c r="P913" s="7"/>
      <c r="Q913" s="7"/>
    </row>
    <row r="914" spans="3:17" ht="14.25" customHeight="1">
      <c r="C914" s="104"/>
      <c r="O914" s="7"/>
      <c r="P914" s="7"/>
      <c r="Q914" s="7"/>
    </row>
    <row r="915" spans="3:17" ht="14.25" customHeight="1">
      <c r="C915" s="104"/>
      <c r="O915" s="7"/>
      <c r="P915" s="7"/>
      <c r="Q915" s="7"/>
    </row>
    <row r="916" spans="3:17" ht="14.25" customHeight="1">
      <c r="C916" s="104"/>
      <c r="O916" s="7"/>
      <c r="P916" s="7"/>
      <c r="Q916" s="7"/>
    </row>
    <row r="917" spans="3:17" ht="14.25" customHeight="1">
      <c r="C917" s="104"/>
      <c r="O917" s="7"/>
      <c r="P917" s="7"/>
      <c r="Q917" s="7"/>
    </row>
    <row r="918" spans="3:17" ht="14.25" customHeight="1">
      <c r="C918" s="104"/>
      <c r="O918" s="7"/>
      <c r="P918" s="7"/>
      <c r="Q918" s="7"/>
    </row>
    <row r="919" spans="3:17" ht="14.25" customHeight="1">
      <c r="C919" s="104"/>
      <c r="O919" s="7"/>
      <c r="P919" s="7"/>
      <c r="Q919" s="7"/>
    </row>
    <row r="920" spans="3:17" ht="14.25" customHeight="1">
      <c r="C920" s="104"/>
      <c r="O920" s="7"/>
      <c r="P920" s="7"/>
      <c r="Q920" s="7"/>
    </row>
    <row r="921" spans="3:17" ht="14.25" customHeight="1">
      <c r="C921" s="104"/>
      <c r="O921" s="7"/>
      <c r="P921" s="7"/>
      <c r="Q921" s="7"/>
    </row>
    <row r="922" spans="3:17" ht="14.25" customHeight="1">
      <c r="C922" s="104"/>
      <c r="O922" s="7"/>
      <c r="P922" s="7"/>
      <c r="Q922" s="7"/>
    </row>
    <row r="923" spans="3:17" ht="14.25" customHeight="1">
      <c r="C923" s="104"/>
      <c r="O923" s="7"/>
      <c r="P923" s="7"/>
      <c r="Q923" s="7"/>
    </row>
    <row r="924" spans="3:17" ht="14.25" customHeight="1">
      <c r="C924" s="104"/>
      <c r="O924" s="7"/>
      <c r="P924" s="7"/>
      <c r="Q924" s="7"/>
    </row>
    <row r="925" spans="3:17" ht="14.25" customHeight="1">
      <c r="C925" s="104"/>
      <c r="O925" s="7"/>
      <c r="P925" s="7"/>
      <c r="Q925" s="7"/>
    </row>
    <row r="926" spans="3:17" ht="14.25" customHeight="1">
      <c r="C926" s="104"/>
      <c r="O926" s="7"/>
      <c r="P926" s="7"/>
      <c r="Q926" s="7"/>
    </row>
    <row r="927" spans="3:17" ht="14.25" customHeight="1">
      <c r="C927" s="104"/>
      <c r="O927" s="7"/>
      <c r="P927" s="7"/>
      <c r="Q927" s="7"/>
    </row>
    <row r="928" spans="3:17" ht="14.25" customHeight="1">
      <c r="C928" s="104"/>
      <c r="O928" s="7"/>
      <c r="P928" s="7"/>
      <c r="Q928" s="7"/>
    </row>
    <row r="929" spans="3:17" ht="14.25" customHeight="1">
      <c r="C929" s="104"/>
      <c r="O929" s="7"/>
      <c r="P929" s="7"/>
      <c r="Q929" s="7"/>
    </row>
    <row r="930" spans="3:17" ht="14.25" customHeight="1">
      <c r="C930" s="104"/>
      <c r="O930" s="7"/>
      <c r="P930" s="7"/>
      <c r="Q930" s="7"/>
    </row>
    <row r="931" spans="3:17" ht="14.25" customHeight="1">
      <c r="C931" s="104"/>
      <c r="O931" s="7"/>
      <c r="P931" s="7"/>
      <c r="Q931" s="7"/>
    </row>
    <row r="932" spans="3:17" ht="14.25" customHeight="1">
      <c r="C932" s="104"/>
      <c r="O932" s="7"/>
      <c r="P932" s="7"/>
      <c r="Q932" s="7"/>
    </row>
    <row r="933" spans="3:17" ht="14.25" customHeight="1">
      <c r="C933" s="104"/>
      <c r="O933" s="7"/>
      <c r="P933" s="7"/>
      <c r="Q933" s="7"/>
    </row>
    <row r="934" spans="3:17" ht="14.25" customHeight="1">
      <c r="C934" s="104"/>
      <c r="O934" s="7"/>
      <c r="P934" s="7"/>
      <c r="Q934" s="7"/>
    </row>
    <row r="935" spans="3:17" ht="14.25" customHeight="1">
      <c r="C935" s="104"/>
      <c r="O935" s="7"/>
      <c r="P935" s="7"/>
      <c r="Q935" s="7"/>
    </row>
    <row r="936" spans="3:17" ht="14.25" customHeight="1">
      <c r="C936" s="104"/>
      <c r="O936" s="7"/>
      <c r="P936" s="7"/>
      <c r="Q936" s="7"/>
    </row>
    <row r="937" spans="3:17" ht="14.25" customHeight="1">
      <c r="C937" s="104"/>
      <c r="O937" s="7"/>
      <c r="P937" s="7"/>
      <c r="Q937" s="7"/>
    </row>
    <row r="938" spans="3:17" ht="14.25" customHeight="1">
      <c r="C938" s="104"/>
      <c r="O938" s="7"/>
      <c r="P938" s="7"/>
      <c r="Q938" s="7"/>
    </row>
    <row r="939" spans="3:17" ht="14.25" customHeight="1">
      <c r="C939" s="104"/>
      <c r="O939" s="7"/>
      <c r="P939" s="7"/>
      <c r="Q939" s="7"/>
    </row>
    <row r="940" spans="3:17" ht="14.25" customHeight="1">
      <c r="C940" s="104"/>
      <c r="O940" s="7"/>
      <c r="P940" s="7"/>
      <c r="Q940" s="7"/>
    </row>
    <row r="941" spans="3:17" ht="14.25" customHeight="1">
      <c r="C941" s="104"/>
      <c r="O941" s="7"/>
      <c r="P941" s="7"/>
      <c r="Q941" s="7"/>
    </row>
    <row r="942" spans="3:17" ht="14.25" customHeight="1">
      <c r="C942" s="104"/>
      <c r="O942" s="7"/>
      <c r="P942" s="7"/>
      <c r="Q942" s="7"/>
    </row>
    <row r="943" spans="3:17" ht="14.25" customHeight="1">
      <c r="C943" s="104"/>
      <c r="O943" s="7"/>
      <c r="P943" s="7"/>
      <c r="Q943" s="7"/>
    </row>
    <row r="944" spans="3:17" ht="14.25" customHeight="1">
      <c r="C944" s="104"/>
      <c r="O944" s="7"/>
      <c r="P944" s="7"/>
      <c r="Q944" s="7"/>
    </row>
    <row r="945" spans="3:17" ht="14.25" customHeight="1">
      <c r="C945" s="104"/>
      <c r="O945" s="7"/>
      <c r="P945" s="7"/>
      <c r="Q945" s="7"/>
    </row>
    <row r="946" spans="3:17" ht="14.25" customHeight="1">
      <c r="C946" s="104"/>
      <c r="O946" s="7"/>
      <c r="P946" s="7"/>
      <c r="Q946" s="7"/>
    </row>
    <row r="947" spans="3:17" ht="14.25" customHeight="1">
      <c r="C947" s="104"/>
      <c r="O947" s="7"/>
      <c r="P947" s="7"/>
      <c r="Q947" s="7"/>
    </row>
    <row r="948" spans="3:17" ht="14.25" customHeight="1">
      <c r="C948" s="104"/>
      <c r="O948" s="7"/>
      <c r="P948" s="7"/>
      <c r="Q948" s="7"/>
    </row>
    <row r="949" spans="3:17" ht="14.25" customHeight="1">
      <c r="C949" s="104"/>
      <c r="O949" s="7"/>
      <c r="P949" s="7"/>
      <c r="Q949" s="7"/>
    </row>
    <row r="950" spans="3:17" ht="14.25" customHeight="1">
      <c r="C950" s="104"/>
      <c r="O950" s="7"/>
      <c r="P950" s="7"/>
      <c r="Q950" s="7"/>
    </row>
    <row r="951" spans="3:17" ht="14.25" customHeight="1">
      <c r="C951" s="104"/>
      <c r="O951" s="7"/>
      <c r="P951" s="7"/>
      <c r="Q951" s="7"/>
    </row>
    <row r="952" spans="3:17" ht="14.25" customHeight="1">
      <c r="C952" s="104"/>
      <c r="O952" s="7"/>
      <c r="P952" s="7"/>
      <c r="Q952" s="7"/>
    </row>
    <row r="953" spans="3:17" ht="14.25" customHeight="1">
      <c r="C953" s="104"/>
      <c r="O953" s="7"/>
      <c r="P953" s="7"/>
      <c r="Q953" s="7"/>
    </row>
    <row r="954" spans="3:17" ht="14.25" customHeight="1">
      <c r="C954" s="104"/>
      <c r="O954" s="7"/>
      <c r="P954" s="7"/>
      <c r="Q954" s="7"/>
    </row>
    <row r="955" spans="3:17" ht="14.25" customHeight="1">
      <c r="C955" s="104"/>
      <c r="O955" s="7"/>
      <c r="P955" s="7"/>
      <c r="Q955" s="7"/>
    </row>
    <row r="956" spans="3:17" ht="14.25" customHeight="1">
      <c r="C956" s="104"/>
      <c r="O956" s="7"/>
      <c r="P956" s="7"/>
      <c r="Q956" s="7"/>
    </row>
    <row r="957" spans="3:17" ht="14.25" customHeight="1">
      <c r="C957" s="104"/>
      <c r="O957" s="7"/>
      <c r="P957" s="7"/>
      <c r="Q957" s="7"/>
    </row>
    <row r="958" spans="3:17" ht="14.25" customHeight="1">
      <c r="C958" s="104"/>
      <c r="O958" s="7"/>
      <c r="P958" s="7"/>
      <c r="Q958" s="7"/>
    </row>
    <row r="959" spans="3:17" ht="14.25" customHeight="1">
      <c r="C959" s="104"/>
      <c r="O959" s="7"/>
      <c r="P959" s="7"/>
      <c r="Q959" s="7"/>
    </row>
    <row r="960" spans="3:17" ht="14.25" customHeight="1">
      <c r="C960" s="104"/>
      <c r="O960" s="7"/>
      <c r="P960" s="7"/>
      <c r="Q960" s="7"/>
    </row>
    <row r="961" spans="3:17" ht="14.25" customHeight="1">
      <c r="C961" s="104"/>
      <c r="O961" s="7"/>
      <c r="P961" s="7"/>
      <c r="Q961" s="7"/>
    </row>
    <row r="962" spans="3:17" ht="14.25" customHeight="1">
      <c r="C962" s="104"/>
      <c r="O962" s="7"/>
      <c r="P962" s="7"/>
      <c r="Q962" s="7"/>
    </row>
    <row r="963" spans="3:17" ht="14.25" customHeight="1">
      <c r="C963" s="104"/>
      <c r="O963" s="7"/>
      <c r="P963" s="7"/>
      <c r="Q963" s="7"/>
    </row>
    <row r="964" spans="3:17" ht="14.25" customHeight="1">
      <c r="C964" s="104"/>
      <c r="O964" s="7"/>
      <c r="P964" s="7"/>
      <c r="Q964" s="7"/>
    </row>
    <row r="965" spans="3:17" ht="14.25" customHeight="1">
      <c r="C965" s="104"/>
      <c r="O965" s="7"/>
      <c r="P965" s="7"/>
      <c r="Q965" s="7"/>
    </row>
    <row r="966" spans="3:17" ht="14.25" customHeight="1">
      <c r="C966" s="104"/>
      <c r="O966" s="7"/>
      <c r="P966" s="7"/>
      <c r="Q966" s="7"/>
    </row>
    <row r="967" spans="3:17" ht="14.25" customHeight="1">
      <c r="C967" s="104"/>
      <c r="O967" s="7"/>
      <c r="P967" s="7"/>
      <c r="Q967" s="7"/>
    </row>
    <row r="968" spans="3:17" ht="14.25" customHeight="1">
      <c r="C968" s="104"/>
      <c r="O968" s="7"/>
      <c r="P968" s="7"/>
      <c r="Q968" s="7"/>
    </row>
    <row r="969" spans="3:17" ht="14.25" customHeight="1">
      <c r="C969" s="104"/>
      <c r="O969" s="7"/>
      <c r="P969" s="7"/>
      <c r="Q969" s="7"/>
    </row>
    <row r="970" spans="3:17" ht="14.25" customHeight="1">
      <c r="C970" s="104"/>
      <c r="O970" s="7"/>
      <c r="P970" s="7"/>
      <c r="Q970" s="7"/>
    </row>
    <row r="971" spans="3:17" ht="14.25" customHeight="1">
      <c r="C971" s="104"/>
      <c r="O971" s="7"/>
      <c r="P971" s="7"/>
      <c r="Q971" s="7"/>
    </row>
    <row r="972" spans="3:17" ht="14.25" customHeight="1">
      <c r="C972" s="104"/>
      <c r="O972" s="7"/>
      <c r="P972" s="7"/>
      <c r="Q972" s="7"/>
    </row>
    <row r="973" spans="3:17" ht="14.25" customHeight="1">
      <c r="C973" s="104"/>
      <c r="O973" s="7"/>
      <c r="P973" s="7"/>
      <c r="Q973" s="7"/>
    </row>
    <row r="974" spans="3:17" ht="14.25" customHeight="1">
      <c r="C974" s="104"/>
      <c r="O974" s="7"/>
      <c r="P974" s="7"/>
      <c r="Q974" s="7"/>
    </row>
    <row r="975" spans="3:17" ht="14.25" customHeight="1">
      <c r="C975" s="104"/>
      <c r="O975" s="7"/>
      <c r="P975" s="7"/>
      <c r="Q975" s="7"/>
    </row>
    <row r="976" spans="3:17" ht="14.25" customHeight="1">
      <c r="C976" s="104"/>
      <c r="O976" s="7"/>
      <c r="P976" s="7"/>
      <c r="Q976" s="7"/>
    </row>
    <row r="977" spans="3:17" ht="14.25" customHeight="1">
      <c r="C977" s="104"/>
      <c r="O977" s="7"/>
      <c r="P977" s="7"/>
      <c r="Q977" s="7"/>
    </row>
    <row r="978" spans="3:17" ht="14.25" customHeight="1">
      <c r="C978" s="104"/>
      <c r="O978" s="7"/>
      <c r="P978" s="7"/>
      <c r="Q978" s="7"/>
    </row>
    <row r="979" spans="3:17" ht="14.25" customHeight="1">
      <c r="C979" s="104"/>
      <c r="O979" s="7"/>
      <c r="P979" s="7"/>
      <c r="Q979" s="7"/>
    </row>
    <row r="980" spans="3:17" ht="14.25" customHeight="1">
      <c r="C980" s="104"/>
      <c r="O980" s="7"/>
      <c r="P980" s="7"/>
      <c r="Q980" s="7"/>
    </row>
    <row r="981" spans="3:17" ht="14.25" customHeight="1">
      <c r="C981" s="104"/>
      <c r="O981" s="7"/>
      <c r="P981" s="7"/>
      <c r="Q981" s="7"/>
    </row>
    <row r="982" spans="3:17" ht="14.25" customHeight="1">
      <c r="C982" s="104"/>
      <c r="O982" s="7"/>
      <c r="P982" s="7"/>
      <c r="Q982" s="7"/>
    </row>
    <row r="983" spans="3:17" ht="14.25" customHeight="1">
      <c r="C983" s="104"/>
      <c r="O983" s="7"/>
      <c r="P983" s="7"/>
      <c r="Q983" s="7"/>
    </row>
    <row r="984" spans="3:17" ht="14.25" customHeight="1">
      <c r="C984" s="104"/>
      <c r="O984" s="7"/>
      <c r="P984" s="7"/>
      <c r="Q984" s="7"/>
    </row>
    <row r="985" spans="3:17" ht="14.25" customHeight="1">
      <c r="C985" s="104"/>
      <c r="O985" s="7"/>
      <c r="P985" s="7"/>
      <c r="Q985" s="7"/>
    </row>
    <row r="986" spans="3:17" ht="14.25" customHeight="1">
      <c r="C986" s="104"/>
      <c r="O986" s="7"/>
      <c r="P986" s="7"/>
      <c r="Q986" s="7"/>
    </row>
    <row r="987" spans="3:17" ht="14.25" customHeight="1">
      <c r="C987" s="104"/>
      <c r="O987" s="7"/>
      <c r="P987" s="7"/>
      <c r="Q987" s="7"/>
    </row>
    <row r="988" spans="3:17" ht="14.25" customHeight="1">
      <c r="C988" s="104"/>
      <c r="O988" s="7"/>
      <c r="P988" s="7"/>
      <c r="Q988" s="7"/>
    </row>
    <row r="989" spans="3:17" ht="14.25" customHeight="1">
      <c r="C989" s="104"/>
      <c r="O989" s="7"/>
      <c r="P989" s="7"/>
      <c r="Q989" s="7"/>
    </row>
    <row r="990" spans="3:17" ht="14.25" customHeight="1">
      <c r="C990" s="104"/>
      <c r="O990" s="7"/>
      <c r="P990" s="7"/>
      <c r="Q990" s="7"/>
    </row>
    <row r="991" spans="3:17" ht="14.25" customHeight="1">
      <c r="C991" s="104"/>
      <c r="O991" s="7"/>
      <c r="P991" s="7"/>
      <c r="Q991" s="7"/>
    </row>
    <row r="992" spans="3:17" ht="14.25" customHeight="1">
      <c r="C992" s="104"/>
      <c r="O992" s="7"/>
      <c r="P992" s="7"/>
      <c r="Q992" s="7"/>
    </row>
    <row r="993" spans="3:17" ht="14.25" customHeight="1">
      <c r="C993" s="104"/>
      <c r="O993" s="7"/>
      <c r="P993" s="7"/>
      <c r="Q993" s="7"/>
    </row>
    <row r="994" spans="3:17" ht="14.25" customHeight="1">
      <c r="C994" s="104"/>
      <c r="O994" s="7"/>
      <c r="P994" s="7"/>
      <c r="Q994" s="7"/>
    </row>
    <row r="995" spans="3:17" ht="14.25" customHeight="1">
      <c r="C995" s="104"/>
      <c r="O995" s="7"/>
      <c r="P995" s="7"/>
      <c r="Q995" s="7"/>
    </row>
    <row r="996" spans="3:17" ht="14.25" customHeight="1">
      <c r="C996" s="104"/>
      <c r="O996" s="7"/>
      <c r="P996" s="7"/>
      <c r="Q996" s="7"/>
    </row>
    <row r="997" spans="3:17" ht="14.25" customHeight="1">
      <c r="C997" s="104"/>
      <c r="O997" s="7"/>
      <c r="P997" s="7"/>
      <c r="Q997" s="7"/>
    </row>
    <row r="998" spans="3:17" ht="14.25" customHeight="1">
      <c r="C998" s="104"/>
      <c r="O998" s="7"/>
      <c r="P998" s="7"/>
      <c r="Q998" s="7"/>
    </row>
    <row r="999" spans="3:17" ht="14.25" customHeight="1">
      <c r="C999" s="104"/>
      <c r="O999" s="7"/>
      <c r="P999" s="7"/>
      <c r="Q999" s="7"/>
    </row>
    <row r="1000" spans="3:17" ht="14.25" customHeight="1">
      <c r="C1000" s="104"/>
      <c r="O1000" s="7"/>
      <c r="P1000" s="7"/>
      <c r="Q1000" s="7"/>
    </row>
    <row r="1001" spans="3:17" ht="15" customHeight="1">
      <c r="C1001" s="104"/>
    </row>
    <row r="1002" spans="3:17" ht="15" customHeight="1">
      <c r="C1002" s="104"/>
    </row>
    <row r="1003" spans="3:17" ht="15" customHeight="1">
      <c r="C1003" s="104"/>
    </row>
    <row r="1004" spans="3:17" ht="15" customHeight="1">
      <c r="C1004" s="104"/>
    </row>
    <row r="1005" spans="3:17" ht="15" customHeight="1">
      <c r="C1005" s="104"/>
    </row>
    <row r="1006" spans="3:17" ht="15" customHeight="1">
      <c r="C1006" s="104"/>
    </row>
    <row r="1007" spans="3:17" ht="15" customHeight="1">
      <c r="C1007" s="104"/>
    </row>
    <row r="1008" spans="3:17" ht="15" customHeight="1">
      <c r="C1008" s="104"/>
    </row>
  </sheetData>
  <mergeCells count="8">
    <mergeCell ref="L4:M4"/>
    <mergeCell ref="O4:P4"/>
    <mergeCell ref="I77:I79"/>
    <mergeCell ref="H2:J3"/>
    <mergeCell ref="L2:M2"/>
    <mergeCell ref="O2:P2"/>
    <mergeCell ref="L3:M3"/>
    <mergeCell ref="O3:P3"/>
  </mergeCells>
  <conditionalFormatting sqref="R1:R1000">
    <cfRule type="expression" dxfId="1" priority="1">
      <formula>$R1="Diff"</formula>
    </cfRule>
  </conditionalFormatting>
  <conditionalFormatting sqref="R1:R1000">
    <cfRule type="expression" dxfId="0" priority="2">
      <formula>$R1="Same"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Control!$I$11:$I$13</xm:f>
          </x14:formula1>
          <xm:sqref>L10</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Control!$M$11:$M$13</xm:f>
          </x14:formula1>
          <xm:sqref>L61</xm:sqref>
        </x14:dataValidation>
        <x14:dataValidation type="list" allowBlank="1" showInputMessage="1" prompt="Type in integer value or select &quot;n/a&quot; from dropdown-list" xr:uid="{00000000-0002-0000-0200-000003000000}">
          <x14:formula1>
            <xm:f>Control!$E$13:$E$14</xm:f>
          </x14:formula1>
          <xm:sqref>L48</xm:sqref>
        </x14:dataValidation>
        <x14:dataValidation type="list" allowBlank="1" showInputMessage="1" showErrorMessage="1" prompt="Integer - Make sure you enter an integer value?" xr:uid="{00000000-0002-0000-0200-000004000000}">
          <x14:formula1>
            <xm:f>Control!$J$11:$J$15</xm:f>
          </x14:formula1>
          <xm:sqref>L93:L97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Control!$G$11:$G$14</xm:f>
          </x14:formula1>
          <xm:sqref>L50</xm:sqref>
        </x14:dataValidation>
        <x14:dataValidation type="list" allowBlank="1" showErrorMessage="1" xr:uid="{00000000-0002-0000-0200-000007000000}">
          <x14:formula1>
            <xm:f>Control!$D$11:$D$13</xm:f>
          </x14:formula1>
          <xm:sqref>L20:L22</xm:sqref>
        </x14:dataValidation>
        <x14:dataValidation type="list" allowBlank="1" showInputMessage="1" prompt="Type in free text or select &quot;No&quot; from dropdown-list" xr:uid="{00000000-0002-0000-0200-000008000000}">
          <x14:formula1>
            <xm:f>Control!$B$12</xm:f>
          </x14:formula1>
          <xm:sqref>L33 L49 L75 L80:L81 L88</xm:sqref>
        </x14:dataValidation>
        <x14:dataValidation type="list" allowBlank="1" showErrorMessage="1" xr:uid="{00000000-0002-0000-02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200-00000A000000}">
          <x14:formula1>
            <xm:f>Control!$E$13</xm:f>
          </x14:formula1>
          <xm:sqref>L27 L65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6965efa-5a39-45c9-9312-a4f852bee1e3" xsi:nil="true"/>
    <lcf76f155ced4ddcb4097134ff3c332f xmlns="dc8ea9bb-7be6-4347-bbbd-43ecd0226ab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0512EFD-C6BE-4418-B350-04C7E857A879}">
  <ds:schemaRefs>
    <ds:schemaRef ds:uri="http://schemas.microsoft.com/sharepoint/v3/contenttype/forms"/>
  </ds:schemaRefs>
</ds:datastoreItem>
</file>

<file path=customXml/itemProps2.xml><?xml version="1.0" encoding="utf-8"?>
<ds:datastoreItem xmlns:ds="http://schemas.openxmlformats.org/officeDocument/2006/customXml" ds:itemID="{1A69642A-623D-4DEE-AC41-7690DCDFCD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7DAEEB6-A835-41C4-BD4B-61EE3644281E}"/>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2022-10-06T08:55:58Z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