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190" documentId="13_ncr:1_{3D241276-2ACC-466E-A02D-2C14D0C02021}" xr6:coauthVersionLast="47" xr6:coauthVersionMax="47" xr10:uidLastSave="{E10A4091-CE6A-48D0-BA3E-2EF3321BC84C}"/>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7" i="3"/>
  <c r="C86" i="3"/>
  <c r="C85" i="3"/>
  <c r="C84" i="3"/>
  <c r="C83" i="3"/>
  <c r="C82" i="3"/>
  <c r="C81" i="3"/>
  <c r="C80" i="3"/>
  <c r="C79" i="3"/>
  <c r="C78" i="3"/>
  <c r="C77" i="3"/>
  <c r="C76" i="3"/>
  <c r="C67" i="3"/>
  <c r="C72" i="3" s="1"/>
  <c r="C65" i="3"/>
  <c r="C64" i="3"/>
  <c r="C63" i="3"/>
  <c r="C61" i="3"/>
  <c r="C60" i="3"/>
  <c r="C59" i="3"/>
  <c r="C57" i="3"/>
  <c r="C55" i="3"/>
  <c r="C54" i="3"/>
  <c r="C53" i="3"/>
  <c r="C58" i="3" s="1"/>
  <c r="C50" i="3"/>
  <c r="C49" i="3"/>
  <c r="C48" i="3"/>
  <c r="C47" i="3"/>
  <c r="C46" i="3"/>
  <c r="C45" i="3"/>
  <c r="C44" i="3"/>
  <c r="C43" i="3"/>
  <c r="C42" i="3"/>
  <c r="C41" i="3"/>
  <c r="C40" i="3"/>
  <c r="C39" i="3"/>
  <c r="C38" i="3"/>
  <c r="C35" i="3"/>
  <c r="C34" i="3"/>
  <c r="C32" i="3"/>
  <c r="C31" i="3"/>
  <c r="C29" i="3"/>
  <c r="C28" i="3"/>
  <c r="C33" i="3" s="1"/>
  <c r="C27" i="3"/>
  <c r="C26" i="3"/>
  <c r="C25" i="3"/>
  <c r="C24" i="3"/>
  <c r="C22" i="3"/>
  <c r="C21" i="3"/>
  <c r="C20" i="3"/>
  <c r="C17" i="3"/>
  <c r="C16" i="3"/>
  <c r="C15" i="3"/>
  <c r="C13" i="3"/>
  <c r="C14"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3" i="3" l="1"/>
  <c r="C18" i="3"/>
  <c r="C56" i="3"/>
  <c r="C74" i="3"/>
  <c r="C75" i="3"/>
  <c r="C30" i="3"/>
  <c r="C68" i="3"/>
  <c r="C69" i="3"/>
  <c r="C70" i="3"/>
  <c r="C71"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tc={5BCA9FE4-B1FE-4002-AA03-36F70E2CF4C3}</author>
    <author>tc={E4663C91-9DD9-4E38-9C7D-72101E1F5A89}</author>
    <author>tc={69649D79-B37E-4D16-8AA2-992496E859A9}</author>
    <author>tc={80347093-F2F5-4D65-B2B8-60DAB12CED5A}</author>
    <author>tc={CAC5B64D-F47C-40AD-85DF-6E958D745B77}</author>
    <author>tc={2B2F4CF5-0113-4CF5-A9BC-1595152A1721}</author>
    <author>tc={139A370A-A2A1-4844-BD7D-FAF96E40678B}</author>
    <author>tc={A1C60D29-F3A1-4723-80F9-63023A5779C4}</author>
    <author>tc={8A26098E-7739-43F9-8C8A-A3E8810FF555}</author>
    <author>Sebastian</author>
    <author>tc={716C4355-67C8-4124-8C5B-12DDFA18A4DD}</author>
    <author>tc={8EF2EFE0-1D60-4261-BBC2-3CFEF9054F00}</author>
    <author>tc={1D147092-88C3-41B4-A316-E1675D1D1CDE}</author>
    <author>tc={99424FBD-523E-4A4F-94C0-5D9BDA1EA351}</author>
    <author>tc={9E42D7E7-25A3-49C9-B1AB-5D98C7BCBF78}</author>
    <author>tc={D20454D1-FBEA-4135-9C79-4D78021F5C61}</author>
    <author/>
  </authors>
  <commentList>
    <comment ref="C21" authorId="0" shapeId="0" xr:uid="{5BCA9FE4-B1FE-4002-AA03-36F70E2CF4C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E4663C91-9DD9-4E38-9C7D-72101E1F5A8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69649D79-B37E-4D16-8AA2-992496E859A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80347093-F2F5-4D65-B2B8-60DAB12CED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CAC5B64D-F47C-40AD-85DF-6E958D745B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2B2F4CF5-0113-4CF5-A9BC-1595152A17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139A370A-A2A1-4844-BD7D-FAF96E40678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A1C60D29-F3A1-4723-80F9-63023A5779C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8A26098E-7739-43F9-8C8A-A3E8810FF55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F693C767-298A-4F5D-89DA-466D092CF8AC}">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716C4355-67C8-4124-8C5B-12DDFA18A4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A78966A6-E1E6-406E-828E-27F38963B965}">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8EF2EFE0-1D60-4261-BBC2-3CFEF9054F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1D147092-88C3-41B4-A316-E1675D1D1C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CCBEFC36-9517-4491-9405-EAADF5078A24}">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99424FBD-523E-4A4F-94C0-5D9BDA1EA35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E5EB52E4-4095-4074-8481-8AF879CF7868}">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9E42D7E7-25A3-49C9-B1AB-5D98C7BCBF7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D20454D1-FBEA-4135-9C79-4D78021F5C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8180B138-A896-4F7B-9318-7063687B047A}">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<sst xmlns="http://schemas.openxmlformats.org/spreadsheetml/2006/main" count="1117" uniqueCount="244">
  <si>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</si>
  <si>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</si>
  <si>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</si>
  <si>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</si>
  <si>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</si>
  <si>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</si>
  <si>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</si>
  <si>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</si>
  <si>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</si>
  <si>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</si>
  <si>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</si>
  <si>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</si>
  <si>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</si>
  <si>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</si>
  <si>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</si>
  <si>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</si>
  <si>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</si>
  <si>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</si>
  <si>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</si>
  <si>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</si>
  <si>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</si>
  <si>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</si>
  <si>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</si>
  <si>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</si>
  <si>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</si>
  <si>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</si>
  <si>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</si>
  <si>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</si>
  <si>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</si>
  <si>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</si>
  <si>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</si>
  <si>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</si>
  <si>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</si>
  <si>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</si>
  <si>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</si>
  <si>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</si>
  <si>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</si>
  <si>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</si>
  <si>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</si>
  <si>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</si>
  <si>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</si>
  <si>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</si>
  <si>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</si>
  <si>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</si>
  <si>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</si>
  <si>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</si>
  <si>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</si>
  <si>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</si>
  <si>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</si>
  <si>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</si>
  <si>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</si>
  <si>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</si>
  <si>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</si>
  <si>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</si>
  <si>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</si>
  <si>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</si>
  <si>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</si>
  <si>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</si>
  <si>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</si>
  <si>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</si>
  <si>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</si>
  <si>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</si>
  <si>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</si>
  <si>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</si>
  <si>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</si>
  <si>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</si>
  <si>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</si>
  <si>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</si>
  <si>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</si>
  <si>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</si>
  <si>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</si>
  <si>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</si>
  <si>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</si>
  <si>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</si>
  <si>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</si>
  <si>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</si>
  <si>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</si>
  <si>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</si>
  <si>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</si>
  <si>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</si>
  <si>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</si>
  <si>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</si>
  <si>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</si>
  <si>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</si>
  <si>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</si>
  <si>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</si>
  <si>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</si>
  <si>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</si>
  <si>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</si>
  <si>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</si>
  <si>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</si>
  <si>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</si>
  <si>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</si>
  <si>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</si>
  <si>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</si>
  <si>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</si>
  <si>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</si>
  <si>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</si>
  <si>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</si>
  <si>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</si>
  <si>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</si>
  <si>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</si>
  <si>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</si>
  <si>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</si>
  <si>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</si>
  <si>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</si>
  <si>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</si>
  <si>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</si>
  <si>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</si>
  <si>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</si>
  <si>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</si>
  <si>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</si>
  <si>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</si>
  <si>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</si>
  <si>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</si>
  <si>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</si>
  <si>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</si>
  <si>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</si>
  <si>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</si>
  <si>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</si>
  <si>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</si>
  <si>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</si>
  <si>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</si>
  <si>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</si>
  <si>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</si>
  <si>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</si>
  <si>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</si>
  <si>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</si>
  <si>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</si>
  <si>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</si>
  <si>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</si>
  <si>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</si>
  <si>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</si>
  <si>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</si>
  <si>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</si>
  <si>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</si>
  <si>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</si>
  <si>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</si>
  <si>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</si>
  <si>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</si>
  <si>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</si>
  <si>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</si>
  <si>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</si>
  <si>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</si>
  <si>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</si>
  <si>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</si>
  <si>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</si>
  <si>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</si>
  <si>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</si>
  <si>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</si>
  <si>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</si>
  <si>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</si>
  <si>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</si>
  <si>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</si>
  <si>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</si>
  <si>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</si>
  <si>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</si>
  <si>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</si>
  <si>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</si>
  <si>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</si>
  <si>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</si>
  <si>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</si>
  <si>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</si>
  <si>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</si>
  <si>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</si>
  <si>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</si>
  <si>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</si>
  <si>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</si>
  <si>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</si>
  <si>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</si>
  <si>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</si>
  <si>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</si>
  <si>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</si>
  <si>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</si>
  <si>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</si>
  <si>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</si>
  <si>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</si>
  <si>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</si>
  <si>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</si>
  <si>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</si>
  <si>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</si>
  <si>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</si>
  <si>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</si>
  <si>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</si>
  <si>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</si>
  <si>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</si>
  <si>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</si>
  <si>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</si>
  <si>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</si>
  <si>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</si>
  <si>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</si>
  <si>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</si>
  <si>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</si>
  <si>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</si>
  <si>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</si>
  <si>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</si>
  <si>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</si>
  <si>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</si>
  <si>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</si>
  <si>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</si>
  <si>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Macroeconomics</t>
  </si>
  <si>
    <t>SA</t>
  </si>
  <si>
    <t>Selection of 8 influence models is disclosed. Then paper that are related to these models are included.</t>
  </si>
  <si>
    <t>Scattered across the paper. Some info on that in the footnotes, some in the appendix. Nothing really clear, therefore no.</t>
  </si>
  <si>
    <t>The sub-chapters of chapter 2 could be considered to represent different mechanisms within the MABMs. Rather unsure about this.</t>
  </si>
  <si>
    <t>The general model components described see p.74+116, but I do not see this to be creative generalization towards theory developement.</t>
  </si>
  <si>
    <t>chapter 4.6</t>
  </si>
  <si>
    <t>Many formalizations but none based on concrete theories.</t>
  </si>
  <si>
    <t>Main contribution of the paper. (Contains a lot of formalizations but as I understand them not based on any concrete theories. In my opinion they do a comprehensive description of the model elements accross the 8 selected models down to the formalization (chapter 2) and then continue with a comparison of those different design decision on a more abstract level, but still only considering the model elements (chapter 3).)</t>
  </si>
  <si>
    <t>see table in Appendix A</t>
  </si>
  <si>
    <t>Q33; Q36.4</t>
  </si>
  <si>
    <t>although the selection of influential model and then finding related articles is a good process. However, its rather intransparent conducted here.</t>
  </si>
  <si>
    <t>MB</t>
  </si>
  <si>
    <t>SA: MB: "As has to be expected from
a new emerging paradigm, the evolution of the field has progressed in several weakly
coordinated streams, and in light of the large body of work that has been produced so
far, a systematic review of the progress that has been made seems to be in order. This
chapter is an attempt to provide such a review."</t>
  </si>
  <si>
    <t/>
  </si>
  <si>
    <t>SA: {if yes, please reference and note down your thoughts} MB:</t>
  </si>
  <si>
    <t>SA: {Please remark here which "Other"} MB:</t>
  </si>
  <si>
    <t>SA: Selection of 8 influence models is disclosed. Then paper that are related to these models are included. MB: {report uncertainty or other specifics here}</t>
  </si>
  <si>
    <t>SA: Scattered across the paper. Some info on that in the footnotes, some in the appendix. Nothing really clear, therefore no. MB:</t>
  </si>
  <si>
    <t>SA: The sub-chapters of chapter 2 could be considered to represent different mechanisms within the MABMs. Rather unsure about this. MB:</t>
  </si>
  <si>
    <t>SA: Main contribution of the paper. (Contains a lot of formalizations but as I understand them not based on any concrete theories. In my opinion they do a comprehensive description of the model elements accross the 8 selected models down to the formalization (chapter 2) and then continue with a comparison of those different design decision on a more abstract level, but still only considering the model elements (chapter 3).) MB:</t>
  </si>
  <si>
    <t>SA: The general model components described see p.74+116, but I do not see this to be creative generalization towards theory developement. MB:</t>
  </si>
  <si>
    <t>SA: chapter 4.6 MB:</t>
  </si>
  <si>
    <t>SA: Many formalizations but none based on concrete theories. MB:</t>
  </si>
  <si>
    <t>SA: see table in Appendix A MB:</t>
  </si>
  <si>
    <t>SA:   MB:</t>
  </si>
  <si>
    <t>SA: although the selection of influential model and then finding related articles is a good process. However, its rather intransparent conducted here. MB:</t>
  </si>
  <si>
    <t>Comparison</t>
  </si>
  <si>
    <t>Remark</t>
  </si>
  <si>
    <t>manuel check</t>
  </si>
  <si>
    <t>"As has to be expected from a new emerging paradigm, the evolution of the field has progressed in several weakly coordinated streams, and in light of the large body of work that has been produced so
far, a systematic review of the progress that has been made seems to be in order. This chapter is an attempt to provide such a review."</t>
  </si>
  <si>
    <t>MB agrees SA</t>
  </si>
  <si>
    <t>Select 8 models, each model is covered in several publications. --&gt; "By selecting these eight families of models, on the one hand, we tried to pick those that seem to have had the strongest impact on the literature and have been used as the basis for interesting economic analyses and policy experiments, and, on the other hand, also present some variety to show the range of approaches that have been developed to deal with the challenges of agent-based macroeconomic modeling."(p.73)  --&gt; (Comment: but not done very well, why are those selected as representatives? Critic when describing it in paper)</t>
  </si>
  <si>
    <t>SA: Select 8 models, each model is covered in several publications. --&gt; "By selecting these eight families of models, on the one hand, we tried to pick those that seem to have had the strongest impact on the literature and have been used as the basis for interesting economic analyses and policy experiments, and, on the other hand, also present some variety to show the range of approaches that have been developed to deal with the challenges of agent-based macroeconomic modeling."(p.73)  --&gt; (Comment: but not done very well, why are those selected as representatives? Critic when describing it in paper) MB:</t>
  </si>
  <si>
    <t>MB agrees with SA</t>
  </si>
  <si>
    <t>SA error</t>
  </si>
  <si>
    <t>SA agrees with MB</t>
  </si>
  <si>
    <t>MB agrees with Sa</t>
  </si>
  <si>
    <t>There is a table with the models but that is part of the analysis</t>
  </si>
  <si>
    <t>Chapter 4 - but it is not clear what paper they are actually discussing in this chapter. They do include the ones found in appendix A but also additional ones. How this selection? Very intransparent!</t>
  </si>
  <si>
    <t>SA: Chapter 4 - but it is not clear what paper they are actually discussing in this chapter. They do include the ones found in appendix A but also additional ones. How this selection? Very intransparent! MB:</t>
  </si>
  <si>
    <t xml:space="preserve">Could also be structured. General structure of MABMs is derived and then investigated for each model. However, it is not reported how this structure was derived and then how the information are extracted. Am I too strict? </t>
  </si>
  <si>
    <t>SA agree with MB</t>
  </si>
  <si>
    <t>SA: Could also be structured. Am I too strict? Could also be structured. General structure of MABMs is derived and then investigated for each model. However, it is not reported how this structure was derived and then how the information are extracted. Am I too strict?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</si>
</sst>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5">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3" fillId="7" borderId="17" xfId="0" applyFont="1" applyFill="1" applyBorder="1" applyAlignment="1">
      <alignment wrapText="1"/>
    </xf>
    <xf numFmtId="0" fontId="0" fillId="0" borderId="14" xfId="0" applyBorder="1"/>
    <xf numFmtId="0" fontId="17" fillId="8" borderId="14"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2" fillId="5" borderId="24" xfId="0" applyFont="1" applyFill="1" applyBorder="1" applyAlignment="1">
      <alignment wrapText="1"/>
    </xf>
    <xf numFmtId="17" fontId="17" fillId="7" borderId="14" xfId="0" applyNumberFormat="1" applyFont="1" applyFill="1" applyBorder="1" applyAlignment="1">
      <alignment horizontal="center" vertical="center" wrapText="1"/>
    </xf>
    <xf numFmtId="0" fontId="2" fillId="5" borderId="19" xfId="0" applyFont="1" applyFill="1" applyBorder="1" applyAlignment="1">
      <alignment horizontal="center" vertical="center" wrapText="1"/>
    </xf>
    <xf numFmtId="0" fontId="0" fillId="7" borderId="25" xfId="0" applyFill="1" applyBorder="1"/>
    <xf numFmtId="0" fontId="2" fillId="7" borderId="25" xfId="0" applyFont="1" applyFill="1" applyBorder="1" applyAlignment="1">
      <alignment wrapText="1"/>
    </xf>
    <xf numFmtId="0" fontId="2" fillId="7" borderId="25" xfId="0" applyFont="1" applyFill="1" applyBorder="1"/>
    <xf numFmtId="0" fontId="12" fillId="0" borderId="4" xfId="0" applyFont="1" applyBorder="1"/>
    <xf numFmtId="0" fontId="12" fillId="0" borderId="0" xfId="0" applyFont="1"/>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3" fillId="5" borderId="5" xfId="0" applyFont="1" applyFill="1" applyBorder="1" applyAlignment="1">
      <alignment horizontal="center" vertical="center" wrapText="1"/>
    </xf>
    <xf numFmtId="0" fontId="14" fillId="0" borderId="6" xfId="0" applyFont="1" applyBorder="1" applyAlignment="1">
      <alignment vertical="center" wrapText="1"/>
    </xf>
    <xf numFmtId="0" fontId="0" fillId="5" borderId="5" xfId="0" applyFill="1" applyBorder="1" applyAlignment="1">
      <alignment horizontal="center" wrapText="1"/>
    </xf>
    <xf numFmtId="0" fontId="17" fillId="10" borderId="0" xfId="0" applyFont="1" applyFill="1" applyAlignment="1">
      <alignment horizontal="left" vertical="top" wrapText="1"/>
    </xf>
    <xf numFmtId="0" fontId="2" fillId="5" borderId="12" xfId="0" applyFont="1" applyFill="1" applyBorder="1" applyAlignment="1">
      <alignment horizontal="center"/>
    </xf>
    <xf numFmtId="0" fontId="14" fillId="0" borderId="14" xfId="0" applyFont="1" applyBorder="1"/>
    <xf numFmtId="0" fontId="0" fillId="5" borderId="12" xfId="0" applyFill="1" applyBorder="1" applyAlignment="1">
      <alignment horizontal="center"/>
    </xf>
    <xf numFmtId="0" fontId="27" fillId="5" borderId="12" xfId="0" applyFont="1" applyFill="1" applyBorder="1" applyAlignment="1">
      <alignment horizontal="center" vertical="center" wrapText="1"/>
    </xf>
    <xf numFmtId="0" fontId="28" fillId="0" borderId="14" xfId="0" applyFont="1" applyBorder="1" applyAlignment="1">
      <alignment vertical="center" wrapText="1"/>
    </xf>
    <xf numFmtId="0" fontId="1" fillId="5" borderId="16" xfId="0" applyFont="1" applyFill="1" applyBorder="1" applyAlignment="1">
      <alignment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5BCA9FE4-B1FE-4002-AA03-36F70E2CF4C3}">
    <text>When does it count as "varying"? Use paper 105 as lower limit example? Here the keyword search uses "agent-based" and "mulit-agent", is that varying enough?</text>
  </threadedComment>
  <threadedComment ref="C21" dT="2022-07-29T06:26:38.19" personId="{7E3A1C85-06E8-46C0-83AC-8D7DCE8212F2}" id="{78F56040-1E9B-4C07-93F1-93F77E26531D}" parentId="{5BCA9FE4-B1FE-4002-AA03-36F70E2CF4C3}">
    <text>Yes, this is enough. Add that to the description.</text>
  </threadedComment>
  <threadedComment ref="C35" dT="2022-08-12T14:09:41.88" personId="{7E3A1C85-06E8-46C0-83AC-8D7DCE8212F2}" id="{E4663C91-9DD9-4E38-9C7D-72101E1F5A89}">
    <text>New in update from 02.08.22</text>
  </threadedComment>
  <threadedComment ref="C39" dT="2022-07-26T16:21:49.72" personId="{7E3A1C85-06E8-46C0-83AC-8D7DCE8212F2}" id="{69649D79-B37E-4D16-8AA2-992496E859A9}">
    <text>Previously labeled "not indicated" becomes "no".</text>
  </threadedComment>
  <threadedComment ref="C39" dT="2022-07-26T16:42:35.75" personId="{7E3A1C85-06E8-46C0-83AC-8D7DCE8212F2}" id="{A963BD6E-249F-4252-92DB-BE3278E57516}" parentId="{69649D79-B37E-4D16-8AA2-992496E859A9}">
    <text>Formulation adjusted</text>
  </threadedComment>
  <threadedComment ref="C49" dT="2022-07-26T16:42:46.82" personId="{7E3A1C85-06E8-46C0-83AC-8D7DCE8212F2}" id="{80347093-F2F5-4D65-B2B8-60DAB12CED5A}">
    <text>Example adjusted</text>
  </threadedComment>
  <threadedComment ref="C50" dT="2022-08-02T17:18:36.73" personId="{7E3A1C85-06E8-46C0-83AC-8D7DCE8212F2}" id="{CAC5B64D-F47C-40AD-85DF-6E958D745B77}">
    <text>changed answer options</text>
  </threadedComment>
  <threadedComment ref="C53" dT="2022-07-26T16:45:55.25" personId="{7E3A1C85-06E8-46C0-83AC-8D7DCE8212F2}" id="{2B2F4CF5-0113-4CF5-A9BC-1595152A1721}">
    <text>Melania had the issue that it was disclosed in two parts. Should we make it a multiple-choice question?
Or ask "where has it been mainly disclosed"?</text>
  </threadedComment>
  <threadedComment ref="C53" dT="2022-07-29T07:02:18.18" personId="{7E3A1C85-06E8-46C0-83AC-8D7DCE8212F2}" id="{6AD1CEB1-536D-4249-B54C-373AD87CD223}" parentId="{2B2F4CF5-0113-4CF5-A9BC-1595152A1721}">
    <text>MAke it a multi-select questions. Decided together with Melania</text>
  </threadedComment>
  <threadedComment ref="C60" dT="2022-08-02T17:18:24.47" personId="{7E3A1C85-06E8-46C0-83AC-8D7DCE8212F2}" id="{139A370A-A2A1-4844-BD7D-FAF96E40678B}">
    <text>changed answer options</text>
  </threadedComment>
  <threadedComment ref="C61" dT="2022-08-12T14:06:04.99" personId="{7E3A1C85-06E8-46C0-83AC-8D7DCE8212F2}" id="{A1C60D29-F3A1-4723-80F9-63023A5779C4}">
    <text>Deleted the question that was previously here (Q29) and replaced it what was previously Q20 but reformulated.</text>
  </threadedComment>
  <threadedComment ref="F68" dT="2022-08-16T14:21:51.48" personId="{7E3A1C85-06E8-46C0-83AC-8D7DCE8212F2}" id="{8A26098E-7739-43F9-8C8A-A3E8810FF555}">
    <text>Focus on mechanism / or focus on interaction/ Can we integrate Q33.1 with Q33.2?</text>
  </threadedComment>
  <threadedComment ref="F69" dT="2022-08-16T14:21:08.10" personId="{7E3A1C85-06E8-46C0-83AC-8D7DCE8212F2}" id="{716C4355-67C8-4124-8C5B-12DDFA18A4DD}">
    <text>Focus is on comparison</text>
  </threadedComment>
  <threadedComment ref="C71" dT="2022-08-22T12:52:40.15" personId="{7E3A1C85-06E8-46C0-83AC-8D7DCE8212F2}" id="{8EF2EFE0-1D60-4261-BBC2-3CFEF9054F00}">
    <text>formulation extended by challenges and recommendations.</text>
  </threadedComment>
  <threadedComment ref="F71" dT="2022-08-16T14:27:52.40" personId="{7E3A1C85-06E8-46C0-83AC-8D7DCE8212F2}" id="{1D147092-88C3-41B4-A316-E1675D1D1CDE}">
    <text>Be strikt what to include here. Only when it is a focus of the study, more then one paragraph.</text>
  </threadedComment>
  <threadedComment ref="F72" dT="2022-08-16T14:23:28.14" personId="{7E3A1C85-06E8-46C0-83AC-8D7DCE8212F2}" id="{99424FBD-523E-4A4F-94C0-5D9BDA1EA351}">
    <text>Focus purely on formalization. Different from focus on "representation" in Q33.2</text>
  </threadedComment>
  <threadedComment ref="F78" dT="2022-08-16T15:42:08.36" personId="{7E3A1C85-06E8-46C0-83AC-8D7DCE8212F2}" id="{9E42D7E7-25A3-49C9-B1AB-5D98C7BCBF78}">
    <text>Apart from how something is modeled.</text>
  </threadedComment>
  <threadedComment ref="C86" dT="2022-07-29T08:27:52.27" personId="{7E3A1C85-06E8-46C0-83AC-8D7DCE8212F2}" id="{D20454D1-FBEA-4135-9C79-4D78021F5C61}">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8" t="s">
        <v>5</v>
      </c>
      <c r="C10" s="129"/>
      <c r="D10" s="129"/>
      <c r="E10" s="129"/>
      <c r="F10" s="129"/>
      <c r="G10" s="129"/>
      <c r="H10" s="129"/>
      <c r="I10" s="129"/>
      <c r="J10" s="130"/>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82" zoomScaleNormal="100" workbookViewId="0">
      <pane xSplit="6" topLeftCell="G1" activePane="topRight" state="frozen"/>
      <selection pane="topRight" activeCell="L90" sqref="L90"/>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199</v>
      </c>
      <c r="H2" s="138" t="s">
        <v>164</v>
      </c>
      <c r="I2" s="138"/>
      <c r="J2" s="138"/>
      <c r="L2" s="137" t="s">
        <v>200</v>
      </c>
      <c r="M2" s="134"/>
    </row>
    <row r="3" spans="2:14" ht="14.4" x14ac:dyDescent="0.3">
      <c r="C3" s="6"/>
      <c r="F3" s="7"/>
      <c r="H3" s="138"/>
      <c r="I3" s="138"/>
      <c r="J3" s="138"/>
      <c r="L3" s="133" t="s">
        <v>201</v>
      </c>
      <c r="M3" s="134"/>
    </row>
    <row r="4" spans="2:14" ht="30.75" customHeight="1" x14ac:dyDescent="0.3">
      <c r="C4" s="6"/>
      <c r="F4" s="7"/>
      <c r="L4" s="135" t="s">
        <v>210</v>
      </c>
      <c r="M4" s="136"/>
    </row>
    <row r="5" spans="2:14" thickBot="1" x14ac:dyDescent="0.35">
      <c r="C5" s="8" t="s">
        <v>32</v>
      </c>
      <c r="D5" s="9"/>
      <c r="E5" s="9"/>
      <c r="F5" s="10" t="s">
        <v>33</v>
      </c>
      <c r="G5" s="11"/>
      <c r="H5" s="11" t="s">
        <v>34</v>
      </c>
      <c r="I5" s="11" t="s">
        <v>35</v>
      </c>
      <c r="J5" s="11" t="s">
        <v>36</v>
      </c>
      <c r="K5" s="11"/>
      <c r="L5" s="12" t="s">
        <v>37</v>
      </c>
      <c r="M5" s="13" t="s">
        <v>38</v>
      </c>
    </row>
    <row r="6" spans="2:14" ht="14.4" x14ac:dyDescent="0.3">
      <c r="C6" s="6"/>
      <c r="F6" s="7"/>
      <c r="G6" s="14" t="s">
        <v>31</v>
      </c>
      <c r="L6" s="15"/>
      <c r="M6" s="16"/>
    </row>
    <row r="7" spans="2:14" ht="45" customHeight="1" outlineLevel="1" x14ac:dyDescent="0.3">
      <c r="B7" s="14"/>
      <c r="C7" s="83" t="s">
        <v>159</v>
      </c>
      <c r="F7" s="84" t="s">
        <v>160</v>
      </c>
      <c r="G7" s="14" t="s">
        <v>31</v>
      </c>
      <c r="H7" s="36" t="s">
        <v>41</v>
      </c>
      <c r="I7" s="74" t="s">
        <v>45</v>
      </c>
      <c r="J7" s="14" t="s">
        <v>42</v>
      </c>
      <c r="L7" s="38" t="s">
        <v>6</v>
      </c>
      <c r="M7" s="39" t="s">
        <v>213</v>
      </c>
    </row>
    <row r="8" spans="2:14" ht="14.4" x14ac:dyDescent="0.3">
      <c r="B8" s="17"/>
      <c r="C8" s="18" t="s">
        <v>39</v>
      </c>
      <c r="D8" s="17"/>
      <c r="E8" s="17"/>
      <c r="F8" s="19"/>
      <c r="G8" s="17" t="s">
        <v>31</v>
      </c>
      <c r="H8" s="20"/>
      <c r="I8" s="21"/>
      <c r="J8" s="17"/>
      <c r="K8" s="17" t="s">
        <v>31</v>
      </c>
      <c r="L8" s="22"/>
      <c r="M8" s="80"/>
      <c r="N8" t="s">
        <v>31</v>
      </c>
    </row>
    <row r="9" spans="2:14" ht="60" customHeight="1" outlineLevel="1" x14ac:dyDescent="0.3">
      <c r="B9" s="24">
        <v>1</v>
      </c>
      <c r="C9" s="53" t="str">
        <f>TEXT(SUM(B$7:B9),"Q#")</f>
        <v>Q1</v>
      </c>
      <c r="D9" s="24"/>
      <c r="E9" s="24"/>
      <c r="F9" s="25" t="s">
        <v>40</v>
      </c>
      <c r="G9" s="24" t="s">
        <v>31</v>
      </c>
      <c r="H9" s="87" t="s">
        <v>162</v>
      </c>
      <c r="I9" s="76" t="s">
        <v>144</v>
      </c>
      <c r="J9" s="24" t="s">
        <v>42</v>
      </c>
      <c r="K9" s="24"/>
      <c r="L9" s="27" t="s">
        <v>10</v>
      </c>
      <c r="M9" s="65" t="s">
        <v>214</v>
      </c>
    </row>
    <row r="10" spans="2:14" ht="45" customHeight="1" outlineLevel="1" x14ac:dyDescent="0.3">
      <c r="B10" s="29">
        <v>1</v>
      </c>
      <c r="C10" s="89" t="str">
        <f>TEXT(SUM(B$7:B10),"Q#")</f>
        <v>Q2</v>
      </c>
      <c r="D10" s="29"/>
      <c r="E10" s="29"/>
      <c r="F10" s="88" t="s">
        <v>163</v>
      </c>
      <c r="G10" s="29" t="s">
        <v>31</v>
      </c>
      <c r="H10" s="32" t="s">
        <v>41</v>
      </c>
      <c r="I10" s="79" t="s">
        <v>145</v>
      </c>
      <c r="J10" s="29" t="s">
        <v>42</v>
      </c>
      <c r="K10" s="29"/>
      <c r="L10" s="34" t="s">
        <v>20</v>
      </c>
      <c r="M10" s="35" t="s">
        <v>215</v>
      </c>
    </row>
    <row r="11" spans="2:14" ht="14.4" x14ac:dyDescent="0.3">
      <c r="B11" s="17"/>
      <c r="C11" s="18" t="s">
        <v>44</v>
      </c>
      <c r="D11" s="17"/>
      <c r="E11" s="17"/>
      <c r="F11" s="19"/>
      <c r="G11" s="17" t="s">
        <v>31</v>
      </c>
      <c r="H11" s="20"/>
      <c r="I11" s="21"/>
      <c r="J11" s="17"/>
      <c r="K11" s="17"/>
      <c r="L11" s="22"/>
      <c r="M11" s="23"/>
    </row>
    <row r="12" spans="2:14" ht="14.4" outlineLevel="1" x14ac:dyDescent="0.3">
      <c r="C12" s="6"/>
      <c r="D12" s="40" t="s">
        <v>46</v>
      </c>
      <c r="E12" s="41"/>
      <c r="F12" s="42"/>
      <c r="G12" s="41" t="s">
        <v>31</v>
      </c>
      <c r="H12" s="43"/>
      <c r="I12" s="44"/>
      <c r="J12" s="41"/>
      <c r="K12" s="41"/>
      <c r="L12" s="45"/>
      <c r="M12" s="46"/>
    </row>
    <row r="13" spans="2:14" ht="30" customHeight="1" outlineLevel="1" x14ac:dyDescent="0.3">
      <c r="B13" s="14">
        <v>1</v>
      </c>
      <c r="C13" s="94" t="str">
        <f>TEXT(SUM(B$9:B13),"Q#")</f>
        <v>Q3</v>
      </c>
      <c r="F13" s="7" t="s">
        <v>47</v>
      </c>
      <c r="G13" s="14" t="s">
        <v>31</v>
      </c>
      <c r="H13" s="36"/>
      <c r="I13" s="74" t="s">
        <v>156</v>
      </c>
      <c r="J13" s="14" t="s">
        <v>48</v>
      </c>
      <c r="L13" s="92"/>
      <c r="M13" s="93"/>
    </row>
    <row r="14" spans="2:14" ht="30" customHeight="1" outlineLevel="1" x14ac:dyDescent="0.3">
      <c r="B14" s="14"/>
      <c r="C14" s="94" t="str">
        <f>_xlfn.CONCAT($C$13,".1")</f>
        <v>Q3.1</v>
      </c>
      <c r="F14" s="7" t="s">
        <v>7</v>
      </c>
      <c r="G14" s="14"/>
      <c r="H14" s="36" t="s">
        <v>41</v>
      </c>
      <c r="I14" s="74"/>
      <c r="J14" s="14"/>
      <c r="L14" s="38" t="s">
        <v>10</v>
      </c>
      <c r="M14" s="90" t="s">
        <v>214</v>
      </c>
    </row>
    <row r="15" spans="2:14" ht="30" customHeight="1" outlineLevel="1" x14ac:dyDescent="0.3">
      <c r="B15" s="14"/>
      <c r="C15" s="94" t="str">
        <f>_xlfn.CONCAT($C$13,".2")</f>
        <v>Q3.2</v>
      </c>
      <c r="F15" s="108" t="s">
        <v>194</v>
      </c>
      <c r="G15" s="14"/>
      <c r="H15" s="36" t="s">
        <v>41</v>
      </c>
      <c r="I15" s="74"/>
      <c r="J15" s="14"/>
      <c r="L15" s="38" t="s">
        <v>10</v>
      </c>
      <c r="M15" s="90" t="s">
        <v>214</v>
      </c>
    </row>
    <row r="16" spans="2:14" ht="30" customHeight="1" outlineLevel="1" x14ac:dyDescent="0.3">
      <c r="B16" s="14"/>
      <c r="C16" s="94" t="str">
        <f>_xlfn.CONCAT($C$13,".3")</f>
        <v>Q3.3</v>
      </c>
      <c r="F16" s="7" t="s">
        <v>14</v>
      </c>
      <c r="G16" s="14"/>
      <c r="H16" s="36" t="s">
        <v>41</v>
      </c>
      <c r="I16" s="74"/>
      <c r="J16" s="14"/>
      <c r="L16" s="38" t="s">
        <v>6</v>
      </c>
      <c r="M16" s="90" t="s">
        <v>233</v>
      </c>
    </row>
    <row r="17" spans="2:13" ht="30" customHeight="1" outlineLevel="1" x14ac:dyDescent="0.3">
      <c r="B17" s="14"/>
      <c r="C17" s="94" t="str">
        <f>_xlfn.CONCAT($C$13,".4")</f>
        <v>Q3.4</v>
      </c>
      <c r="F17" s="91" t="s">
        <v>27</v>
      </c>
      <c r="G17" s="14"/>
      <c r="H17" s="36" t="s">
        <v>41</v>
      </c>
      <c r="I17" s="74"/>
      <c r="J17" s="14"/>
      <c r="L17" s="38" t="s">
        <v>10</v>
      </c>
      <c r="M17" s="39" t="s">
        <v>216</v>
      </c>
    </row>
    <row r="18" spans="2:13" ht="30" customHeight="1" outlineLevel="1" x14ac:dyDescent="0.3">
      <c r="B18" s="14"/>
      <c r="C18" s="94" t="str">
        <f>_xlfn.CONCAT($C$13,".5")</f>
        <v>Q3.5</v>
      </c>
      <c r="F18" s="91" t="s">
        <v>165</v>
      </c>
      <c r="G18" s="14"/>
      <c r="H18" s="36" t="s">
        <v>41</v>
      </c>
      <c r="I18" s="74"/>
      <c r="J18" s="14"/>
      <c r="L18" s="38" t="s">
        <v>10</v>
      </c>
      <c r="M18" s="90" t="s">
        <v>214</v>
      </c>
    </row>
    <row r="19" spans="2:13" ht="14.4" outlineLevel="1" x14ac:dyDescent="0.3">
      <c r="C19" s="6"/>
      <c r="D19" s="47"/>
      <c r="E19" s="48" t="s">
        <v>49</v>
      </c>
      <c r="F19" s="47"/>
      <c r="G19" s="47" t="s">
        <v>31</v>
      </c>
      <c r="H19" s="49"/>
      <c r="I19" s="50"/>
      <c r="J19" s="47"/>
      <c r="K19" s="47"/>
      <c r="L19" s="51"/>
      <c r="M19" s="52"/>
    </row>
    <row r="20" spans="2:13" ht="30" customHeight="1" outlineLevel="1" x14ac:dyDescent="0.3">
      <c r="B20" s="24">
        <v>1</v>
      </c>
      <c r="C20" s="53" t="str">
        <f>TEXT(SUM(B$7:B20),"Q#")</f>
        <v>Q4</v>
      </c>
      <c r="D20" s="24"/>
      <c r="E20" s="24"/>
      <c r="F20" s="25" t="s">
        <v>50</v>
      </c>
      <c r="G20" s="24" t="s">
        <v>31</v>
      </c>
      <c r="H20" s="26" t="s">
        <v>51</v>
      </c>
      <c r="I20" s="54" t="s">
        <v>52</v>
      </c>
      <c r="J20" s="24" t="s">
        <v>48</v>
      </c>
      <c r="K20" s="24"/>
      <c r="L20" s="27" t="s">
        <v>15</v>
      </c>
      <c r="M20" s="28" t="s">
        <v>214</v>
      </c>
    </row>
    <row r="21" spans="2:13" ht="30" customHeight="1" outlineLevel="1" x14ac:dyDescent="0.3">
      <c r="B21" s="24">
        <v>1</v>
      </c>
      <c r="C21" s="95" t="str">
        <f>TEXT(SUM(B$7:B21),"Q#")</f>
        <v>Q5</v>
      </c>
      <c r="D21" s="24"/>
      <c r="E21" s="24"/>
      <c r="F21" s="25" t="s">
        <v>53</v>
      </c>
      <c r="G21" s="24" t="s">
        <v>31</v>
      </c>
      <c r="H21" s="26" t="s">
        <v>51</v>
      </c>
      <c r="I21" s="54" t="s">
        <v>190</v>
      </c>
      <c r="J21" s="24" t="s">
        <v>42</v>
      </c>
      <c r="K21" s="24"/>
      <c r="L21" s="27" t="s">
        <v>15</v>
      </c>
      <c r="M21" s="28" t="s">
        <v>214</v>
      </c>
    </row>
    <row r="22" spans="2:13" ht="30" customHeight="1" outlineLevel="1" x14ac:dyDescent="0.3">
      <c r="B22" s="14">
        <v>1</v>
      </c>
      <c r="C22" s="6" t="str">
        <f>TEXT(SUM(B$7:B22),"Q#")</f>
        <v>Q6</v>
      </c>
      <c r="F22" s="7" t="s">
        <v>54</v>
      </c>
      <c r="G22" s="14" t="s">
        <v>31</v>
      </c>
      <c r="H22" s="36" t="s">
        <v>51</v>
      </c>
      <c r="I22" s="37" t="s">
        <v>189</v>
      </c>
      <c r="J22" s="14" t="s">
        <v>42</v>
      </c>
      <c r="L22" s="38" t="s">
        <v>15</v>
      </c>
      <c r="M22" s="39" t="s">
        <v>214</v>
      </c>
    </row>
    <row r="23" spans="2:13" ht="14.4" outlineLevel="1" x14ac:dyDescent="0.3">
      <c r="C23" s="6"/>
      <c r="D23" s="47"/>
      <c r="E23" s="48" t="s">
        <v>55</v>
      </c>
      <c r="F23" s="47"/>
      <c r="G23" s="47" t="s">
        <v>31</v>
      </c>
      <c r="H23" s="49"/>
      <c r="I23" s="50"/>
      <c r="J23" s="47"/>
      <c r="K23" s="47"/>
      <c r="L23" s="51"/>
      <c r="M23" s="52"/>
    </row>
    <row r="24" spans="2:13" ht="30" customHeight="1" outlineLevel="1" x14ac:dyDescent="0.3">
      <c r="B24" s="24">
        <v>1</v>
      </c>
      <c r="C24" s="53" t="str">
        <f>TEXT(SUM(B$7:B24),"Q#")</f>
        <v>Q7</v>
      </c>
      <c r="D24" s="24"/>
      <c r="E24" s="24"/>
      <c r="F24" s="25" t="s">
        <v>56</v>
      </c>
      <c r="G24" s="24" t="s">
        <v>31</v>
      </c>
      <c r="H24" s="26" t="s">
        <v>57</v>
      </c>
      <c r="I24" s="54"/>
      <c r="J24" s="24" t="s">
        <v>48</v>
      </c>
      <c r="K24" s="24"/>
      <c r="L24" s="27" t="s">
        <v>10</v>
      </c>
      <c r="M24" s="28" t="s">
        <v>214</v>
      </c>
    </row>
    <row r="25" spans="2:13" ht="30" customHeight="1" outlineLevel="1" x14ac:dyDescent="0.3">
      <c r="B25" s="24">
        <v>1</v>
      </c>
      <c r="C25" s="53" t="str">
        <f>TEXT(SUM(B$7:B25),"Q#")</f>
        <v>Q8</v>
      </c>
      <c r="D25" s="24"/>
      <c r="E25" s="24"/>
      <c r="F25" s="25" t="s">
        <v>58</v>
      </c>
      <c r="G25" s="24" t="s">
        <v>31</v>
      </c>
      <c r="H25" s="26" t="s">
        <v>57</v>
      </c>
      <c r="I25" s="54" t="s">
        <v>59</v>
      </c>
      <c r="J25" s="24" t="s">
        <v>48</v>
      </c>
      <c r="K25" s="24"/>
      <c r="L25" s="27" t="s">
        <v>10</v>
      </c>
      <c r="M25" s="28" t="s">
        <v>214</v>
      </c>
    </row>
    <row r="26" spans="2:13" ht="30" customHeight="1" outlineLevel="1" x14ac:dyDescent="0.3">
      <c r="B26" s="24">
        <v>1</v>
      </c>
      <c r="C26" s="53" t="str">
        <f>TEXT(SUM(B$7:B26),"Q#")</f>
        <v>Q9</v>
      </c>
      <c r="D26" s="24"/>
      <c r="E26" s="24"/>
      <c r="F26" s="25" t="s">
        <v>60</v>
      </c>
      <c r="G26" s="24" t="s">
        <v>31</v>
      </c>
      <c r="H26" s="26" t="s">
        <v>57</v>
      </c>
      <c r="I26" s="54" t="s">
        <v>59</v>
      </c>
      <c r="J26" s="24" t="s">
        <v>48</v>
      </c>
      <c r="K26" s="24"/>
      <c r="L26" s="27" t="s">
        <v>10</v>
      </c>
      <c r="M26" s="28" t="s">
        <v>214</v>
      </c>
    </row>
    <row r="27" spans="2:13" ht="30" customHeight="1" outlineLevel="1" x14ac:dyDescent="0.3">
      <c r="B27" s="24">
        <v>1</v>
      </c>
      <c r="C27" s="53" t="str">
        <f>TEXT(SUM(B$7:B27),"Q#")</f>
        <v>Q10</v>
      </c>
      <c r="D27" s="24"/>
      <c r="E27" s="24"/>
      <c r="F27" s="105" t="s">
        <v>191</v>
      </c>
      <c r="G27" s="24" t="s">
        <v>31</v>
      </c>
      <c r="H27" s="26" t="s">
        <v>61</v>
      </c>
      <c r="I27" s="54"/>
      <c r="J27" s="24" t="s">
        <v>48</v>
      </c>
      <c r="K27" s="24"/>
      <c r="L27" s="27" t="s">
        <v>16</v>
      </c>
      <c r="M27" s="28" t="s">
        <v>214</v>
      </c>
    </row>
    <row r="28" spans="2:13" ht="30" customHeight="1" outlineLevel="1" x14ac:dyDescent="0.3">
      <c r="B28" s="55">
        <v>1</v>
      </c>
      <c r="C28" s="56" t="str">
        <f>TEXT(SUM(B$7:B28),"Q#")</f>
        <v>Q11</v>
      </c>
      <c r="D28" s="55"/>
      <c r="E28" s="55"/>
      <c r="F28" s="107" t="s">
        <v>193</v>
      </c>
      <c r="G28" s="55" t="s">
        <v>31</v>
      </c>
      <c r="H28" s="58" t="s">
        <v>62</v>
      </c>
      <c r="I28" s="59"/>
      <c r="J28" s="55" t="s">
        <v>48</v>
      </c>
      <c r="K28" s="55"/>
      <c r="L28" s="60"/>
      <c r="M28" s="61"/>
    </row>
    <row r="29" spans="2:13" ht="30" customHeight="1" outlineLevel="1" x14ac:dyDescent="0.3">
      <c r="C29" s="6" t="str">
        <f>_xlfn.CONCAT($C$28,".1")</f>
        <v>Q11.1</v>
      </c>
      <c r="F29" s="106" t="s">
        <v>192</v>
      </c>
      <c r="G29" t="s">
        <v>31</v>
      </c>
      <c r="H29" s="36" t="s">
        <v>41</v>
      </c>
      <c r="I29" s="37"/>
      <c r="L29" s="38" t="s">
        <v>10</v>
      </c>
      <c r="M29" s="39" t="s">
        <v>214</v>
      </c>
    </row>
    <row r="30" spans="2:13" ht="30" customHeight="1" outlineLevel="1" x14ac:dyDescent="0.3">
      <c r="C30" s="6" t="str">
        <f>_xlfn.CONCAT($C$28,".2")</f>
        <v>Q11.2</v>
      </c>
      <c r="F30" s="62" t="s">
        <v>63</v>
      </c>
      <c r="G30" t="s">
        <v>31</v>
      </c>
      <c r="H30" s="36" t="s">
        <v>41</v>
      </c>
      <c r="I30" s="37"/>
      <c r="L30" s="38" t="s">
        <v>10</v>
      </c>
      <c r="M30" s="39" t="s">
        <v>214</v>
      </c>
    </row>
    <row r="31" spans="2:13" ht="30" customHeight="1" outlineLevel="1" x14ac:dyDescent="0.3">
      <c r="C31" s="6" t="str">
        <f>_xlfn.CONCAT($C$28,".3")</f>
        <v>Q11.3</v>
      </c>
      <c r="F31" s="62" t="s">
        <v>64</v>
      </c>
      <c r="G31" t="s">
        <v>31</v>
      </c>
      <c r="H31" s="36" t="s">
        <v>41</v>
      </c>
      <c r="I31" s="37"/>
      <c r="L31" s="38" t="s">
        <v>10</v>
      </c>
      <c r="M31" s="39" t="s">
        <v>214</v>
      </c>
    </row>
    <row r="32" spans="2:13" ht="30" customHeight="1" outlineLevel="1" x14ac:dyDescent="0.3">
      <c r="C32" s="6" t="str">
        <f>_xlfn.CONCAT($C$28,".4")</f>
        <v>Q11.4</v>
      </c>
      <c r="F32" s="62" t="s">
        <v>65</v>
      </c>
      <c r="G32" t="s">
        <v>31</v>
      </c>
      <c r="H32" s="36" t="s">
        <v>41</v>
      </c>
      <c r="I32" s="37"/>
      <c r="L32" s="38" t="s">
        <v>10</v>
      </c>
      <c r="M32" s="39" t="s">
        <v>214</v>
      </c>
    </row>
    <row r="33" spans="2:13" ht="30" customHeight="1" outlineLevel="1" x14ac:dyDescent="0.3">
      <c r="B33" s="24"/>
      <c r="C33" s="53" t="str">
        <f>_xlfn.CONCAT($C$28,".5")</f>
        <v>Q11.5</v>
      </c>
      <c r="D33" s="24"/>
      <c r="E33" s="24"/>
      <c r="F33" s="63" t="s">
        <v>66</v>
      </c>
      <c r="G33" s="24" t="s">
        <v>31</v>
      </c>
      <c r="H33" s="26" t="s">
        <v>67</v>
      </c>
      <c r="I33" s="54"/>
      <c r="J33" s="24"/>
      <c r="K33" s="24"/>
      <c r="L33" s="27" t="s">
        <v>10</v>
      </c>
      <c r="M33" s="28" t="s">
        <v>214</v>
      </c>
    </row>
    <row r="34" spans="2:13" ht="45" customHeight="1" outlineLevel="1" x14ac:dyDescent="0.3">
      <c r="B34" s="24">
        <v>1</v>
      </c>
      <c r="C34" s="53" t="str">
        <f>TEXT(SUM(B$7:B34),"Q#")</f>
        <v>Q12</v>
      </c>
      <c r="D34" s="24"/>
      <c r="E34" s="24"/>
      <c r="F34" s="25" t="s">
        <v>68</v>
      </c>
      <c r="G34" s="24" t="s">
        <v>31</v>
      </c>
      <c r="H34" s="26" t="s">
        <v>41</v>
      </c>
      <c r="I34" s="54"/>
      <c r="J34" s="24" t="s">
        <v>48</v>
      </c>
      <c r="K34" s="24"/>
      <c r="L34" s="27" t="s">
        <v>10</v>
      </c>
      <c r="M34" s="28" t="s">
        <v>214</v>
      </c>
    </row>
    <row r="35" spans="2:13" ht="30" customHeight="1" outlineLevel="1" x14ac:dyDescent="0.3">
      <c r="B35" s="97">
        <v>1</v>
      </c>
      <c r="C35" s="100" t="str">
        <f>TEXT(SUM(B$7:B35),"Q#")</f>
        <v>Q13</v>
      </c>
      <c r="D35" s="97"/>
      <c r="E35" s="97"/>
      <c r="F35" s="99" t="s">
        <v>171</v>
      </c>
      <c r="G35" s="97"/>
      <c r="H35" s="36" t="s">
        <v>41</v>
      </c>
      <c r="I35" s="98" t="s">
        <v>172</v>
      </c>
      <c r="J35" s="97"/>
      <c r="K35" s="97"/>
      <c r="L35" s="38" t="s">
        <v>10</v>
      </c>
      <c r="M35" s="90" t="s">
        <v>214</v>
      </c>
    </row>
    <row r="36" spans="2:13" ht="15.75" customHeight="1" outlineLevel="1" x14ac:dyDescent="0.3">
      <c r="C36" s="6"/>
      <c r="D36" s="40" t="s">
        <v>69</v>
      </c>
      <c r="E36" s="42"/>
      <c r="F36" s="41"/>
      <c r="G36" s="41" t="s">
        <v>31</v>
      </c>
      <c r="H36" s="43"/>
      <c r="I36" s="44"/>
      <c r="J36" s="41"/>
      <c r="K36" s="41"/>
      <c r="L36" s="45"/>
      <c r="M36" s="46"/>
    </row>
    <row r="37" spans="2:13" ht="15.75" customHeight="1" outlineLevel="1" x14ac:dyDescent="0.3">
      <c r="C37" s="6"/>
      <c r="D37" s="47"/>
      <c r="E37" s="48" t="s">
        <v>70</v>
      </c>
      <c r="F37" s="47"/>
      <c r="G37" s="47" t="s">
        <v>31</v>
      </c>
      <c r="H37" s="49"/>
      <c r="I37" s="50"/>
      <c r="J37" s="47"/>
      <c r="K37" s="47"/>
      <c r="L37" s="51"/>
      <c r="M37" s="52"/>
    </row>
    <row r="38" spans="2:13" ht="30" customHeight="1" outlineLevel="1" x14ac:dyDescent="0.3">
      <c r="B38" s="24">
        <v>1</v>
      </c>
      <c r="C38" s="53" t="str">
        <f>TEXT(SUM(B$9:B38),"Q#")</f>
        <v>Q14</v>
      </c>
      <c r="D38" s="24"/>
      <c r="E38" s="24"/>
      <c r="F38" s="25" t="s">
        <v>71</v>
      </c>
      <c r="G38" s="24" t="s">
        <v>31</v>
      </c>
      <c r="H38" s="85" t="s">
        <v>41</v>
      </c>
      <c r="I38" s="54"/>
      <c r="J38" s="24" t="s">
        <v>48</v>
      </c>
      <c r="K38" s="24"/>
      <c r="L38" s="27" t="s">
        <v>6</v>
      </c>
      <c r="M38" s="28" t="s">
        <v>217</v>
      </c>
    </row>
    <row r="39" spans="2:13" ht="30" customHeight="1" outlineLevel="1" x14ac:dyDescent="0.3">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3">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3">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3">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3">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31</v>
      </c>
      <c r="H44" s="85" t="s">
        <v>41</v>
      </c>
      <c r="I44" s="54" t="s">
        <v>76</v>
      </c>
      <c r="J44" s="24" t="s">
        <v>48</v>
      </c>
      <c r="K44" s="24"/>
      <c r="L44" s="27" t="s">
        <v>10</v>
      </c>
      <c r="M44" s="28" t="s">
        <v>214</v>
      </c>
    </row>
    <row r="45" spans="2:13" ht="30" customHeight="1" outlineLevel="1" x14ac:dyDescent="0.3">
      <c r="B45" s="24">
        <v>1</v>
      </c>
      <c r="C45" s="30" t="str">
        <f>TEXT(SUM(B$7:B45),"Q#")</f>
        <v>Q21</v>
      </c>
      <c r="D45" s="24"/>
      <c r="E45" s="24"/>
      <c r="F45" s="31" t="s">
        <v>77</v>
      </c>
      <c r="G45" s="24"/>
      <c r="H45" s="32" t="s">
        <v>41</v>
      </c>
      <c r="I45" s="79" t="s">
        <v>195</v>
      </c>
      <c r="J45" s="29" t="s">
        <v>42</v>
      </c>
      <c r="K45" s="24"/>
      <c r="L45" s="64" t="s">
        <v>10</v>
      </c>
      <c r="M45" s="65" t="s">
        <v>214</v>
      </c>
    </row>
    <row r="46" spans="2:13" ht="30" customHeight="1" outlineLevel="1" x14ac:dyDescent="0.3">
      <c r="B46" s="29">
        <v>1</v>
      </c>
      <c r="C46" s="30" t="str">
        <f>TEXT(SUM(B$7:B46),"Q#")</f>
        <v>Q22</v>
      </c>
      <c r="D46" s="29"/>
      <c r="E46" s="29"/>
      <c r="F46" s="31" t="s">
        <v>78</v>
      </c>
      <c r="G46" s="29" t="s">
        <v>31</v>
      </c>
      <c r="H46" s="32" t="s">
        <v>41</v>
      </c>
      <c r="I46" s="33" t="s">
        <v>147</v>
      </c>
      <c r="J46" s="29" t="s">
        <v>42</v>
      </c>
      <c r="K46" s="29"/>
      <c r="L46" s="34" t="s">
        <v>10</v>
      </c>
      <c r="M46" s="35" t="s">
        <v>214</v>
      </c>
    </row>
    <row r="47" spans="2:13" ht="30" customHeight="1" outlineLevel="1" x14ac:dyDescent="0.3">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42</v>
      </c>
      <c r="K48" s="29"/>
      <c r="L48" s="66" t="s">
        <v>16</v>
      </c>
      <c r="M48" s="35" t="s">
        <v>214</v>
      </c>
    </row>
    <row r="49" spans="2:13" ht="30" customHeight="1" outlineLevel="1" x14ac:dyDescent="0.3">
      <c r="B49" s="29">
        <v>1</v>
      </c>
      <c r="C49" s="89" t="str">
        <f>TEXT(SUM(B$7:B49),"Q#")</f>
        <v>Q25</v>
      </c>
      <c r="D49" s="29"/>
      <c r="E49" s="29"/>
      <c r="F49" s="31" t="s">
        <v>179</v>
      </c>
      <c r="G49" s="29" t="s">
        <v>31</v>
      </c>
      <c r="H49" s="32" t="s">
        <v>85</v>
      </c>
      <c r="I49" s="33" t="s">
        <v>173</v>
      </c>
      <c r="J49" s="29" t="s">
        <v>42</v>
      </c>
      <c r="K49" s="29"/>
      <c r="L49" s="27" t="s">
        <v>10</v>
      </c>
      <c r="M49" s="35" t="s">
        <v>214</v>
      </c>
    </row>
    <row r="50" spans="2:13" ht="45" customHeight="1" outlineLevel="1" x14ac:dyDescent="0.3">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3">
      <c r="C51" s="6"/>
      <c r="D51" s="40" t="s">
        <v>86</v>
      </c>
      <c r="E51" s="42"/>
      <c r="F51" s="41"/>
      <c r="G51" s="41" t="s">
        <v>31</v>
      </c>
      <c r="H51" s="43"/>
      <c r="I51" s="44"/>
      <c r="J51" s="41"/>
      <c r="K51" s="41"/>
      <c r="L51" s="45"/>
      <c r="M51" s="46"/>
    </row>
    <row r="52" spans="2:13" ht="15.75" customHeight="1" outlineLevel="1" x14ac:dyDescent="0.3">
      <c r="C52" s="6"/>
      <c r="D52" s="47"/>
      <c r="E52" s="48" t="s">
        <v>87</v>
      </c>
      <c r="F52" s="47"/>
      <c r="G52" s="47" t="s">
        <v>31</v>
      </c>
      <c r="H52" s="49"/>
      <c r="I52" s="50"/>
      <c r="J52" s="47"/>
      <c r="K52" s="47"/>
      <c r="L52" s="51"/>
      <c r="M52" s="52"/>
    </row>
    <row r="53" spans="2:13" ht="55.2" outlineLevel="1" x14ac:dyDescent="0.3">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41</v>
      </c>
      <c r="I54" s="98"/>
      <c r="J54" s="97"/>
      <c r="K54" s="97"/>
      <c r="L54" s="38" t="s">
        <v>6</v>
      </c>
      <c r="M54" s="90" t="s">
        <v>214</v>
      </c>
    </row>
    <row r="55" spans="2:13" ht="30" customHeight="1" outlineLevel="1" x14ac:dyDescent="0.3">
      <c r="B55" s="24"/>
      <c r="C55" s="112" t="str">
        <f>_xlfn.CONCAT($C$53,".2")</f>
        <v>Q27.2</v>
      </c>
      <c r="D55" s="97"/>
      <c r="E55" s="97"/>
      <c r="F55" s="110" t="s">
        <v>12</v>
      </c>
      <c r="G55" s="97"/>
      <c r="H55" s="111" t="s">
        <v>41</v>
      </c>
      <c r="I55" s="98"/>
      <c r="J55" s="97"/>
      <c r="K55" s="97"/>
      <c r="L55" s="38" t="s">
        <v>10</v>
      </c>
      <c r="M55" s="90"/>
    </row>
    <row r="56" spans="2:13" ht="30" customHeight="1" outlineLevel="1" x14ac:dyDescent="0.3">
      <c r="B56" s="24"/>
      <c r="C56" s="109" t="str">
        <f>_xlfn.CONCAT($C$53,".3")</f>
        <v>Q27.3</v>
      </c>
      <c r="D56" s="97"/>
      <c r="E56" s="97"/>
      <c r="F56" s="110" t="s">
        <v>17</v>
      </c>
      <c r="G56" s="97"/>
      <c r="H56" s="111" t="s">
        <v>41</v>
      </c>
      <c r="I56" s="98"/>
      <c r="J56" s="97"/>
      <c r="K56" s="97"/>
      <c r="L56" s="38" t="s">
        <v>10</v>
      </c>
      <c r="M56" s="90" t="s">
        <v>238</v>
      </c>
    </row>
    <row r="57" spans="2:13" ht="30" customHeight="1" outlineLevel="1" x14ac:dyDescent="0.3">
      <c r="B57" s="24"/>
      <c r="C57" s="109" t="str">
        <f>_xlfn.CONCAT($C$53,".4")</f>
        <v>Q27.4</v>
      </c>
      <c r="D57" s="97"/>
      <c r="E57" s="97"/>
      <c r="F57" s="110" t="s">
        <v>25</v>
      </c>
      <c r="G57" s="97"/>
      <c r="H57" s="111" t="s">
        <v>41</v>
      </c>
      <c r="I57" s="98"/>
      <c r="J57" s="97"/>
      <c r="K57" s="97"/>
      <c r="L57" s="38" t="s">
        <v>10</v>
      </c>
      <c r="M57" s="90" t="s">
        <v>214</v>
      </c>
    </row>
    <row r="58" spans="2:13" ht="30" customHeight="1" outlineLevel="1" x14ac:dyDescent="0.3">
      <c r="B58" s="24"/>
      <c r="C58" s="109" t="str">
        <f>_xlfn.CONCAT($C$53,".5")</f>
        <v>Q27.5</v>
      </c>
      <c r="D58" s="97"/>
      <c r="E58" s="97"/>
      <c r="F58" s="110" t="s">
        <v>28</v>
      </c>
      <c r="G58" s="97"/>
      <c r="H58" s="111" t="s">
        <v>41</v>
      </c>
      <c r="I58" s="98"/>
      <c r="J58" s="97"/>
      <c r="K58" s="97"/>
      <c r="L58" s="38" t="s">
        <v>10</v>
      </c>
      <c r="M58" s="90" t="s">
        <v>214</v>
      </c>
    </row>
    <row r="59" spans="2:13" ht="30" customHeight="1" outlineLevel="1" x14ac:dyDescent="0.3">
      <c r="B59" s="24"/>
      <c r="C59" s="95" t="str">
        <f>_xlfn.CONCAT($C$53,".6")</f>
        <v>Q27.6</v>
      </c>
      <c r="D59" s="24"/>
      <c r="E59" s="24"/>
      <c r="F59" s="102" t="s">
        <v>178</v>
      </c>
      <c r="G59" s="24"/>
      <c r="H59" s="26" t="s">
        <v>41</v>
      </c>
      <c r="I59" s="54"/>
      <c r="J59" s="24"/>
      <c r="K59" s="24"/>
      <c r="L59" s="64" t="s">
        <v>10</v>
      </c>
      <c r="M59" s="65" t="s">
        <v>214</v>
      </c>
    </row>
    <row r="60" spans="2:13" ht="45" customHeight="1" outlineLevel="1" x14ac:dyDescent="0.3">
      <c r="B60" s="24">
        <v>1</v>
      </c>
      <c r="C60" s="95" t="str">
        <f>TEXT(SUM(B$7:B60),"Q#")</f>
        <v>Q28</v>
      </c>
      <c r="D60" s="24"/>
      <c r="E60" s="24"/>
      <c r="F60" s="25" t="s">
        <v>89</v>
      </c>
      <c r="G60" s="24" t="s">
        <v>31</v>
      </c>
      <c r="H60" s="26" t="s">
        <v>41</v>
      </c>
      <c r="I60" s="54" t="s">
        <v>90</v>
      </c>
      <c r="J60" s="24" t="s">
        <v>48</v>
      </c>
      <c r="K60" s="24"/>
      <c r="L60" s="27" t="s">
        <v>10</v>
      </c>
      <c r="M60" s="28" t="s">
        <v>214</v>
      </c>
    </row>
    <row r="61" spans="2:13" ht="45" customHeight="1" outlineLevel="1" x14ac:dyDescent="0.3">
      <c r="B61" s="14">
        <v>1</v>
      </c>
      <c r="C61" s="94" t="str">
        <f>TEXT(SUM(B$7:B61),"Q#")</f>
        <v>Q29</v>
      </c>
      <c r="F61" s="7" t="s">
        <v>183</v>
      </c>
      <c r="G61" s="14" t="s">
        <v>31</v>
      </c>
      <c r="H61" s="103" t="s">
        <v>184</v>
      </c>
      <c r="I61" s="37" t="s">
        <v>90</v>
      </c>
      <c r="J61" s="14" t="s">
        <v>42</v>
      </c>
      <c r="L61" s="38" t="s">
        <v>186</v>
      </c>
      <c r="M61" s="39" t="s">
        <v>214</v>
      </c>
    </row>
    <row r="62" spans="2:13" ht="15.75" customHeight="1" outlineLevel="1" x14ac:dyDescent="0.3">
      <c r="C62" s="6"/>
      <c r="D62" s="47"/>
      <c r="E62" s="48" t="s">
        <v>91</v>
      </c>
      <c r="F62" s="47"/>
      <c r="G62" s="47" t="s">
        <v>31</v>
      </c>
      <c r="H62" s="49"/>
      <c r="I62" s="50"/>
      <c r="J62" s="47"/>
      <c r="K62" s="47"/>
      <c r="L62" s="51"/>
      <c r="M62" s="52"/>
    </row>
    <row r="63" spans="2:13" ht="60.75" customHeight="1" outlineLevel="1" x14ac:dyDescent="0.3">
      <c r="B63" s="24">
        <v>1</v>
      </c>
      <c r="C63" s="95" t="str">
        <f>TEXT(SUM(B$7:B63),"Q#")</f>
        <v>Q30</v>
      </c>
      <c r="D63" s="24"/>
      <c r="E63" s="24"/>
      <c r="F63" s="25" t="s">
        <v>176</v>
      </c>
      <c r="G63" s="24" t="s">
        <v>31</v>
      </c>
      <c r="H63" s="26" t="s">
        <v>57</v>
      </c>
      <c r="I63" s="54" t="s">
        <v>182</v>
      </c>
      <c r="J63" s="24" t="s">
        <v>48</v>
      </c>
      <c r="K63" s="24"/>
      <c r="L63" s="27" t="s">
        <v>10</v>
      </c>
      <c r="M63" s="28" t="s">
        <v>218</v>
      </c>
    </row>
    <row r="64" spans="2:13" ht="45" customHeight="1" outlineLevel="1" x14ac:dyDescent="0.3">
      <c r="B64" s="24">
        <v>1</v>
      </c>
      <c r="C64" s="53" t="str">
        <f>TEXT(SUM(B$7:B64),"Q#")</f>
        <v>Q31</v>
      </c>
      <c r="D64" s="24"/>
      <c r="E64" s="24"/>
      <c r="F64" s="25" t="s">
        <v>92</v>
      </c>
      <c r="G64" s="24" t="s">
        <v>31</v>
      </c>
      <c r="H64" s="26" t="s">
        <v>41</v>
      </c>
      <c r="I64" s="54" t="s">
        <v>93</v>
      </c>
      <c r="J64" s="24" t="s">
        <v>42</v>
      </c>
      <c r="K64" s="24"/>
      <c r="L64" s="27" t="s">
        <v>10</v>
      </c>
      <c r="M64" s="28" t="s">
        <v>214</v>
      </c>
    </row>
    <row r="65" spans="2:13" ht="30" customHeight="1" outlineLevel="1" x14ac:dyDescent="0.3">
      <c r="B65" s="24">
        <v>1</v>
      </c>
      <c r="C65" s="53" t="str">
        <f>TEXT(SUM(B$7:B65),"Q#")</f>
        <v>Q32</v>
      </c>
      <c r="D65" s="24"/>
      <c r="E65" s="24"/>
      <c r="F65" s="25" t="s">
        <v>94</v>
      </c>
      <c r="G65" s="24" t="s">
        <v>31</v>
      </c>
      <c r="H65" s="26" t="s">
        <v>83</v>
      </c>
      <c r="I65" s="67"/>
      <c r="J65" s="24" t="s">
        <v>48</v>
      </c>
      <c r="K65" s="24"/>
      <c r="L65" s="27" t="s">
        <v>16</v>
      </c>
      <c r="M65" s="28" t="s">
        <v>214</v>
      </c>
    </row>
    <row r="66" spans="2:13" ht="15.75" customHeight="1" x14ac:dyDescent="0.3">
      <c r="B66" s="17"/>
      <c r="C66" s="18" t="s">
        <v>95</v>
      </c>
      <c r="D66" s="17"/>
      <c r="E66" s="17"/>
      <c r="F66" s="19"/>
      <c r="G66" s="17" t="s">
        <v>31</v>
      </c>
      <c r="H66" s="20"/>
      <c r="I66" s="21"/>
      <c r="J66" s="17"/>
      <c r="K66" s="17"/>
      <c r="L66" s="22"/>
      <c r="M66" s="23"/>
    </row>
    <row r="67" spans="2:13" ht="75" customHeight="1" outlineLevel="1" x14ac:dyDescent="0.3">
      <c r="B67" s="14">
        <v>1</v>
      </c>
      <c r="C67" s="6" t="str">
        <f>TEXT(SUM(B$9:B67),"Q#")</f>
        <v>Q33</v>
      </c>
      <c r="F67" s="7" t="s">
        <v>96</v>
      </c>
      <c r="G67" s="14" t="s">
        <v>31</v>
      </c>
      <c r="H67" s="36" t="s">
        <v>62</v>
      </c>
      <c r="I67" s="68" t="s">
        <v>97</v>
      </c>
      <c r="J67" s="14" t="s">
        <v>42</v>
      </c>
      <c r="L67" s="15"/>
      <c r="M67" s="69" t="s">
        <v>98</v>
      </c>
    </row>
    <row r="68" spans="2:13" ht="39.75" customHeight="1" outlineLevel="1" x14ac:dyDescent="0.3">
      <c r="C68" s="6" t="str">
        <f>_xlfn.CONCAT($C$67,".1")</f>
        <v>Q33.1</v>
      </c>
      <c r="F68" s="62" t="s">
        <v>99</v>
      </c>
      <c r="G68" s="14" t="s">
        <v>31</v>
      </c>
      <c r="H68" s="36" t="s">
        <v>41</v>
      </c>
      <c r="I68" s="74" t="s">
        <v>148</v>
      </c>
      <c r="L68" s="38" t="s">
        <v>6</v>
      </c>
      <c r="M68" s="39" t="s">
        <v>219</v>
      </c>
    </row>
    <row r="69" spans="2:13" ht="30" customHeight="1" outlineLevel="1" x14ac:dyDescent="0.3">
      <c r="C69" s="6" t="str">
        <f>_xlfn.CONCAT($C$67,".2")</f>
        <v>Q33.2</v>
      </c>
      <c r="F69" s="62" t="s">
        <v>100</v>
      </c>
      <c r="G69" s="14" t="s">
        <v>31</v>
      </c>
      <c r="H69" s="36" t="s">
        <v>41</v>
      </c>
      <c r="I69" s="74" t="s">
        <v>148</v>
      </c>
      <c r="L69" s="38" t="s">
        <v>6</v>
      </c>
      <c r="M69" s="39" t="s">
        <v>220</v>
      </c>
    </row>
    <row r="70" spans="2:13" ht="30" customHeight="1" outlineLevel="1" x14ac:dyDescent="0.3">
      <c r="C70" s="6" t="str">
        <f>_xlfn.CONCAT($C$67,".3")</f>
        <v>Q33.3</v>
      </c>
      <c r="F70" s="62" t="s">
        <v>101</v>
      </c>
      <c r="G70" s="14" t="s">
        <v>31</v>
      </c>
      <c r="H70" s="36" t="s">
        <v>41</v>
      </c>
      <c r="I70" s="74" t="s">
        <v>149</v>
      </c>
      <c r="L70" s="38" t="s">
        <v>10</v>
      </c>
      <c r="M70" s="39" t="s">
        <v>221</v>
      </c>
    </row>
    <row r="71" spans="2:13" ht="30" customHeight="1" outlineLevel="1" x14ac:dyDescent="0.3">
      <c r="C71" s="94" t="str">
        <f>_xlfn.CONCAT($C$67,".4")</f>
        <v>Q33.4</v>
      </c>
      <c r="F71" s="115" t="s">
        <v>198</v>
      </c>
      <c r="G71" s="14" t="s">
        <v>31</v>
      </c>
      <c r="H71" s="36" t="s">
        <v>41</v>
      </c>
      <c r="I71" s="74" t="s">
        <v>148</v>
      </c>
      <c r="L71" s="38" t="s">
        <v>6</v>
      </c>
      <c r="M71" s="39" t="s">
        <v>222</v>
      </c>
    </row>
    <row r="72" spans="2:13" ht="48" customHeight="1" outlineLevel="1" x14ac:dyDescent="0.3">
      <c r="C72" s="6" t="str">
        <f>_xlfn.CONCAT($C$67,".5")</f>
        <v>Q33.5</v>
      </c>
      <c r="F72" s="62" t="s">
        <v>102</v>
      </c>
      <c r="G72" s="14" t="s">
        <v>31</v>
      </c>
      <c r="H72" s="36" t="s">
        <v>41</v>
      </c>
      <c r="I72" s="74" t="s">
        <v>150</v>
      </c>
      <c r="L72" s="38" t="s">
        <v>10</v>
      </c>
      <c r="M72" s="39" t="s">
        <v>223</v>
      </c>
    </row>
    <row r="73" spans="2:13" ht="30" customHeight="1" outlineLevel="1" x14ac:dyDescent="0.3">
      <c r="C73" s="6" t="str">
        <f>_xlfn.CONCAT($C$67,".6")</f>
        <v>Q33.6</v>
      </c>
      <c r="F73" s="62" t="s">
        <v>103</v>
      </c>
      <c r="G73" s="14" t="s">
        <v>31</v>
      </c>
      <c r="H73" s="36" t="s">
        <v>41</v>
      </c>
      <c r="I73" s="75" t="s">
        <v>104</v>
      </c>
      <c r="L73" s="38" t="s">
        <v>10</v>
      </c>
      <c r="M73" s="39" t="s">
        <v>214</v>
      </c>
    </row>
    <row r="74" spans="2:13" ht="30" customHeight="1" outlineLevel="1" x14ac:dyDescent="0.3">
      <c r="C74" s="6" t="str">
        <f>_xlfn.CONCAT($C$67,".7")</f>
        <v>Q33.7</v>
      </c>
      <c r="F74" s="62" t="s">
        <v>105</v>
      </c>
      <c r="G74" s="14" t="s">
        <v>31</v>
      </c>
      <c r="H74" s="36" t="s">
        <v>41</v>
      </c>
      <c r="I74" s="74" t="s">
        <v>151</v>
      </c>
      <c r="L74" s="38" t="s">
        <v>10</v>
      </c>
      <c r="M74" s="39" t="s">
        <v>214</v>
      </c>
    </row>
    <row r="75" spans="2:13" ht="30" customHeight="1" outlineLevel="1" x14ac:dyDescent="0.3">
      <c r="B75" s="24"/>
      <c r="C75" s="53" t="str">
        <f>_xlfn.CONCAT($C$67,".8")</f>
        <v>Q33.8</v>
      </c>
      <c r="D75" s="24"/>
      <c r="E75" s="24"/>
      <c r="F75" s="63" t="s">
        <v>106</v>
      </c>
      <c r="G75" s="24" t="s">
        <v>31</v>
      </c>
      <c r="H75" s="26" t="s">
        <v>107</v>
      </c>
      <c r="I75" s="78" t="s">
        <v>152</v>
      </c>
      <c r="J75" s="24"/>
      <c r="K75" s="24"/>
      <c r="L75" s="27" t="s">
        <v>10</v>
      </c>
      <c r="M75" s="28" t="s">
        <v>214</v>
      </c>
    </row>
    <row r="76" spans="2:13" ht="45" customHeight="1" outlineLevel="1" x14ac:dyDescent="0.3">
      <c r="B76" s="14">
        <v>1</v>
      </c>
      <c r="C76" s="6" t="str">
        <f>TEXT(SUM(B$9:B76),"Q#")</f>
        <v>Q34</v>
      </c>
      <c r="F76" s="7" t="s">
        <v>108</v>
      </c>
      <c r="G76" s="14" t="s">
        <v>31</v>
      </c>
      <c r="H76" s="36" t="s">
        <v>62</v>
      </c>
      <c r="I76" s="68" t="s">
        <v>109</v>
      </c>
      <c r="J76" s="14" t="s">
        <v>42</v>
      </c>
      <c r="L76" s="15"/>
      <c r="M76" s="69" t="s">
        <v>214</v>
      </c>
    </row>
    <row r="77" spans="2:13" ht="45" customHeight="1" outlineLevel="1" x14ac:dyDescent="0.3">
      <c r="C77" s="6" t="str">
        <f>_xlfn.CONCAT($C$76,".1")</f>
        <v>Q34.1</v>
      </c>
      <c r="F77" s="62" t="s">
        <v>110</v>
      </c>
      <c r="G77" s="14" t="s">
        <v>31</v>
      </c>
      <c r="H77" s="36" t="s">
        <v>41</v>
      </c>
      <c r="I77" s="131" t="s">
        <v>153</v>
      </c>
      <c r="L77" s="38" t="s">
        <v>6</v>
      </c>
      <c r="M77" s="39" t="s">
        <v>214</v>
      </c>
    </row>
    <row r="78" spans="2:13" ht="45" customHeight="1" outlineLevel="1" x14ac:dyDescent="0.3">
      <c r="C78" s="6" t="str">
        <f>_xlfn.CONCAT($C$76,".2")</f>
        <v>Q34.2</v>
      </c>
      <c r="F78" s="106" t="s">
        <v>196</v>
      </c>
      <c r="G78" s="14" t="s">
        <v>31</v>
      </c>
      <c r="H78" s="36" t="s">
        <v>41</v>
      </c>
      <c r="I78" s="132"/>
      <c r="L78" s="38" t="s">
        <v>6</v>
      </c>
      <c r="M78" s="39" t="s">
        <v>240</v>
      </c>
    </row>
    <row r="79" spans="2:13" ht="45" customHeight="1" outlineLevel="1" x14ac:dyDescent="0.3">
      <c r="C79" s="6" t="str">
        <f>_xlfn.CONCAT($C$76,".3")</f>
        <v>Q34.3</v>
      </c>
      <c r="F79" s="62" t="s">
        <v>111</v>
      </c>
      <c r="G79" s="14" t="s">
        <v>31</v>
      </c>
      <c r="H79" s="36" t="s">
        <v>41</v>
      </c>
      <c r="I79" s="132"/>
      <c r="L79" s="38" t="s">
        <v>10</v>
      </c>
      <c r="M79" s="39" t="s">
        <v>214</v>
      </c>
    </row>
    <row r="80" spans="2:13" ht="30" customHeight="1" outlineLevel="1" x14ac:dyDescent="0.3">
      <c r="B80" s="24"/>
      <c r="C80" s="53" t="str">
        <f>_xlfn.CONCAT($C$76,".4")</f>
        <v>Q34.4</v>
      </c>
      <c r="D80" s="24"/>
      <c r="E80" s="24"/>
      <c r="F80" s="63" t="s">
        <v>112</v>
      </c>
      <c r="G80" s="24" t="s">
        <v>31</v>
      </c>
      <c r="H80" s="26" t="s">
        <v>107</v>
      </c>
      <c r="I80" s="54"/>
      <c r="J80" s="24"/>
      <c r="K80" s="24"/>
      <c r="L80" s="27" t="s">
        <v>10</v>
      </c>
      <c r="M80" s="28" t="s">
        <v>214</v>
      </c>
    </row>
    <row r="81" spans="2:14" ht="30" customHeight="1" outlineLevel="1" x14ac:dyDescent="0.3">
      <c r="B81" s="24">
        <v>1</v>
      </c>
      <c r="C81" s="53" t="str">
        <f>TEXT(SUM(B$7:B81),"Q#")</f>
        <v>Q35</v>
      </c>
      <c r="D81" s="24"/>
      <c r="E81" s="24"/>
      <c r="F81" s="25" t="s">
        <v>113</v>
      </c>
      <c r="G81" s="24" t="s">
        <v>31</v>
      </c>
      <c r="H81" s="26" t="s">
        <v>107</v>
      </c>
      <c r="I81" s="54" t="s">
        <v>114</v>
      </c>
      <c r="J81" s="24" t="s">
        <v>42</v>
      </c>
      <c r="K81" s="24"/>
      <c r="L81" s="27" t="s">
        <v>10</v>
      </c>
      <c r="M81" s="28" t="s">
        <v>214</v>
      </c>
    </row>
    <row r="82" spans="2:14" ht="30" customHeight="1" outlineLevel="1" x14ac:dyDescent="0.3">
      <c r="B82" s="24">
        <v>1</v>
      </c>
      <c r="C82" s="56" t="str">
        <f>TEXT(SUM(B$7:B82),"Q#")</f>
        <v>Q36</v>
      </c>
      <c r="D82" s="55"/>
      <c r="E82" s="55"/>
      <c r="F82" s="57" t="s">
        <v>115</v>
      </c>
      <c r="G82" s="55" t="s">
        <v>31</v>
      </c>
      <c r="H82" s="58" t="s">
        <v>62</v>
      </c>
      <c r="I82" s="59"/>
      <c r="J82" s="55" t="s">
        <v>42</v>
      </c>
      <c r="K82" s="55"/>
      <c r="L82" s="60"/>
      <c r="M82" s="61" t="s">
        <v>214</v>
      </c>
    </row>
    <row r="83" spans="2:14" ht="30" customHeight="1" outlineLevel="1" x14ac:dyDescent="0.3">
      <c r="C83" s="6" t="str">
        <f>_xlfn.CONCAT($C$82,".1")</f>
        <v>Q36.1</v>
      </c>
      <c r="F83" s="62" t="s">
        <v>116</v>
      </c>
      <c r="G83" s="14" t="s">
        <v>31</v>
      </c>
      <c r="H83" s="36" t="s">
        <v>41</v>
      </c>
      <c r="I83" s="70" t="s">
        <v>117</v>
      </c>
      <c r="L83" s="38" t="s">
        <v>10</v>
      </c>
      <c r="M83" s="39" t="s">
        <v>214</v>
      </c>
    </row>
    <row r="84" spans="2:14" ht="30" customHeight="1" outlineLevel="1" x14ac:dyDescent="0.3">
      <c r="C84" s="6" t="str">
        <f>_xlfn.CONCAT($C$82,".2")</f>
        <v>Q36.2</v>
      </c>
      <c r="F84" s="62" t="s">
        <v>118</v>
      </c>
      <c r="G84" s="14" t="s">
        <v>31</v>
      </c>
      <c r="H84" s="36" t="s">
        <v>41</v>
      </c>
      <c r="I84" s="70" t="s">
        <v>119</v>
      </c>
      <c r="L84" s="38" t="s">
        <v>10</v>
      </c>
      <c r="M84" s="39" t="s">
        <v>214</v>
      </c>
    </row>
    <row r="85" spans="2:14" ht="30" customHeight="1" outlineLevel="1" x14ac:dyDescent="0.3">
      <c r="C85" s="6" t="str">
        <f>_xlfn.CONCAT($C$82,".3")</f>
        <v>Q36.3</v>
      </c>
      <c r="F85" s="62" t="s">
        <v>120</v>
      </c>
      <c r="G85" s="14" t="s">
        <v>31</v>
      </c>
      <c r="H85" s="36" t="s">
        <v>41</v>
      </c>
      <c r="I85" s="70" t="s">
        <v>121</v>
      </c>
      <c r="L85" s="38" t="s">
        <v>10</v>
      </c>
      <c r="M85" s="39" t="s">
        <v>214</v>
      </c>
    </row>
    <row r="86" spans="2:14" ht="45" customHeight="1" outlineLevel="1" x14ac:dyDescent="0.3">
      <c r="C86" s="94" t="str">
        <f>_xlfn.CONCAT($C$82,".4")</f>
        <v>Q36.4</v>
      </c>
      <c r="F86" s="73" t="s">
        <v>154</v>
      </c>
      <c r="G86" s="14" t="s">
        <v>31</v>
      </c>
      <c r="H86" s="36" t="s">
        <v>41</v>
      </c>
      <c r="I86" s="75" t="s">
        <v>177</v>
      </c>
      <c r="J86" s="14" t="s">
        <v>31</v>
      </c>
      <c r="K86" s="14" t="s">
        <v>31</v>
      </c>
      <c r="L86" s="38" t="s">
        <v>10</v>
      </c>
      <c r="M86" s="39" t="s">
        <v>243</v>
      </c>
      <c r="N86" t="s">
        <v>31</v>
      </c>
    </row>
    <row r="87" spans="2:14" ht="45" customHeight="1" outlineLevel="1" x14ac:dyDescent="0.3">
      <c r="C87" s="6" t="str">
        <f>_xlfn.CONCAT($C$82,".5")</f>
        <v>Q36.5</v>
      </c>
      <c r="F87" s="62" t="s">
        <v>122</v>
      </c>
      <c r="G87" s="14" t="s">
        <v>31</v>
      </c>
      <c r="H87" s="36" t="s">
        <v>41</v>
      </c>
      <c r="I87" s="75" t="s">
        <v>123</v>
      </c>
      <c r="J87" s="14" t="s">
        <v>31</v>
      </c>
      <c r="K87" s="14" t="s">
        <v>31</v>
      </c>
      <c r="L87" s="38" t="s">
        <v>6</v>
      </c>
      <c r="M87" s="39" t="s">
        <v>224</v>
      </c>
      <c r="N87" t="s">
        <v>31</v>
      </c>
    </row>
    <row r="88" spans="2:14" ht="30" customHeight="1" outlineLevel="1" x14ac:dyDescent="0.3">
      <c r="B88" s="24"/>
      <c r="C88" s="53" t="str">
        <f>_xlfn.CONCAT($C$82,".6")</f>
        <v>Q36.6</v>
      </c>
      <c r="D88" s="24"/>
      <c r="E88" s="24"/>
      <c r="F88" s="63" t="s">
        <v>66</v>
      </c>
      <c r="G88" s="24" t="s">
        <v>31</v>
      </c>
      <c r="H88" s="26" t="s">
        <v>107</v>
      </c>
      <c r="I88" s="76" t="s">
        <v>124</v>
      </c>
      <c r="J88" s="24"/>
      <c r="K88" s="24"/>
      <c r="L88" s="27" t="s">
        <v>10</v>
      </c>
      <c r="M88" s="28" t="s">
        <v>214</v>
      </c>
    </row>
    <row r="89" spans="2:14" ht="60" customHeight="1" outlineLevel="1" x14ac:dyDescent="0.3">
      <c r="B89" s="24">
        <v>1</v>
      </c>
      <c r="C89" s="53" t="str">
        <f>TEXT(SUM(B$7:B89),"Q#")</f>
        <v>Q37</v>
      </c>
      <c r="D89" s="24"/>
      <c r="E89" s="24"/>
      <c r="F89" s="113" t="s">
        <v>197</v>
      </c>
      <c r="G89" s="24" t="s">
        <v>31</v>
      </c>
      <c r="H89" s="26" t="s">
        <v>107</v>
      </c>
      <c r="I89" s="78" t="s">
        <v>155</v>
      </c>
      <c r="J89" s="24" t="s">
        <v>42</v>
      </c>
      <c r="K89" s="24"/>
      <c r="L89" s="144" t="s">
        <v>16</v>
      </c>
      <c r="M89" s="28" t="s">
        <v>225</v>
      </c>
    </row>
    <row r="90" spans="2:14" ht="45" customHeight="1" outlineLevel="1" x14ac:dyDescent="0.3">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3">
      <c r="B91" s="24">
        <v>1</v>
      </c>
      <c r="C91" s="53" t="str">
        <f>TEXT(SUM(B$7:B91),"Q#")</f>
        <v>Q39</v>
      </c>
      <c r="D91" s="24"/>
      <c r="E91" s="24"/>
      <c r="F91" s="25" t="s">
        <v>129</v>
      </c>
      <c r="G91" s="24" t="s">
        <v>31</v>
      </c>
      <c r="H91" s="26" t="s">
        <v>125</v>
      </c>
      <c r="I91" s="54" t="s">
        <v>130</v>
      </c>
      <c r="J91" s="24" t="s">
        <v>42</v>
      </c>
      <c r="K91" s="24"/>
      <c r="L91" s="27" t="s">
        <v>16</v>
      </c>
      <c r="M91" s="28" t="s">
        <v>214</v>
      </c>
    </row>
    <row r="92" spans="2:14" ht="15.75" customHeight="1" x14ac:dyDescent="0.3">
      <c r="B92" s="17"/>
      <c r="C92" s="18" t="s">
        <v>131</v>
      </c>
      <c r="D92" s="17"/>
      <c r="E92" s="17"/>
      <c r="F92" s="19"/>
      <c r="G92" s="17" t="s">
        <v>31</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42</v>
      </c>
      <c r="K93" s="24"/>
      <c r="L93" s="27" t="s">
        <v>9</v>
      </c>
      <c r="M93" s="72" t="s">
        <v>214</v>
      </c>
    </row>
    <row r="94" spans="2:14" ht="45" customHeight="1" outlineLevel="1" x14ac:dyDescent="0.3">
      <c r="B94">
        <v>1</v>
      </c>
      <c r="C94" s="53" t="str">
        <f>TEXT(SUM(B$7:B94),"Q#")</f>
        <v>Q41</v>
      </c>
      <c r="D94" s="24"/>
      <c r="E94" s="24"/>
      <c r="F94" s="25" t="s">
        <v>135</v>
      </c>
      <c r="G94" s="24"/>
      <c r="H94" s="26" t="s">
        <v>133</v>
      </c>
      <c r="I94" s="71" t="s">
        <v>136</v>
      </c>
      <c r="J94" s="24" t="s">
        <v>42</v>
      </c>
      <c r="K94" s="24"/>
      <c r="L94" s="27" t="s">
        <v>13</v>
      </c>
      <c r="M94" s="116" t="s">
        <v>226</v>
      </c>
    </row>
    <row r="95" spans="2:14" ht="45" customHeight="1" outlineLevel="1" x14ac:dyDescent="0.3">
      <c r="B95">
        <v>1</v>
      </c>
      <c r="C95" s="53" t="str">
        <f>TEXT(SUM(B$7:B95),"Q#")</f>
        <v>Q42</v>
      </c>
      <c r="D95" s="24"/>
      <c r="E95" s="24"/>
      <c r="F95" s="25" t="s">
        <v>137</v>
      </c>
      <c r="G95" s="24"/>
      <c r="H95" s="26" t="s">
        <v>133</v>
      </c>
      <c r="I95" s="71" t="s">
        <v>138</v>
      </c>
      <c r="J95" s="24" t="s">
        <v>42</v>
      </c>
      <c r="K95" s="24"/>
      <c r="L95" s="27" t="s">
        <v>21</v>
      </c>
      <c r="M95" s="72" t="s">
        <v>214</v>
      </c>
    </row>
    <row r="96" spans="2:14" ht="45" customHeight="1" outlineLevel="1" x14ac:dyDescent="0.3">
      <c r="B96">
        <v>1</v>
      </c>
      <c r="C96" s="53" t="str">
        <f>TEXT(SUM(B$7:B96),"Q#")</f>
        <v>Q43</v>
      </c>
      <c r="D96" s="24"/>
      <c r="E96" s="24"/>
      <c r="F96" s="25" t="s">
        <v>139</v>
      </c>
      <c r="G96" s="24"/>
      <c r="H96" s="26" t="s">
        <v>133</v>
      </c>
      <c r="I96" s="71" t="s">
        <v>140</v>
      </c>
      <c r="J96" s="24" t="s">
        <v>42</v>
      </c>
      <c r="K96" s="24"/>
      <c r="L96" s="27" t="s">
        <v>13</v>
      </c>
      <c r="M96" s="72" t="s">
        <v>214</v>
      </c>
    </row>
    <row r="97" spans="2:13" ht="45" customHeight="1" outlineLevel="1" x14ac:dyDescent="0.3">
      <c r="B97">
        <v>1</v>
      </c>
      <c r="C97" s="53" t="str">
        <f>TEXT(SUM(B$7:B97),"Q#")</f>
        <v>Q44</v>
      </c>
      <c r="D97" s="24"/>
      <c r="E97" s="24"/>
      <c r="F97" s="25" t="s">
        <v>141</v>
      </c>
      <c r="G97" s="24"/>
      <c r="H97" s="26" t="s">
        <v>133</v>
      </c>
      <c r="I97" s="71" t="s">
        <v>142</v>
      </c>
      <c r="J97" s="24" t="s">
        <v>42</v>
      </c>
      <c r="K97" s="24"/>
      <c r="L97" s="27" t="s">
        <v>13</v>
      </c>
      <c r="M97" s="72" t="s">
        <v>214</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D622B-B4E7-47D5-8F2A-2BA3B4C3EB7E}">
  <dimension ref="B1:S1008"/>
  <sheetViews>
    <sheetView tabSelected="1" zoomScale="70" zoomScaleNormal="70" workbookViewId="0"/>
  </sheetViews>
  <sheetFormatPr baseColWidth="10" defaultRowHeight="14.4" outlineLevelCol="1" x14ac:dyDescent="0.3"/>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19" x14ac:dyDescent="0.3">
      <c r="C1" s="6"/>
      <c r="F1" s="7"/>
    </row>
    <row r="2" spans="2:19" x14ac:dyDescent="0.3">
      <c r="C2" s="6"/>
      <c r="F2" s="114" t="s">
        <v>199</v>
      </c>
      <c r="H2" s="138" t="s">
        <v>164</v>
      </c>
      <c r="I2" s="138"/>
      <c r="J2" s="138"/>
      <c r="L2" s="137" t="s">
        <v>200</v>
      </c>
      <c r="M2" s="134"/>
      <c r="O2" s="139" t="s">
        <v>200</v>
      </c>
      <c r="P2" s="140"/>
    </row>
    <row r="3" spans="2:19" x14ac:dyDescent="0.3">
      <c r="C3" s="6"/>
      <c r="F3" s="7"/>
      <c r="H3" s="138"/>
      <c r="I3" s="138"/>
      <c r="J3" s="138"/>
      <c r="L3" s="133" t="s">
        <v>201</v>
      </c>
      <c r="M3" s="134"/>
      <c r="O3" s="141" t="s">
        <v>212</v>
      </c>
      <c r="P3" s="140"/>
    </row>
    <row r="4" spans="2:19" x14ac:dyDescent="0.3">
      <c r="C4" s="6"/>
      <c r="F4" s="7"/>
      <c r="L4" s="135" t="s">
        <v>210</v>
      </c>
      <c r="M4" s="136"/>
      <c r="O4" s="142"/>
      <c r="P4" s="143"/>
    </row>
    <row r="5" spans="2:19" ht="15" thickBot="1" x14ac:dyDescent="0.35">
      <c r="C5" s="8" t="s">
        <v>32</v>
      </c>
      <c r="D5" s="9"/>
      <c r="E5" s="9"/>
      <c r="F5" s="10" t="s">
        <v>33</v>
      </c>
      <c r="G5" s="11"/>
      <c r="H5" s="11" t="s">
        <v>34</v>
      </c>
      <c r="I5" s="11" t="s">
        <v>35</v>
      </c>
      <c r="J5" s="11" t="s">
        <v>36</v>
      </c>
      <c r="K5" s="11"/>
      <c r="L5" s="12" t="s">
        <v>37</v>
      </c>
      <c r="M5" s="13" t="s">
        <v>38</v>
      </c>
      <c r="O5" s="12" t="s">
        <v>37</v>
      </c>
      <c r="P5" s="13" t="s">
        <v>38</v>
      </c>
      <c r="R5" s="126" t="s">
        <v>227</v>
      </c>
      <c r="S5" s="127" t="s">
        <v>228</v>
      </c>
    </row>
    <row r="6" spans="2:19" x14ac:dyDescent="0.3">
      <c r="C6" s="6"/>
      <c r="F6" s="7"/>
      <c r="G6" s="14" t="s">
        <v>31</v>
      </c>
      <c r="L6" s="15"/>
      <c r="M6" s="16"/>
      <c r="O6" s="92"/>
      <c r="P6" s="117"/>
    </row>
    <row r="7" spans="2:19" ht="179.4" x14ac:dyDescent="0.3">
      <c r="B7" s="14"/>
      <c r="C7" s="83" t="s">
        <v>159</v>
      </c>
      <c r="F7" s="84" t="s">
        <v>160</v>
      </c>
      <c r="G7" s="14" t="s">
        <v>31</v>
      </c>
      <c r="H7" s="36" t="s">
        <v>41</v>
      </c>
      <c r="I7" s="74" t="s">
        <v>45</v>
      </c>
      <c r="J7" s="14" t="s">
        <v>42</v>
      </c>
      <c r="L7" s="38" t="s">
        <v>6</v>
      </c>
      <c r="M7" s="39"/>
      <c r="O7" s="38" t="s">
        <v>6</v>
      </c>
      <c r="P7" s="90" t="s">
        <v>230</v>
      </c>
      <c r="R7" t="str">
        <f>IF(L7=O7,"Same","Diff")</f>
        <v>Same</v>
      </c>
      <c r="S7" s="38" t="s">
        <v>231</v>
      </c>
    </row>
    <row r="8" spans="2:19" x14ac:dyDescent="0.3">
      <c r="B8" s="17"/>
      <c r="C8" s="18" t="s">
        <v>39</v>
      </c>
      <c r="D8" s="17"/>
      <c r="E8" s="17"/>
      <c r="F8" s="19"/>
      <c r="G8" s="17" t="s">
        <v>31</v>
      </c>
      <c r="H8" s="20"/>
      <c r="I8" s="21"/>
      <c r="J8" s="17"/>
      <c r="K8" s="17" t="s">
        <v>31</v>
      </c>
      <c r="L8" s="22"/>
      <c r="M8" s="80"/>
      <c r="N8" t="s">
        <v>31</v>
      </c>
      <c r="O8" s="22"/>
      <c r="P8" s="80"/>
      <c r="Q8" t="s">
        <v>31</v>
      </c>
    </row>
    <row r="9" spans="2:19" ht="57.6" x14ac:dyDescent="0.3">
      <c r="B9" s="24">
        <v>1</v>
      </c>
      <c r="C9" s="53" t="str">
        <f>TEXT(SUM(B$7:B9),"Q#")</f>
        <v>Q1</v>
      </c>
      <c r="D9" s="24"/>
      <c r="E9" s="24"/>
      <c r="F9" s="25" t="s">
        <v>40</v>
      </c>
      <c r="G9" s="24" t="s">
        <v>31</v>
      </c>
      <c r="H9" s="87" t="s">
        <v>162</v>
      </c>
      <c r="I9" s="76" t="s">
        <v>144</v>
      </c>
      <c r="J9" s="24" t="s">
        <v>42</v>
      </c>
      <c r="K9" s="24"/>
      <c r="L9" s="27" t="s">
        <v>10</v>
      </c>
      <c r="M9" s="65"/>
      <c r="O9" s="64" t="s">
        <v>10</v>
      </c>
      <c r="P9" s="65"/>
      <c r="R9" t="str">
        <f>IF(L9=O9,"Same","Diff")</f>
        <v>Same</v>
      </c>
      <c r="S9" s="38"/>
    </row>
    <row r="10" spans="2:19" ht="28.8" x14ac:dyDescent="0.3">
      <c r="B10" s="29">
        <v>1</v>
      </c>
      <c r="C10" s="89" t="str">
        <f>TEXT(SUM(B$7:B10),"Q#")</f>
        <v>Q2</v>
      </c>
      <c r="D10" s="29"/>
      <c r="E10" s="29"/>
      <c r="F10" s="88" t="s">
        <v>163</v>
      </c>
      <c r="G10" s="29" t="s">
        <v>31</v>
      </c>
      <c r="H10" s="32" t="s">
        <v>41</v>
      </c>
      <c r="I10" s="79" t="s">
        <v>145</v>
      </c>
      <c r="J10" s="29" t="s">
        <v>42</v>
      </c>
      <c r="K10" s="29"/>
      <c r="L10" s="34" t="s">
        <v>20</v>
      </c>
      <c r="M10" s="35" t="s">
        <v>43</v>
      </c>
      <c r="O10" s="34" t="s">
        <v>20</v>
      </c>
      <c r="P10" s="35"/>
      <c r="R10" t="str">
        <f>IF(L10=O10,"Same","Diff")</f>
        <v>Same</v>
      </c>
      <c r="S10" s="38"/>
    </row>
    <row r="11" spans="2:19" x14ac:dyDescent="0.3">
      <c r="B11" s="17"/>
      <c r="C11" s="18" t="s">
        <v>44</v>
      </c>
      <c r="D11" s="17"/>
      <c r="E11" s="17"/>
      <c r="F11" s="19"/>
      <c r="G11" s="17" t="s">
        <v>31</v>
      </c>
      <c r="H11" s="20"/>
      <c r="I11" s="21"/>
      <c r="J11" s="17"/>
      <c r="K11" s="17"/>
      <c r="L11" s="22"/>
      <c r="M11" s="23"/>
      <c r="O11" s="22"/>
      <c r="P11" s="80"/>
    </row>
    <row r="12" spans="2:19" x14ac:dyDescent="0.3">
      <c r="C12" s="6"/>
      <c r="D12" s="40" t="s">
        <v>46</v>
      </c>
      <c r="E12" s="41"/>
      <c r="F12" s="42"/>
      <c r="G12" s="41" t="s">
        <v>31</v>
      </c>
      <c r="H12" s="43"/>
      <c r="I12" s="44"/>
      <c r="J12" s="41"/>
      <c r="K12" s="41"/>
      <c r="L12" s="45"/>
      <c r="M12" s="46"/>
      <c r="O12" s="45"/>
      <c r="P12" s="118"/>
    </row>
    <row r="13" spans="2:19" ht="28.8" x14ac:dyDescent="0.3">
      <c r="B13" s="14">
        <v>1</v>
      </c>
      <c r="C13" s="94" t="str">
        <f>TEXT(SUM(B$9:B13),"Q#")</f>
        <v>Q3</v>
      </c>
      <c r="F13" s="7" t="s">
        <v>47</v>
      </c>
      <c r="G13" s="14" t="s">
        <v>31</v>
      </c>
      <c r="H13" s="36"/>
      <c r="I13" s="74" t="s">
        <v>156</v>
      </c>
      <c r="J13" s="14" t="s">
        <v>48</v>
      </c>
      <c r="L13" s="92"/>
      <c r="M13" s="93"/>
      <c r="O13" s="92"/>
      <c r="P13" s="93"/>
    </row>
    <row r="14" spans="2:19" x14ac:dyDescent="0.3">
      <c r="B14" s="14"/>
      <c r="C14" s="94" t="str">
        <f>_xlfn.CONCAT($C$13,".1")</f>
        <v>Q3.1</v>
      </c>
      <c r="F14" s="7" t="s">
        <v>7</v>
      </c>
      <c r="G14" s="14"/>
      <c r="H14" s="36" t="s">
        <v>41</v>
      </c>
      <c r="I14" s="74"/>
      <c r="J14" s="14"/>
      <c r="L14" s="38" t="s">
        <v>10</v>
      </c>
      <c r="M14" s="90"/>
      <c r="O14" s="38" t="s">
        <v>10</v>
      </c>
      <c r="P14" s="90"/>
      <c r="R14" t="str">
        <f t="shared" ref="R14:R18" si="0">IF(L14=O14,"Same","Diff")</f>
        <v>Same</v>
      </c>
      <c r="S14" s="38"/>
    </row>
    <row r="15" spans="2:19" x14ac:dyDescent="0.3">
      <c r="B15" s="14"/>
      <c r="C15" s="94" t="str">
        <f>_xlfn.CONCAT($C$13,".2")</f>
        <v>Q3.2</v>
      </c>
      <c r="F15" s="108" t="s">
        <v>194</v>
      </c>
      <c r="G15" s="14"/>
      <c r="H15" s="36" t="s">
        <v>41</v>
      </c>
      <c r="I15" s="74"/>
      <c r="J15" s="14"/>
      <c r="L15" s="38" t="s">
        <v>10</v>
      </c>
      <c r="M15" s="90"/>
      <c r="O15" s="38" t="s">
        <v>10</v>
      </c>
      <c r="P15" s="90"/>
      <c r="R15" t="str">
        <f t="shared" si="0"/>
        <v>Same</v>
      </c>
      <c r="S15" s="38"/>
    </row>
    <row r="16" spans="2:19" ht="331.2" x14ac:dyDescent="0.3">
      <c r="B16" s="14"/>
      <c r="C16" s="94" t="str">
        <f>_xlfn.CONCAT($C$13,".3")</f>
        <v>Q3.3</v>
      </c>
      <c r="F16" s="7" t="s">
        <v>14</v>
      </c>
      <c r="G16" s="14"/>
      <c r="H16" s="36" t="s">
        <v>41</v>
      </c>
      <c r="I16" s="74"/>
      <c r="J16" s="14"/>
      <c r="L16" s="38" t="s">
        <v>6</v>
      </c>
      <c r="M16" s="90" t="s">
        <v>232</v>
      </c>
      <c r="O16" s="38" t="s">
        <v>6</v>
      </c>
      <c r="P16" s="90"/>
      <c r="R16" t="str">
        <f t="shared" si="0"/>
        <v>Same</v>
      </c>
      <c r="S16" s="38" t="s">
        <v>234</v>
      </c>
    </row>
    <row r="17" spans="2:19" ht="27.6" x14ac:dyDescent="0.3">
      <c r="B17" s="14"/>
      <c r="C17" s="94" t="str">
        <f>_xlfn.CONCAT($C$13,".4")</f>
        <v>Q3.4</v>
      </c>
      <c r="F17" s="91" t="s">
        <v>27</v>
      </c>
      <c r="G17" s="14"/>
      <c r="H17" s="36" t="s">
        <v>41</v>
      </c>
      <c r="I17" s="74"/>
      <c r="J17" s="14"/>
      <c r="L17" s="38" t="s">
        <v>10</v>
      </c>
      <c r="M17" s="39" t="s">
        <v>166</v>
      </c>
      <c r="O17" s="38" t="s">
        <v>10</v>
      </c>
      <c r="P17" s="90"/>
      <c r="R17" t="str">
        <f t="shared" si="0"/>
        <v>Same</v>
      </c>
      <c r="S17" s="38"/>
    </row>
    <row r="18" spans="2:19" x14ac:dyDescent="0.3">
      <c r="B18" s="14"/>
      <c r="C18" s="94" t="str">
        <f>_xlfn.CONCAT($C$13,".5")</f>
        <v>Q3.5</v>
      </c>
      <c r="F18" s="91" t="s">
        <v>165</v>
      </c>
      <c r="G18" s="14"/>
      <c r="H18" s="36" t="s">
        <v>41</v>
      </c>
      <c r="I18" s="74"/>
      <c r="J18" s="14"/>
      <c r="L18" s="38" t="s">
        <v>10</v>
      </c>
      <c r="M18" s="90"/>
      <c r="O18" s="38" t="s">
        <v>10</v>
      </c>
      <c r="P18" s="90"/>
      <c r="R18" t="str">
        <f t="shared" si="0"/>
        <v>Same</v>
      </c>
      <c r="S18" s="38" t="s">
        <v>234</v>
      </c>
    </row>
    <row r="19" spans="2:19" x14ac:dyDescent="0.3">
      <c r="C19" s="6"/>
      <c r="D19" s="47"/>
      <c r="E19" s="48" t="s">
        <v>49</v>
      </c>
      <c r="F19" s="47"/>
      <c r="G19" s="47" t="s">
        <v>31</v>
      </c>
      <c r="H19" s="49"/>
      <c r="I19" s="50"/>
      <c r="J19" s="47"/>
      <c r="K19" s="47"/>
      <c r="L19" s="51"/>
      <c r="M19" s="52"/>
      <c r="O19" s="51"/>
      <c r="P19" s="119"/>
    </row>
    <row r="20" spans="2:19" ht="28.8" x14ac:dyDescent="0.3">
      <c r="B20" s="24">
        <v>1</v>
      </c>
      <c r="C20" s="53" t="str">
        <f>TEXT(SUM(B$7:B20),"Q#")</f>
        <v>Q4</v>
      </c>
      <c r="D20" s="24"/>
      <c r="E20" s="24"/>
      <c r="F20" s="25" t="s">
        <v>50</v>
      </c>
      <c r="G20" s="24" t="s">
        <v>31</v>
      </c>
      <c r="H20" s="26" t="s">
        <v>51</v>
      </c>
      <c r="I20" s="54" t="s">
        <v>52</v>
      </c>
      <c r="J20" s="24" t="s">
        <v>48</v>
      </c>
      <c r="K20" s="24"/>
      <c r="L20" s="27" t="s">
        <v>15</v>
      </c>
      <c r="M20" s="28"/>
      <c r="O20" s="64" t="s">
        <v>15</v>
      </c>
      <c r="P20" s="65"/>
      <c r="R20" t="str">
        <f t="shared" ref="R20:R22" si="1">IF(L20=O20,"Same","Diff")</f>
        <v>Same</v>
      </c>
      <c r="S20" s="38"/>
    </row>
    <row r="21" spans="2:19" ht="43.2" x14ac:dyDescent="0.3">
      <c r="B21" s="24">
        <v>1</v>
      </c>
      <c r="C21" s="95" t="str">
        <f>TEXT(SUM(B$7:B21),"Q#")</f>
        <v>Q5</v>
      </c>
      <c r="D21" s="24"/>
      <c r="E21" s="24"/>
      <c r="F21" s="25" t="s">
        <v>53</v>
      </c>
      <c r="G21" s="24" t="s">
        <v>31</v>
      </c>
      <c r="H21" s="26" t="s">
        <v>51</v>
      </c>
      <c r="I21" s="54" t="s">
        <v>190</v>
      </c>
      <c r="J21" s="24" t="s">
        <v>42</v>
      </c>
      <c r="K21" s="24"/>
      <c r="L21" s="27" t="s">
        <v>15</v>
      </c>
      <c r="M21" s="28"/>
      <c r="O21" s="64" t="s">
        <v>15</v>
      </c>
      <c r="P21" s="65"/>
      <c r="R21" t="str">
        <f t="shared" si="1"/>
        <v>Same</v>
      </c>
      <c r="S21" s="38"/>
    </row>
    <row r="22" spans="2:19" ht="28.8" x14ac:dyDescent="0.3">
      <c r="B22" s="14">
        <v>1</v>
      </c>
      <c r="C22" s="6" t="str">
        <f>TEXT(SUM(B$7:B22),"Q#")</f>
        <v>Q6</v>
      </c>
      <c r="F22" s="7" t="s">
        <v>54</v>
      </c>
      <c r="G22" s="14" t="s">
        <v>31</v>
      </c>
      <c r="H22" s="36" t="s">
        <v>51</v>
      </c>
      <c r="I22" s="37" t="s">
        <v>189</v>
      </c>
      <c r="J22" s="14" t="s">
        <v>42</v>
      </c>
      <c r="L22" s="38" t="s">
        <v>15</v>
      </c>
      <c r="M22" s="39"/>
      <c r="O22" s="38" t="s">
        <v>15</v>
      </c>
      <c r="P22" s="90"/>
      <c r="R22" t="str">
        <f t="shared" si="1"/>
        <v>Same</v>
      </c>
      <c r="S22" s="38"/>
    </row>
    <row r="23" spans="2:19" x14ac:dyDescent="0.3">
      <c r="C23" s="6"/>
      <c r="D23" s="47"/>
      <c r="E23" s="48" t="s">
        <v>55</v>
      </c>
      <c r="F23" s="47"/>
      <c r="G23" s="47" t="s">
        <v>31</v>
      </c>
      <c r="H23" s="49"/>
      <c r="I23" s="50"/>
      <c r="J23" s="47"/>
      <c r="K23" s="47"/>
      <c r="L23" s="51"/>
      <c r="M23" s="52"/>
      <c r="O23" s="51"/>
      <c r="P23" s="119"/>
    </row>
    <row r="24" spans="2:19" x14ac:dyDescent="0.3">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row>
    <row r="25" spans="2:19" ht="28.8" x14ac:dyDescent="0.3">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row>
    <row r="26" spans="2:19" ht="28.8" x14ac:dyDescent="0.3">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row>
    <row r="27" spans="2:19" ht="28.8" x14ac:dyDescent="0.3">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row>
    <row r="28" spans="2:19" ht="28.8" x14ac:dyDescent="0.3">
      <c r="B28" s="55">
        <v>1</v>
      </c>
      <c r="C28" s="56" t="str">
        <f>TEXT(SUM(B$7:B28),"Q#")</f>
        <v>Q11</v>
      </c>
      <c r="D28" s="55"/>
      <c r="E28" s="55"/>
      <c r="F28" s="107" t="s">
        <v>193</v>
      </c>
      <c r="G28" s="55" t="s">
        <v>31</v>
      </c>
      <c r="H28" s="58" t="s">
        <v>62</v>
      </c>
      <c r="I28" s="59"/>
      <c r="J28" s="55" t="s">
        <v>48</v>
      </c>
      <c r="K28" s="55"/>
      <c r="L28" s="60"/>
      <c r="M28" s="61"/>
      <c r="O28" s="60"/>
      <c r="P28" s="61"/>
    </row>
    <row r="29" spans="2:19" x14ac:dyDescent="0.3">
      <c r="C29" s="6" t="str">
        <f>_xlfn.CONCAT($C$28,".1")</f>
        <v>Q11.1</v>
      </c>
      <c r="F29" s="106" t="s">
        <v>192</v>
      </c>
      <c r="G29" t="s">
        <v>31</v>
      </c>
      <c r="H29" s="36" t="s">
        <v>41</v>
      </c>
      <c r="I29" s="37"/>
      <c r="L29" s="38" t="s">
        <v>10</v>
      </c>
      <c r="M29" s="39"/>
      <c r="O29" s="38" t="s">
        <v>10</v>
      </c>
      <c r="P29" s="90"/>
      <c r="R29" t="str">
        <f t="shared" ref="R29:R33" si="3">IF(L29=O29,"Same","Diff")</f>
        <v>Same</v>
      </c>
      <c r="S29" s="38"/>
    </row>
    <row r="30" spans="2:19" x14ac:dyDescent="0.3">
      <c r="C30" s="6" t="str">
        <f>_xlfn.CONCAT($C$28,".2")</f>
        <v>Q11.2</v>
      </c>
      <c r="F30" s="62" t="s">
        <v>63</v>
      </c>
      <c r="G30" t="s">
        <v>31</v>
      </c>
      <c r="H30" s="36" t="s">
        <v>41</v>
      </c>
      <c r="I30" s="37"/>
      <c r="L30" s="38" t="s">
        <v>10</v>
      </c>
      <c r="M30" s="39"/>
      <c r="O30" s="38" t="s">
        <v>10</v>
      </c>
      <c r="P30" s="90"/>
      <c r="R30" t="str">
        <f t="shared" si="3"/>
        <v>Same</v>
      </c>
      <c r="S30" s="38"/>
    </row>
    <row r="31" spans="2:19" x14ac:dyDescent="0.3">
      <c r="C31" s="6" t="str">
        <f>_xlfn.CONCAT($C$28,".3")</f>
        <v>Q11.3</v>
      </c>
      <c r="F31" s="62" t="s">
        <v>64</v>
      </c>
      <c r="G31" t="s">
        <v>31</v>
      </c>
      <c r="H31" s="36" t="s">
        <v>41</v>
      </c>
      <c r="I31" s="37"/>
      <c r="L31" s="38" t="s">
        <v>10</v>
      </c>
      <c r="M31" s="39"/>
      <c r="O31" s="38" t="s">
        <v>10</v>
      </c>
      <c r="P31" s="90"/>
      <c r="R31" t="str">
        <f t="shared" si="3"/>
        <v>Same</v>
      </c>
      <c r="S31" s="38"/>
    </row>
    <row r="32" spans="2:19" x14ac:dyDescent="0.3">
      <c r="C32" s="6" t="str">
        <f>_xlfn.CONCAT($C$28,".4")</f>
        <v>Q11.4</v>
      </c>
      <c r="F32" s="62" t="s">
        <v>65</v>
      </c>
      <c r="G32" t="s">
        <v>31</v>
      </c>
      <c r="H32" s="36" t="s">
        <v>41</v>
      </c>
      <c r="I32" s="37"/>
      <c r="L32" s="38" t="s">
        <v>10</v>
      </c>
      <c r="M32" s="39"/>
      <c r="O32" s="38" t="s">
        <v>10</v>
      </c>
      <c r="P32" s="90"/>
      <c r="R32" t="str">
        <f t="shared" si="3"/>
        <v>Same</v>
      </c>
      <c r="S32" s="38"/>
    </row>
    <row r="33" spans="2:19" x14ac:dyDescent="0.3">
      <c r="B33" s="24"/>
      <c r="C33" s="53" t="str">
        <f>_xlfn.CONCAT($C$28,".5")</f>
        <v>Q11.5</v>
      </c>
      <c r="D33" s="24"/>
      <c r="E33" s="24"/>
      <c r="F33" s="63" t="s">
        <v>66</v>
      </c>
      <c r="G33" s="24" t="s">
        <v>31</v>
      </c>
      <c r="H33" s="26" t="s">
        <v>67</v>
      </c>
      <c r="I33" s="54"/>
      <c r="J33" s="24"/>
      <c r="K33" s="24"/>
      <c r="L33" s="27" t="s">
        <v>10</v>
      </c>
      <c r="M33" s="28"/>
      <c r="O33" s="120" t="s">
        <v>10</v>
      </c>
      <c r="P33" s="65"/>
      <c r="R33" t="str">
        <f t="shared" si="3"/>
        <v>Same</v>
      </c>
      <c r="S33" s="38" t="s">
        <v>229</v>
      </c>
    </row>
    <row r="34" spans="2:19" ht="43.2" x14ac:dyDescent="0.3">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row>
    <row r="35" spans="2:19" ht="28.8" x14ac:dyDescent="0.3">
      <c r="B35" s="97">
        <v>1</v>
      </c>
      <c r="C35" s="100" t="str">
        <f>TEXT(SUM(B$7:B35),"Q#")</f>
        <v>Q13</v>
      </c>
      <c r="D35" s="97"/>
      <c r="E35" s="97"/>
      <c r="F35" s="99" t="s">
        <v>171</v>
      </c>
      <c r="G35" s="97"/>
      <c r="H35" s="36" t="s">
        <v>41</v>
      </c>
      <c r="I35" s="98" t="s">
        <v>172</v>
      </c>
      <c r="J35" s="97"/>
      <c r="K35" s="97"/>
      <c r="L35" s="38" t="s">
        <v>10</v>
      </c>
      <c r="M35" s="90"/>
      <c r="O35" s="38" t="s">
        <v>10</v>
      </c>
      <c r="P35" s="121"/>
      <c r="R35" t="str">
        <f>IF(L35=O35,"Same","Diff")</f>
        <v>Same</v>
      </c>
      <c r="S35" s="38"/>
    </row>
    <row r="36" spans="2:19" x14ac:dyDescent="0.3">
      <c r="C36" s="6"/>
      <c r="D36" s="40" t="s">
        <v>69</v>
      </c>
      <c r="E36" s="42"/>
      <c r="F36" s="41"/>
      <c r="G36" s="41" t="s">
        <v>31</v>
      </c>
      <c r="H36" s="43"/>
      <c r="I36" s="44"/>
      <c r="J36" s="41"/>
      <c r="K36" s="41"/>
      <c r="L36" s="45"/>
      <c r="M36" s="46"/>
      <c r="O36" s="45"/>
      <c r="P36" s="118"/>
    </row>
    <row r="37" spans="2:19" x14ac:dyDescent="0.3">
      <c r="C37" s="6"/>
      <c r="D37" s="47"/>
      <c r="E37" s="48" t="s">
        <v>70</v>
      </c>
      <c r="F37" s="47"/>
      <c r="G37" s="47" t="s">
        <v>31</v>
      </c>
      <c r="H37" s="49"/>
      <c r="I37" s="50"/>
      <c r="J37" s="47"/>
      <c r="K37" s="47"/>
      <c r="L37" s="51"/>
      <c r="M37" s="52"/>
      <c r="O37" s="51"/>
      <c r="P37" s="119"/>
    </row>
    <row r="38" spans="2:19" ht="55.2" x14ac:dyDescent="0.3">
      <c r="B38" s="24">
        <v>1</v>
      </c>
      <c r="C38" s="53" t="str">
        <f>TEXT(SUM(B$9:B38),"Q#")</f>
        <v>Q14</v>
      </c>
      <c r="D38" s="24"/>
      <c r="E38" s="24"/>
      <c r="F38" s="25" t="s">
        <v>71</v>
      </c>
      <c r="G38" s="24" t="s">
        <v>31</v>
      </c>
      <c r="H38" s="85" t="s">
        <v>41</v>
      </c>
      <c r="I38" s="54"/>
      <c r="J38" s="24" t="s">
        <v>48</v>
      </c>
      <c r="K38" s="24"/>
      <c r="L38" s="27" t="s">
        <v>10</v>
      </c>
      <c r="M38" s="28" t="s">
        <v>202</v>
      </c>
      <c r="O38" s="64" t="s">
        <v>10</v>
      </c>
      <c r="P38" s="65" t="s">
        <v>72</v>
      </c>
      <c r="R38" t="str">
        <f t="shared" ref="R38:R50" si="4">IF(L38=O38,"Same","Diff")</f>
        <v>Same</v>
      </c>
      <c r="S38" s="38" t="s">
        <v>235</v>
      </c>
    </row>
    <row r="39" spans="2:19" ht="30.6" x14ac:dyDescent="0.3">
      <c r="B39" s="24">
        <v>1</v>
      </c>
      <c r="C39" s="95" t="str">
        <f>TEXT(SUM(B$7:B39),"Q#")</f>
        <v>Q15</v>
      </c>
      <c r="D39" s="24"/>
      <c r="E39" s="24"/>
      <c r="F39" s="96" t="s">
        <v>167</v>
      </c>
      <c r="G39" s="24"/>
      <c r="H39" s="85" t="s">
        <v>41</v>
      </c>
      <c r="I39" s="76" t="s">
        <v>73</v>
      </c>
      <c r="J39" s="24" t="s">
        <v>42</v>
      </c>
      <c r="K39" s="24"/>
      <c r="L39" s="27" t="s">
        <v>10</v>
      </c>
      <c r="M39" s="28" t="s">
        <v>72</v>
      </c>
      <c r="O39" s="64" t="s">
        <v>10</v>
      </c>
      <c r="P39" s="65" t="s">
        <v>72</v>
      </c>
      <c r="R39" t="str">
        <f t="shared" si="4"/>
        <v>Same</v>
      </c>
      <c r="S39" s="38"/>
    </row>
    <row r="40" spans="2:19" ht="28.8" x14ac:dyDescent="0.3">
      <c r="B40" s="24">
        <v>1</v>
      </c>
      <c r="C40" s="95" t="str">
        <f>TEXT(SUM(B$7:B40),"Q#")</f>
        <v>Q16</v>
      </c>
      <c r="D40" s="24"/>
      <c r="E40" s="24"/>
      <c r="F40" s="96" t="s">
        <v>168</v>
      </c>
      <c r="G40" s="24" t="s">
        <v>31</v>
      </c>
      <c r="H40" s="85" t="s">
        <v>41</v>
      </c>
      <c r="I40" s="54"/>
      <c r="J40" s="24" t="s">
        <v>42</v>
      </c>
      <c r="K40" s="24"/>
      <c r="L40" s="27" t="s">
        <v>10</v>
      </c>
      <c r="M40" s="28" t="s">
        <v>72</v>
      </c>
      <c r="O40" s="64" t="s">
        <v>10</v>
      </c>
      <c r="P40" s="65" t="s">
        <v>72</v>
      </c>
      <c r="R40" t="str">
        <f t="shared" si="4"/>
        <v>Same</v>
      </c>
      <c r="S40" s="38"/>
    </row>
    <row r="41" spans="2:19" ht="28.8" x14ac:dyDescent="0.3">
      <c r="B41" s="24">
        <v>1</v>
      </c>
      <c r="C41" s="95" t="str">
        <f>TEXT(SUM(B$7:B41),"Q#")</f>
        <v>Q17</v>
      </c>
      <c r="D41" s="24"/>
      <c r="E41" s="24"/>
      <c r="F41" s="96" t="s">
        <v>169</v>
      </c>
      <c r="G41" s="24" t="s">
        <v>31</v>
      </c>
      <c r="H41" s="85" t="s">
        <v>41</v>
      </c>
      <c r="I41" s="54"/>
      <c r="J41" s="24" t="s">
        <v>48</v>
      </c>
      <c r="K41" s="24"/>
      <c r="L41" s="27" t="s">
        <v>10</v>
      </c>
      <c r="M41" s="28" t="s">
        <v>72</v>
      </c>
      <c r="O41" s="64" t="s">
        <v>10</v>
      </c>
      <c r="P41" s="65" t="s">
        <v>72</v>
      </c>
      <c r="R41" t="str">
        <f t="shared" si="4"/>
        <v>Same</v>
      </c>
      <c r="S41" s="38"/>
    </row>
    <row r="42" spans="2:19" ht="43.2" x14ac:dyDescent="0.3">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row>
    <row r="43" spans="2:19" ht="27.6" x14ac:dyDescent="0.3">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row>
    <row r="44" spans="2:19" ht="28.8" x14ac:dyDescent="0.3">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row>
    <row r="45" spans="2:19" ht="40.799999999999997" x14ac:dyDescent="0.3">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38"/>
    </row>
    <row r="46" spans="2:19" ht="28.8" x14ac:dyDescent="0.3">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row>
    <row r="47" spans="2:19" ht="28.8" x14ac:dyDescent="0.3">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row>
    <row r="48" spans="2:19" ht="27.6" x14ac:dyDescent="0.3">
      <c r="B48" s="29">
        <v>1</v>
      </c>
      <c r="C48" s="30" t="str">
        <f>TEXT(SUM(B$7:B48),"Q#")</f>
        <v>Q24</v>
      </c>
      <c r="D48" s="29"/>
      <c r="E48" s="29"/>
      <c r="F48" s="88" t="s">
        <v>82</v>
      </c>
      <c r="G48" s="29"/>
      <c r="H48" s="86" t="s">
        <v>161</v>
      </c>
      <c r="I48" s="33" t="s">
        <v>84</v>
      </c>
      <c r="J48" s="29" t="s">
        <v>42</v>
      </c>
      <c r="K48" s="29"/>
      <c r="L48" s="66" t="s">
        <v>16</v>
      </c>
      <c r="M48" s="35"/>
      <c r="O48" s="122" t="s">
        <v>16</v>
      </c>
      <c r="P48" s="35"/>
      <c r="R48" t="str">
        <f t="shared" si="4"/>
        <v>Same</v>
      </c>
      <c r="S48" s="38"/>
    </row>
    <row r="49" spans="2:19" ht="28.8" x14ac:dyDescent="0.3">
      <c r="B49" s="29">
        <v>1</v>
      </c>
      <c r="C49" s="89" t="str">
        <f>TEXT(SUM(B$7:B49),"Q#")</f>
        <v>Q25</v>
      </c>
      <c r="D49" s="29"/>
      <c r="E49" s="29"/>
      <c r="F49" s="31" t="s">
        <v>179</v>
      </c>
      <c r="G49" s="29" t="s">
        <v>31</v>
      </c>
      <c r="H49" s="32" t="s">
        <v>85</v>
      </c>
      <c r="I49" s="33" t="s">
        <v>173</v>
      </c>
      <c r="J49" s="29" t="s">
        <v>42</v>
      </c>
      <c r="K49" s="29"/>
      <c r="L49" s="27" t="s">
        <v>10</v>
      </c>
      <c r="M49" s="35"/>
      <c r="O49" s="120" t="s">
        <v>10</v>
      </c>
      <c r="P49" s="35"/>
      <c r="R49" t="str">
        <f t="shared" si="4"/>
        <v>Same</v>
      </c>
      <c r="S49" s="38" t="s">
        <v>229</v>
      </c>
    </row>
    <row r="50" spans="2:19" ht="52.2" x14ac:dyDescent="0.3">
      <c r="B50" s="14">
        <v>1</v>
      </c>
      <c r="C50" s="94" t="str">
        <f>TEXT(SUM(B$7:B50),"Q#")</f>
        <v>Q26</v>
      </c>
      <c r="F50" s="91" t="s">
        <v>174</v>
      </c>
      <c r="G50" s="14" t="s">
        <v>31</v>
      </c>
      <c r="H50" s="101" t="s">
        <v>180</v>
      </c>
      <c r="I50" s="37" t="s">
        <v>181</v>
      </c>
      <c r="J50" s="14" t="s">
        <v>48</v>
      </c>
      <c r="L50" s="38" t="s">
        <v>18</v>
      </c>
      <c r="M50" s="39" t="s">
        <v>175</v>
      </c>
      <c r="O50" s="38" t="s">
        <v>18</v>
      </c>
      <c r="P50" s="90" t="s">
        <v>175</v>
      </c>
      <c r="R50" t="str">
        <f t="shared" si="4"/>
        <v>Same</v>
      </c>
      <c r="S50" s="38"/>
    </row>
    <row r="51" spans="2:19" x14ac:dyDescent="0.3">
      <c r="C51" s="6"/>
      <c r="D51" s="40" t="s">
        <v>86</v>
      </c>
      <c r="E51" s="42"/>
      <c r="F51" s="41"/>
      <c r="G51" s="41" t="s">
        <v>31</v>
      </c>
      <c r="H51" s="43"/>
      <c r="I51" s="44"/>
      <c r="J51" s="41"/>
      <c r="K51" s="41"/>
      <c r="L51" s="45"/>
      <c r="M51" s="46"/>
      <c r="O51" s="45"/>
      <c r="P51" s="118"/>
    </row>
    <row r="52" spans="2:19" x14ac:dyDescent="0.3">
      <c r="C52" s="6"/>
      <c r="D52" s="47"/>
      <c r="E52" s="48" t="s">
        <v>87</v>
      </c>
      <c r="F52" s="47"/>
      <c r="G52" s="47" t="s">
        <v>31</v>
      </c>
      <c r="H52" s="49"/>
      <c r="I52" s="50"/>
      <c r="J52" s="47"/>
      <c r="K52" s="47"/>
      <c r="L52" s="51"/>
      <c r="M52" s="52"/>
      <c r="O52" s="51"/>
      <c r="P52" s="119"/>
    </row>
    <row r="53" spans="2:19" ht="55.2" x14ac:dyDescent="0.3">
      <c r="B53" s="24">
        <v>1</v>
      </c>
      <c r="C53" s="109" t="str">
        <f>TEXT(SUM(B$7:B53),"Q#")</f>
        <v>Q27</v>
      </c>
      <c r="D53" s="97"/>
      <c r="E53" s="97"/>
      <c r="F53" s="110" t="s">
        <v>88</v>
      </c>
      <c r="G53" s="97" t="s">
        <v>31</v>
      </c>
      <c r="H53" s="111" t="s">
        <v>62</v>
      </c>
      <c r="I53" s="98"/>
      <c r="J53" s="97" t="s">
        <v>48</v>
      </c>
      <c r="K53" s="97"/>
      <c r="L53" s="15"/>
      <c r="M53" s="69" t="s">
        <v>98</v>
      </c>
      <c r="O53" s="92"/>
      <c r="P53" s="93" t="s">
        <v>98</v>
      </c>
    </row>
    <row r="54" spans="2:19" x14ac:dyDescent="0.3">
      <c r="B54" s="24"/>
      <c r="C54" s="112" t="str">
        <f>_xlfn.CONCAT($C$53,".1")</f>
        <v>Q27.1</v>
      </c>
      <c r="D54" s="97"/>
      <c r="E54" s="97"/>
      <c r="F54" s="110" t="s">
        <v>8</v>
      </c>
      <c r="G54" s="97"/>
      <c r="H54" s="111" t="s">
        <v>41</v>
      </c>
      <c r="I54" s="98"/>
      <c r="J54" s="97"/>
      <c r="K54" s="97"/>
      <c r="L54" s="38" t="s">
        <v>6</v>
      </c>
      <c r="M54" s="90"/>
      <c r="O54" s="38" t="s">
        <v>6</v>
      </c>
      <c r="P54" s="90"/>
      <c r="R54" t="str">
        <f t="shared" ref="R54:R61" si="5">IF(L54=O54,"Same","Diff")</f>
        <v>Same</v>
      </c>
      <c r="S54" s="38" t="s">
        <v>237</v>
      </c>
    </row>
    <row r="55" spans="2:19" x14ac:dyDescent="0.3">
      <c r="B55" s="24"/>
      <c r="C55" s="112" t="str">
        <f>_xlfn.CONCAT($C$53,".2")</f>
        <v>Q27.2</v>
      </c>
      <c r="D55" s="97"/>
      <c r="E55" s="97"/>
      <c r="F55" s="110" t="s">
        <v>12</v>
      </c>
      <c r="G55" s="97"/>
      <c r="H55" s="111" t="s">
        <v>41</v>
      </c>
      <c r="I55" s="98"/>
      <c r="J55" s="97"/>
      <c r="K55" s="97"/>
      <c r="L55" s="38" t="s">
        <v>10</v>
      </c>
      <c r="M55" s="90"/>
      <c r="O55" s="38" t="s">
        <v>10</v>
      </c>
      <c r="P55" s="90"/>
      <c r="R55" t="str">
        <f t="shared" si="5"/>
        <v>Same</v>
      </c>
      <c r="S55" s="38" t="s">
        <v>236</v>
      </c>
    </row>
    <row r="56" spans="2:19" ht="41.4" x14ac:dyDescent="0.3">
      <c r="B56" s="24"/>
      <c r="C56" s="109" t="str">
        <f>_xlfn.CONCAT($C$53,".3")</f>
        <v>Q27.3</v>
      </c>
      <c r="D56" s="97"/>
      <c r="E56" s="97"/>
      <c r="F56" s="110" t="s">
        <v>17</v>
      </c>
      <c r="G56" s="97"/>
      <c r="H56" s="111" t="s">
        <v>41</v>
      </c>
      <c r="I56" s="98"/>
      <c r="J56" s="97"/>
      <c r="K56" s="97"/>
      <c r="L56" s="38" t="s">
        <v>10</v>
      </c>
      <c r="M56" s="90" t="s">
        <v>238</v>
      </c>
      <c r="O56" s="38" t="s">
        <v>10</v>
      </c>
      <c r="P56" s="90"/>
      <c r="R56" t="str">
        <f t="shared" si="5"/>
        <v>Same</v>
      </c>
      <c r="S56" s="38" t="s">
        <v>236</v>
      </c>
    </row>
    <row r="57" spans="2:19" x14ac:dyDescent="0.3">
      <c r="B57" s="24"/>
      <c r="C57" s="109" t="str">
        <f>_xlfn.CONCAT($C$53,".4")</f>
        <v>Q27.4</v>
      </c>
      <c r="D57" s="97"/>
      <c r="E57" s="97"/>
      <c r="F57" s="110" t="s">
        <v>25</v>
      </c>
      <c r="G57" s="97"/>
      <c r="H57" s="111" t="s">
        <v>41</v>
      </c>
      <c r="I57" s="98"/>
      <c r="J57" s="97"/>
      <c r="K57" s="97"/>
      <c r="L57" s="38" t="s">
        <v>10</v>
      </c>
      <c r="M57" s="90"/>
      <c r="O57" s="38" t="s">
        <v>10</v>
      </c>
      <c r="P57" s="90"/>
      <c r="R57" t="str">
        <f t="shared" si="5"/>
        <v>Same</v>
      </c>
      <c r="S57" s="38"/>
    </row>
    <row r="58" spans="2:19" x14ac:dyDescent="0.3">
      <c r="B58" s="24"/>
      <c r="C58" s="109" t="str">
        <f>_xlfn.CONCAT($C$53,".5")</f>
        <v>Q27.5</v>
      </c>
      <c r="D58" s="97"/>
      <c r="E58" s="97"/>
      <c r="F58" s="110" t="s">
        <v>28</v>
      </c>
      <c r="G58" s="97"/>
      <c r="H58" s="111" t="s">
        <v>41</v>
      </c>
      <c r="I58" s="98"/>
      <c r="J58" s="97"/>
      <c r="K58" s="97"/>
      <c r="L58" s="38" t="s">
        <v>10</v>
      </c>
      <c r="M58" s="90"/>
      <c r="O58" s="38" t="s">
        <v>10</v>
      </c>
      <c r="P58" s="90"/>
      <c r="R58" t="str">
        <f t="shared" si="5"/>
        <v>Same</v>
      </c>
      <c r="S58" s="38" t="s">
        <v>234</v>
      </c>
    </row>
    <row r="59" spans="2:19" x14ac:dyDescent="0.3">
      <c r="B59" s="24"/>
      <c r="C59" s="95" t="str">
        <f>_xlfn.CONCAT($C$53,".6")</f>
        <v>Q27.6</v>
      </c>
      <c r="D59" s="24"/>
      <c r="E59" s="24"/>
      <c r="F59" s="102" t="s">
        <v>178</v>
      </c>
      <c r="G59" s="24"/>
      <c r="H59" s="26" t="s">
        <v>41</v>
      </c>
      <c r="I59" s="54"/>
      <c r="J59" s="24"/>
      <c r="K59" s="24"/>
      <c r="L59" s="64" t="s">
        <v>10</v>
      </c>
      <c r="M59" s="65"/>
      <c r="O59" s="64" t="s">
        <v>10</v>
      </c>
      <c r="P59" s="65"/>
      <c r="R59" t="str">
        <f t="shared" si="5"/>
        <v>Same</v>
      </c>
      <c r="S59" s="38"/>
    </row>
    <row r="60" spans="2:19" ht="43.2" x14ac:dyDescent="0.3">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row>
    <row r="61" spans="2:19" ht="86.4" x14ac:dyDescent="0.3">
      <c r="B61" s="14">
        <v>1</v>
      </c>
      <c r="C61" s="94" t="str">
        <f>TEXT(SUM(B$7:B61),"Q#")</f>
        <v>Q29</v>
      </c>
      <c r="F61" s="7" t="s">
        <v>183</v>
      </c>
      <c r="G61" s="14" t="s">
        <v>31</v>
      </c>
      <c r="H61" s="103" t="s">
        <v>184</v>
      </c>
      <c r="I61" s="37" t="s">
        <v>90</v>
      </c>
      <c r="J61" s="14" t="s">
        <v>42</v>
      </c>
      <c r="L61" s="38" t="s">
        <v>186</v>
      </c>
      <c r="M61" s="39"/>
      <c r="O61" s="38" t="s">
        <v>186</v>
      </c>
      <c r="P61" s="90"/>
      <c r="R61" t="str">
        <f t="shared" si="5"/>
        <v>Same</v>
      </c>
      <c r="S61" s="38"/>
    </row>
    <row r="62" spans="2:19" x14ac:dyDescent="0.3">
      <c r="C62" s="6"/>
      <c r="D62" s="47"/>
      <c r="E62" s="48" t="s">
        <v>91</v>
      </c>
      <c r="F62" s="47"/>
      <c r="G62" s="47" t="s">
        <v>31</v>
      </c>
      <c r="H62" s="49"/>
      <c r="I62" s="50"/>
      <c r="J62" s="47"/>
      <c r="K62" s="47"/>
      <c r="L62" s="51"/>
      <c r="M62" s="52"/>
      <c r="O62" s="51"/>
      <c r="P62" s="119"/>
    </row>
    <row r="63" spans="2:19" ht="69" x14ac:dyDescent="0.3">
      <c r="B63" s="24">
        <v>1</v>
      </c>
      <c r="C63" s="95" t="str">
        <f>TEXT(SUM(B$7:B63),"Q#")</f>
        <v>Q30</v>
      </c>
      <c r="D63" s="24"/>
      <c r="E63" s="24"/>
      <c r="F63" s="25" t="s">
        <v>176</v>
      </c>
      <c r="G63" s="24" t="s">
        <v>31</v>
      </c>
      <c r="H63" s="26" t="s">
        <v>57</v>
      </c>
      <c r="I63" s="54" t="s">
        <v>182</v>
      </c>
      <c r="J63" s="24" t="s">
        <v>48</v>
      </c>
      <c r="K63" s="24"/>
      <c r="L63" s="27" t="s">
        <v>10</v>
      </c>
      <c r="M63" s="28" t="s">
        <v>203</v>
      </c>
      <c r="O63" s="64" t="s">
        <v>10</v>
      </c>
      <c r="P63" s="65"/>
      <c r="R63" t="str">
        <f t="shared" ref="R63:R65" si="6">IF(L63=O63,"Same","Diff")</f>
        <v>Same</v>
      </c>
      <c r="S63" s="38"/>
    </row>
    <row r="64" spans="2:19" ht="43.2" x14ac:dyDescent="0.3">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row>
    <row r="65" spans="2:19" x14ac:dyDescent="0.3">
      <c r="B65" s="24">
        <v>1</v>
      </c>
      <c r="C65" s="53" t="str">
        <f>TEXT(SUM(B$7:B65),"Q#")</f>
        <v>Q32</v>
      </c>
      <c r="D65" s="24"/>
      <c r="E65" s="24"/>
      <c r="F65" s="25" t="s">
        <v>94</v>
      </c>
      <c r="G65" s="24" t="s">
        <v>31</v>
      </c>
      <c r="H65" s="26" t="s">
        <v>83</v>
      </c>
      <c r="I65" s="67"/>
      <c r="J65" s="24" t="s">
        <v>48</v>
      </c>
      <c r="K65" s="24"/>
      <c r="L65" s="27" t="s">
        <v>16</v>
      </c>
      <c r="M65" s="28"/>
      <c r="O65" s="64" t="s">
        <v>16</v>
      </c>
      <c r="P65" s="65"/>
      <c r="R65" t="str">
        <f t="shared" si="6"/>
        <v>Same</v>
      </c>
      <c r="S65" s="38"/>
    </row>
    <row r="66" spans="2:19" x14ac:dyDescent="0.3">
      <c r="B66" s="17"/>
      <c r="C66" s="18" t="s">
        <v>95</v>
      </c>
      <c r="D66" s="17"/>
      <c r="E66" s="17"/>
      <c r="F66" s="19"/>
      <c r="G66" s="17" t="s">
        <v>31</v>
      </c>
      <c r="H66" s="20"/>
      <c r="I66" s="21"/>
      <c r="J66" s="17"/>
      <c r="K66" s="17"/>
      <c r="L66" s="22"/>
      <c r="M66" s="23"/>
      <c r="O66" s="22"/>
      <c r="P66" s="80"/>
    </row>
    <row r="67" spans="2:19" ht="61.2" x14ac:dyDescent="0.3">
      <c r="B67" s="14">
        <v>1</v>
      </c>
      <c r="C67" s="6" t="str">
        <f>TEXT(SUM(B$9:B67),"Q#")</f>
        <v>Q33</v>
      </c>
      <c r="F67" s="7" t="s">
        <v>96</v>
      </c>
      <c r="G67" s="14" t="s">
        <v>31</v>
      </c>
      <c r="H67" s="36" t="s">
        <v>62</v>
      </c>
      <c r="I67" s="68" t="s">
        <v>97</v>
      </c>
      <c r="J67" s="14" t="s">
        <v>42</v>
      </c>
      <c r="L67" s="15"/>
      <c r="M67" s="69" t="s">
        <v>98</v>
      </c>
      <c r="O67" s="92"/>
      <c r="P67" s="93" t="s">
        <v>98</v>
      </c>
    </row>
    <row r="68" spans="2:19" ht="82.8" x14ac:dyDescent="0.3">
      <c r="C68" s="6" t="str">
        <f>_xlfn.CONCAT($C$67,".1")</f>
        <v>Q33.1</v>
      </c>
      <c r="F68" s="62" t="s">
        <v>99</v>
      </c>
      <c r="G68" s="14" t="s">
        <v>31</v>
      </c>
      <c r="H68" s="36" t="s">
        <v>41</v>
      </c>
      <c r="I68" s="74" t="s">
        <v>148</v>
      </c>
      <c r="L68" s="38" t="s">
        <v>6</v>
      </c>
      <c r="M68" s="39" t="s">
        <v>204</v>
      </c>
      <c r="O68" s="38" t="s">
        <v>6</v>
      </c>
      <c r="P68" s="90"/>
      <c r="R68" t="str">
        <f t="shared" ref="R68:R75" si="7">IF(L68=O68,"Same","Diff")</f>
        <v>Same</v>
      </c>
      <c r="S68" s="38"/>
    </row>
    <row r="69" spans="2:19" ht="234.6" x14ac:dyDescent="0.3">
      <c r="C69" s="6" t="str">
        <f>_xlfn.CONCAT($C$67,".2")</f>
        <v>Q33.2</v>
      </c>
      <c r="F69" s="62" t="s">
        <v>100</v>
      </c>
      <c r="G69" s="14" t="s">
        <v>31</v>
      </c>
      <c r="H69" s="36" t="s">
        <v>41</v>
      </c>
      <c r="I69" s="74" t="s">
        <v>148</v>
      </c>
      <c r="L69" s="38" t="s">
        <v>6</v>
      </c>
      <c r="M69" s="39" t="s">
        <v>208</v>
      </c>
      <c r="O69" s="38" t="s">
        <v>6</v>
      </c>
      <c r="P69" s="90"/>
      <c r="R69" t="str">
        <f t="shared" si="7"/>
        <v>Same</v>
      </c>
      <c r="S69" s="38"/>
    </row>
    <row r="70" spans="2:19" ht="82.8" x14ac:dyDescent="0.3">
      <c r="C70" s="6" t="str">
        <f>_xlfn.CONCAT($C$67,".3")</f>
        <v>Q33.3</v>
      </c>
      <c r="F70" s="62" t="s">
        <v>101</v>
      </c>
      <c r="G70" s="14" t="s">
        <v>31</v>
      </c>
      <c r="H70" s="36" t="s">
        <v>41</v>
      </c>
      <c r="I70" s="74" t="s">
        <v>149</v>
      </c>
      <c r="L70" s="38" t="s">
        <v>10</v>
      </c>
      <c r="M70" s="39" t="s">
        <v>205</v>
      </c>
      <c r="O70" s="38" t="s">
        <v>10</v>
      </c>
      <c r="P70" s="90"/>
      <c r="R70" t="str">
        <f t="shared" si="7"/>
        <v>Same</v>
      </c>
      <c r="S70" s="38"/>
    </row>
    <row r="71" spans="2:19" ht="28.8" x14ac:dyDescent="0.3">
      <c r="C71" s="94" t="str">
        <f>_xlfn.CONCAT($C$67,".4")</f>
        <v>Q33.4</v>
      </c>
      <c r="F71" s="115" t="s">
        <v>198</v>
      </c>
      <c r="G71" s="14" t="s">
        <v>31</v>
      </c>
      <c r="H71" s="36" t="s">
        <v>41</v>
      </c>
      <c r="I71" s="74" t="s">
        <v>148</v>
      </c>
      <c r="L71" s="38" t="s">
        <v>6</v>
      </c>
      <c r="M71" s="39" t="s">
        <v>206</v>
      </c>
      <c r="O71" s="38" t="s">
        <v>6</v>
      </c>
      <c r="P71" s="90"/>
      <c r="R71" t="str">
        <f t="shared" si="7"/>
        <v>Same</v>
      </c>
      <c r="S71" s="38"/>
    </row>
    <row r="72" spans="2:19" ht="43.2" x14ac:dyDescent="0.3">
      <c r="C72" s="6" t="str">
        <f>_xlfn.CONCAT($C$67,".5")</f>
        <v>Q33.5</v>
      </c>
      <c r="F72" s="62" t="s">
        <v>102</v>
      </c>
      <c r="G72" s="14" t="s">
        <v>31</v>
      </c>
      <c r="H72" s="36" t="s">
        <v>41</v>
      </c>
      <c r="I72" s="74" t="s">
        <v>150</v>
      </c>
      <c r="L72" s="38" t="s">
        <v>10</v>
      </c>
      <c r="M72" s="39" t="s">
        <v>207</v>
      </c>
      <c r="O72" s="38" t="s">
        <v>10</v>
      </c>
      <c r="P72" s="90"/>
      <c r="R72" t="str">
        <f t="shared" si="7"/>
        <v>Same</v>
      </c>
      <c r="S72" s="38" t="s">
        <v>237</v>
      </c>
    </row>
    <row r="73" spans="2:19" ht="28.8" x14ac:dyDescent="0.3">
      <c r="C73" s="6" t="str">
        <f>_xlfn.CONCAT($C$67,".6")</f>
        <v>Q33.6</v>
      </c>
      <c r="F73" s="62" t="s">
        <v>103</v>
      </c>
      <c r="G73" s="14" t="s">
        <v>31</v>
      </c>
      <c r="H73" s="36" t="s">
        <v>41</v>
      </c>
      <c r="I73" s="75" t="s">
        <v>104</v>
      </c>
      <c r="L73" s="38" t="s">
        <v>10</v>
      </c>
      <c r="M73" s="39"/>
      <c r="O73" s="38" t="s">
        <v>10</v>
      </c>
      <c r="P73" s="90"/>
      <c r="R73" t="str">
        <f t="shared" si="7"/>
        <v>Same</v>
      </c>
      <c r="S73" s="38"/>
    </row>
    <row r="74" spans="2:19" x14ac:dyDescent="0.3">
      <c r="C74" s="6" t="str">
        <f>_xlfn.CONCAT($C$67,".7")</f>
        <v>Q33.7</v>
      </c>
      <c r="F74" s="62" t="s">
        <v>105</v>
      </c>
      <c r="G74" s="14" t="s">
        <v>31</v>
      </c>
      <c r="H74" s="36" t="s">
        <v>41</v>
      </c>
      <c r="I74" s="74" t="s">
        <v>151</v>
      </c>
      <c r="L74" s="38" t="s">
        <v>10</v>
      </c>
      <c r="M74" s="39"/>
      <c r="O74" s="38" t="s">
        <v>10</v>
      </c>
      <c r="P74" s="90"/>
      <c r="R74" t="str">
        <f t="shared" si="7"/>
        <v>Same</v>
      </c>
      <c r="S74" s="38"/>
    </row>
    <row r="75" spans="2:19" ht="20.399999999999999" x14ac:dyDescent="0.3">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229</v>
      </c>
    </row>
    <row r="76" spans="2:19" ht="20.399999999999999" x14ac:dyDescent="0.3">
      <c r="B76" s="14">
        <v>1</v>
      </c>
      <c r="C76" s="6" t="str">
        <f>TEXT(SUM(B$9:B76),"Q#")</f>
        <v>Q34</v>
      </c>
      <c r="F76" s="7" t="s">
        <v>108</v>
      </c>
      <c r="G76" s="14" t="s">
        <v>31</v>
      </c>
      <c r="H76" s="36" t="s">
        <v>62</v>
      </c>
      <c r="I76" s="68" t="s">
        <v>109</v>
      </c>
      <c r="J76" s="14" t="s">
        <v>42</v>
      </c>
      <c r="L76" s="15"/>
      <c r="M76" s="69"/>
      <c r="O76" s="92"/>
      <c r="P76" s="93"/>
    </row>
    <row r="77" spans="2:19" x14ac:dyDescent="0.3">
      <c r="C77" s="6" t="str">
        <f>_xlfn.CONCAT($C$76,".1")</f>
        <v>Q34.1</v>
      </c>
      <c r="F77" s="62" t="s">
        <v>110</v>
      </c>
      <c r="G77" s="14" t="s">
        <v>31</v>
      </c>
      <c r="H77" s="36" t="s">
        <v>41</v>
      </c>
      <c r="I77" s="131" t="s">
        <v>153</v>
      </c>
      <c r="L77" s="38" t="s">
        <v>6</v>
      </c>
      <c r="M77" s="39"/>
      <c r="O77" s="38" t="s">
        <v>6</v>
      </c>
      <c r="P77" s="90"/>
      <c r="R77" t="str">
        <f t="shared" ref="R77:R81" si="8">IF(L77=O77,"Same","Diff")</f>
        <v>Same</v>
      </c>
      <c r="S77" s="38"/>
    </row>
    <row r="78" spans="2:19" ht="110.4" x14ac:dyDescent="0.3">
      <c r="C78" s="6" t="str">
        <f>_xlfn.CONCAT($C$76,".2")</f>
        <v>Q34.2</v>
      </c>
      <c r="F78" s="106" t="s">
        <v>196</v>
      </c>
      <c r="G78" s="14" t="s">
        <v>31</v>
      </c>
      <c r="H78" s="36" t="s">
        <v>41</v>
      </c>
      <c r="I78" s="132"/>
      <c r="L78" s="38" t="s">
        <v>6</v>
      </c>
      <c r="M78" s="39" t="s">
        <v>239</v>
      </c>
      <c r="O78" s="38" t="s">
        <v>6</v>
      </c>
      <c r="P78" s="90"/>
      <c r="R78" t="str">
        <f t="shared" si="8"/>
        <v>Same</v>
      </c>
      <c r="S78" s="38" t="s">
        <v>234</v>
      </c>
    </row>
    <row r="79" spans="2:19" ht="28.8" x14ac:dyDescent="0.3">
      <c r="C79" s="6" t="str">
        <f>_xlfn.CONCAT($C$76,".3")</f>
        <v>Q34.3</v>
      </c>
      <c r="F79" s="62" t="s">
        <v>111</v>
      </c>
      <c r="G79" s="14" t="s">
        <v>31</v>
      </c>
      <c r="H79" s="36" t="s">
        <v>41</v>
      </c>
      <c r="I79" s="132"/>
      <c r="L79" s="38" t="s">
        <v>10</v>
      </c>
      <c r="M79" s="39"/>
      <c r="O79" s="38" t="s">
        <v>10</v>
      </c>
      <c r="P79" s="90"/>
      <c r="R79" t="str">
        <f t="shared" si="8"/>
        <v>Same</v>
      </c>
      <c r="S79" s="38"/>
    </row>
    <row r="80" spans="2:19" x14ac:dyDescent="0.3">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229</v>
      </c>
    </row>
    <row r="81" spans="2:19" ht="28.8" x14ac:dyDescent="0.3">
      <c r="B81" s="24">
        <v>1</v>
      </c>
      <c r="C81" s="53" t="str">
        <f>TEXT(SUM(B$7:B81),"Q#")</f>
        <v>Q35</v>
      </c>
      <c r="D81" s="24"/>
      <c r="E81" s="24"/>
      <c r="F81" s="25" t="s">
        <v>113</v>
      </c>
      <c r="G81" s="24" t="s">
        <v>31</v>
      </c>
      <c r="H81" s="26" t="s">
        <v>107</v>
      </c>
      <c r="I81" s="54" t="s">
        <v>114</v>
      </c>
      <c r="J81" s="24" t="s">
        <v>42</v>
      </c>
      <c r="K81" s="24"/>
      <c r="L81" s="27" t="s">
        <v>10</v>
      </c>
      <c r="M81" s="28"/>
      <c r="O81" s="120" t="s">
        <v>10</v>
      </c>
      <c r="P81" s="65"/>
      <c r="R81" t="str">
        <f t="shared" si="8"/>
        <v>Same</v>
      </c>
      <c r="S81" s="38" t="s">
        <v>229</v>
      </c>
    </row>
    <row r="82" spans="2:19" x14ac:dyDescent="0.3">
      <c r="B82" s="24">
        <v>1</v>
      </c>
      <c r="C82" s="56" t="str">
        <f>TEXT(SUM(B$7:B82),"Q#")</f>
        <v>Q36</v>
      </c>
      <c r="D82" s="55"/>
      <c r="E82" s="55"/>
      <c r="F82" s="57" t="s">
        <v>115</v>
      </c>
      <c r="G82" s="55" t="s">
        <v>31</v>
      </c>
      <c r="H82" s="58" t="s">
        <v>62</v>
      </c>
      <c r="I82" s="59"/>
      <c r="J82" s="55" t="s">
        <v>42</v>
      </c>
      <c r="K82" s="55"/>
      <c r="L82" s="60"/>
      <c r="M82" s="61"/>
      <c r="O82" s="60"/>
      <c r="P82" s="61"/>
    </row>
    <row r="83" spans="2:19" x14ac:dyDescent="0.3">
      <c r="C83" s="6" t="str">
        <f>_xlfn.CONCAT($C$82,".1")</f>
        <v>Q36.1</v>
      </c>
      <c r="F83" s="62" t="s">
        <v>116</v>
      </c>
      <c r="G83" s="14" t="s">
        <v>31</v>
      </c>
      <c r="H83" s="36" t="s">
        <v>41</v>
      </c>
      <c r="I83" s="70" t="s">
        <v>117</v>
      </c>
      <c r="L83" s="38" t="s">
        <v>10</v>
      </c>
      <c r="M83" s="39"/>
      <c r="O83" s="38" t="s">
        <v>10</v>
      </c>
      <c r="P83" s="90"/>
      <c r="R83" t="str">
        <f t="shared" ref="R83:R91" si="9">IF(L83=O83,"Same","Diff")</f>
        <v>Same</v>
      </c>
      <c r="S83" s="38"/>
    </row>
    <row r="84" spans="2:19" x14ac:dyDescent="0.3">
      <c r="C84" s="6" t="str">
        <f>_xlfn.CONCAT($C$82,".2")</f>
        <v>Q36.2</v>
      </c>
      <c r="F84" s="62" t="s">
        <v>118</v>
      </c>
      <c r="G84" s="14" t="s">
        <v>31</v>
      </c>
      <c r="H84" s="36" t="s">
        <v>41</v>
      </c>
      <c r="I84" s="70" t="s">
        <v>119</v>
      </c>
      <c r="L84" s="38" t="s">
        <v>10</v>
      </c>
      <c r="M84" s="39"/>
      <c r="O84" s="38" t="s">
        <v>10</v>
      </c>
      <c r="P84" s="90"/>
      <c r="R84" t="str">
        <f t="shared" si="9"/>
        <v>Same</v>
      </c>
      <c r="S84" s="38"/>
    </row>
    <row r="85" spans="2:19" x14ac:dyDescent="0.3">
      <c r="C85" s="6" t="str">
        <f>_xlfn.CONCAT($C$82,".3")</f>
        <v>Q36.3</v>
      </c>
      <c r="F85" s="62" t="s">
        <v>120</v>
      </c>
      <c r="G85" s="14" t="s">
        <v>31</v>
      </c>
      <c r="H85" s="36" t="s">
        <v>41</v>
      </c>
      <c r="I85" s="70" t="s">
        <v>121</v>
      </c>
      <c r="L85" s="38" t="s">
        <v>10</v>
      </c>
      <c r="M85" s="39"/>
      <c r="O85" s="38" t="s">
        <v>10</v>
      </c>
      <c r="P85" s="90"/>
      <c r="R85" t="str">
        <f t="shared" si="9"/>
        <v>Same</v>
      </c>
      <c r="S85" s="38"/>
    </row>
    <row r="86" spans="2:19" ht="124.2" x14ac:dyDescent="0.3">
      <c r="C86" s="94" t="str">
        <f>_xlfn.CONCAT($C$82,".4")</f>
        <v>Q36.4</v>
      </c>
      <c r="F86" s="73" t="s">
        <v>154</v>
      </c>
      <c r="G86" s="14" t="s">
        <v>31</v>
      </c>
      <c r="H86" s="36" t="s">
        <v>41</v>
      </c>
      <c r="I86" s="75" t="s">
        <v>177</v>
      </c>
      <c r="J86" s="14" t="s">
        <v>31</v>
      </c>
      <c r="K86" s="14" t="s">
        <v>31</v>
      </c>
      <c r="L86" s="38" t="s">
        <v>10</v>
      </c>
      <c r="M86" s="39" t="s">
        <v>241</v>
      </c>
      <c r="N86" t="s">
        <v>31</v>
      </c>
      <c r="O86" s="38" t="s">
        <v>10</v>
      </c>
      <c r="P86" s="90"/>
      <c r="Q86" t="s">
        <v>31</v>
      </c>
      <c r="R86" t="str">
        <f t="shared" si="9"/>
        <v>Same</v>
      </c>
      <c r="S86" s="38"/>
    </row>
    <row r="87" spans="2:19" ht="30.6" x14ac:dyDescent="0.3">
      <c r="C87" s="6" t="str">
        <f>_xlfn.CONCAT($C$82,".5")</f>
        <v>Q36.5</v>
      </c>
      <c r="F87" s="62" t="s">
        <v>122</v>
      </c>
      <c r="G87" s="14" t="s">
        <v>31</v>
      </c>
      <c r="H87" s="36" t="s">
        <v>41</v>
      </c>
      <c r="I87" s="75" t="s">
        <v>123</v>
      </c>
      <c r="J87" s="14" t="s">
        <v>31</v>
      </c>
      <c r="K87" s="14" t="s">
        <v>31</v>
      </c>
      <c r="L87" s="38" t="s">
        <v>6</v>
      </c>
      <c r="M87" s="39" t="s">
        <v>209</v>
      </c>
      <c r="N87" t="s">
        <v>31</v>
      </c>
      <c r="O87" s="38" t="s">
        <v>6</v>
      </c>
      <c r="P87" s="90"/>
      <c r="Q87" t="s">
        <v>31</v>
      </c>
      <c r="R87" t="str">
        <f t="shared" si="9"/>
        <v>Same</v>
      </c>
      <c r="S87" s="38"/>
    </row>
    <row r="88" spans="2:19" ht="20.399999999999999" x14ac:dyDescent="0.3">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229</v>
      </c>
    </row>
    <row r="89" spans="2:19" ht="40.799999999999997" x14ac:dyDescent="0.3">
      <c r="B89" s="24">
        <v>1</v>
      </c>
      <c r="C89" s="53" t="str">
        <f>TEXT(SUM(B$7:B89),"Q#")</f>
        <v>Q37</v>
      </c>
      <c r="D89" s="24"/>
      <c r="E89" s="24"/>
      <c r="F89" s="113" t="s">
        <v>197</v>
      </c>
      <c r="G89" s="24" t="s">
        <v>31</v>
      </c>
      <c r="H89" s="26" t="s">
        <v>107</v>
      </c>
      <c r="I89" s="78" t="s">
        <v>155</v>
      </c>
      <c r="J89" s="24" t="s">
        <v>42</v>
      </c>
      <c r="K89" s="24"/>
      <c r="L89" s="144" t="s">
        <v>16</v>
      </c>
      <c r="M89" s="28" t="s">
        <v>31</v>
      </c>
      <c r="O89" s="120" t="s">
        <v>16</v>
      </c>
      <c r="P89" s="65"/>
      <c r="R89" t="str">
        <f t="shared" si="9"/>
        <v>Same</v>
      </c>
      <c r="S89" s="38" t="s">
        <v>242</v>
      </c>
    </row>
    <row r="90" spans="2:19" ht="55.2" x14ac:dyDescent="0.3">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row>
    <row r="91" spans="2:19" ht="28.8" x14ac:dyDescent="0.3">
      <c r="B91" s="24">
        <v>1</v>
      </c>
      <c r="C91" s="53" t="str">
        <f>TEXT(SUM(B$7:B91),"Q#")</f>
        <v>Q39</v>
      </c>
      <c r="D91" s="24"/>
      <c r="E91" s="24"/>
      <c r="F91" s="25" t="s">
        <v>129</v>
      </c>
      <c r="G91" s="24" t="s">
        <v>31</v>
      </c>
      <c r="H91" s="26" t="s">
        <v>125</v>
      </c>
      <c r="I91" s="54" t="s">
        <v>130</v>
      </c>
      <c r="J91" s="24" t="s">
        <v>42</v>
      </c>
      <c r="K91" s="24"/>
      <c r="L91" s="27" t="s">
        <v>16</v>
      </c>
      <c r="M91" s="28"/>
      <c r="O91" s="120" t="s">
        <v>16</v>
      </c>
      <c r="P91" s="65"/>
      <c r="R91" t="str">
        <f t="shared" si="9"/>
        <v>Same</v>
      </c>
      <c r="S91" s="38" t="s">
        <v>229</v>
      </c>
    </row>
    <row r="92" spans="2:19" x14ac:dyDescent="0.3">
      <c r="B92" s="17"/>
      <c r="C92" s="18" t="s">
        <v>131</v>
      </c>
      <c r="D92" s="17"/>
      <c r="E92" s="17"/>
      <c r="F92" s="19"/>
      <c r="G92" s="17" t="s">
        <v>31</v>
      </c>
      <c r="H92" s="20"/>
      <c r="I92" s="21"/>
      <c r="J92" s="17"/>
      <c r="K92" s="17"/>
      <c r="L92" s="22"/>
      <c r="M92" s="23"/>
      <c r="O92" s="22"/>
      <c r="P92" s="80"/>
    </row>
    <row r="93" spans="2:19" ht="36" x14ac:dyDescent="0.3">
      <c r="B93">
        <v>1</v>
      </c>
      <c r="C93" s="53" t="str">
        <f>TEXT(SUM(B$7:B93),"Q#")</f>
        <v>Q40</v>
      </c>
      <c r="D93" s="24"/>
      <c r="E93" s="24"/>
      <c r="F93" s="25" t="s">
        <v>132</v>
      </c>
      <c r="G93" s="24"/>
      <c r="H93" s="26" t="s">
        <v>133</v>
      </c>
      <c r="I93" s="71" t="s">
        <v>134</v>
      </c>
      <c r="J93" s="24" t="s">
        <v>42</v>
      </c>
      <c r="K93" s="24"/>
      <c r="L93" s="27" t="s">
        <v>9</v>
      </c>
      <c r="M93" s="72"/>
      <c r="O93" s="64"/>
      <c r="P93" s="123"/>
      <c r="R93" t="str">
        <f t="shared" ref="R93:R97" si="10">IF(L93=O93,"Same","Diff")</f>
        <v>Diff</v>
      </c>
      <c r="S93" s="38"/>
    </row>
    <row r="94" spans="2:19" ht="86.4" x14ac:dyDescent="0.3">
      <c r="B94">
        <v>1</v>
      </c>
      <c r="C94" s="53" t="str">
        <f>TEXT(SUM(B$7:B94),"Q#")</f>
        <v>Q41</v>
      </c>
      <c r="D94" s="24"/>
      <c r="E94" s="24"/>
      <c r="F94" s="25" t="s">
        <v>135</v>
      </c>
      <c r="G94" s="24"/>
      <c r="H94" s="26" t="s">
        <v>133</v>
      </c>
      <c r="I94" s="71" t="s">
        <v>136</v>
      </c>
      <c r="J94" s="24" t="s">
        <v>42</v>
      </c>
      <c r="K94" s="24"/>
      <c r="L94" s="27" t="s">
        <v>13</v>
      </c>
      <c r="M94" s="116" t="s">
        <v>211</v>
      </c>
      <c r="O94" s="64"/>
      <c r="P94" s="123"/>
      <c r="R94" t="str">
        <f t="shared" si="10"/>
        <v>Diff</v>
      </c>
      <c r="S94" s="38"/>
    </row>
    <row r="95" spans="2:19" ht="28.8" x14ac:dyDescent="0.3">
      <c r="B95">
        <v>1</v>
      </c>
      <c r="C95" s="53" t="str">
        <f>TEXT(SUM(B$7:B95),"Q#")</f>
        <v>Q42</v>
      </c>
      <c r="D95" s="24"/>
      <c r="E95" s="24"/>
      <c r="F95" s="25" t="s">
        <v>137</v>
      </c>
      <c r="G95" s="24"/>
      <c r="H95" s="26" t="s">
        <v>133</v>
      </c>
      <c r="I95" s="71" t="s">
        <v>138</v>
      </c>
      <c r="J95" s="24" t="s">
        <v>42</v>
      </c>
      <c r="K95" s="24"/>
      <c r="L95" s="27" t="s">
        <v>21</v>
      </c>
      <c r="M95" s="72"/>
      <c r="O95" s="64"/>
      <c r="P95" s="124"/>
      <c r="R95" t="str">
        <f t="shared" si="10"/>
        <v>Diff</v>
      </c>
      <c r="S95" s="38"/>
    </row>
    <row r="96" spans="2:19" ht="28.8" x14ac:dyDescent="0.3">
      <c r="B96">
        <v>1</v>
      </c>
      <c r="C96" s="53" t="str">
        <f>TEXT(SUM(B$7:B96),"Q#")</f>
        <v>Q43</v>
      </c>
      <c r="D96" s="24"/>
      <c r="E96" s="24"/>
      <c r="F96" s="25" t="s">
        <v>139</v>
      </c>
      <c r="G96" s="24"/>
      <c r="H96" s="26" t="s">
        <v>133</v>
      </c>
      <c r="I96" s="71" t="s">
        <v>140</v>
      </c>
      <c r="J96" s="24" t="s">
        <v>42</v>
      </c>
      <c r="K96" s="24"/>
      <c r="L96" s="27" t="s">
        <v>13</v>
      </c>
      <c r="M96" s="72"/>
      <c r="O96" s="64"/>
      <c r="P96" s="125"/>
      <c r="R96" t="str">
        <f t="shared" si="10"/>
        <v>Diff</v>
      </c>
      <c r="S96" s="38"/>
    </row>
    <row r="97" spans="2:19" ht="28.8" x14ac:dyDescent="0.3">
      <c r="B97">
        <v>1</v>
      </c>
      <c r="C97" s="53" t="str">
        <f>TEXT(SUM(B$7:B97),"Q#")</f>
        <v>Q44</v>
      </c>
      <c r="D97" s="24"/>
      <c r="E97" s="24"/>
      <c r="F97" s="25" t="s">
        <v>141</v>
      </c>
      <c r="G97" s="24"/>
      <c r="H97" s="26" t="s">
        <v>133</v>
      </c>
      <c r="I97" s="71" t="s">
        <v>142</v>
      </c>
      <c r="J97" s="24" t="s">
        <v>42</v>
      </c>
      <c r="K97" s="24"/>
      <c r="L97" s="27" t="s">
        <v>13</v>
      </c>
      <c r="M97" s="72"/>
      <c r="O97" s="64"/>
      <c r="P97" s="123"/>
      <c r="R97" t="str">
        <f t="shared" si="10"/>
        <v>Diff</v>
      </c>
      <c r="S97" s="38"/>
    </row>
    <row r="98" spans="2:19" x14ac:dyDescent="0.3">
      <c r="C98" s="6"/>
      <c r="F98" s="7"/>
    </row>
    <row r="99" spans="2:19" x14ac:dyDescent="0.3">
      <c r="C99" s="6"/>
      <c r="F99" s="7"/>
    </row>
    <row r="100" spans="2:19" x14ac:dyDescent="0.3">
      <c r="C100" s="6"/>
      <c r="F100" s="7"/>
    </row>
    <row r="101" spans="2:19" x14ac:dyDescent="0.3">
      <c r="C101" s="6"/>
      <c r="F101" s="7"/>
    </row>
    <row r="102" spans="2:19" x14ac:dyDescent="0.3">
      <c r="C102" s="6"/>
      <c r="F102" s="7"/>
    </row>
    <row r="103" spans="2:19" x14ac:dyDescent="0.3">
      <c r="C103" s="6"/>
      <c r="F103" s="7"/>
    </row>
    <row r="104" spans="2:19" x14ac:dyDescent="0.3">
      <c r="C104" s="6"/>
      <c r="F104" s="7"/>
    </row>
    <row r="105" spans="2:19" x14ac:dyDescent="0.3">
      <c r="C105" s="6"/>
      <c r="F105" s="7"/>
    </row>
    <row r="106" spans="2:19" x14ac:dyDescent="0.3">
      <c r="C106" s="6"/>
      <c r="F106" s="7"/>
    </row>
    <row r="107" spans="2:19" x14ac:dyDescent="0.3">
      <c r="C107" s="6"/>
      <c r="F107" s="7"/>
    </row>
    <row r="108" spans="2:19" x14ac:dyDescent="0.3">
      <c r="C108" s="6"/>
      <c r="F108" s="7"/>
    </row>
    <row r="109" spans="2:19" x14ac:dyDescent="0.3">
      <c r="C109" s="6"/>
      <c r="F109" s="7"/>
    </row>
    <row r="110" spans="2:19" x14ac:dyDescent="0.3">
      <c r="C110" s="6"/>
      <c r="F110" s="7"/>
    </row>
    <row r="111" spans="2:19" x14ac:dyDescent="0.3">
      <c r="C111" s="6"/>
      <c r="F111" s="7"/>
    </row>
    <row r="112" spans="2:19"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O2:P2"/>
    <mergeCell ref="O3:P3"/>
    <mergeCell ref="O4:P4"/>
    <mergeCell ref="H2:J3"/>
    <mergeCell ref="L2:M2"/>
    <mergeCell ref="L3:M3"/>
    <mergeCell ref="L4:M4"/>
    <mergeCell ref="I77:I79"/>
  </mergeCells>
  <conditionalFormatting sqref="R1:R1048576">
    <cfRule type="expression" dxfId="1" priority="2">
      <formula>$R1="Same"</formula>
    </cfRule>
    <cfRule type="expression" dxfId="0" priority="1">
      <formula>$R1="Diff"</formula>
    </cfRule>
  </conditionalFormatting>
  <hyperlinks>
    <hyperlink ref="I83" r:id="rId1" xr:uid="{4D72A397-E5C6-44F7-ACF4-C5EA113BB0B6}"/>
    <hyperlink ref="I84" r:id="rId2" xr:uid="{1972E6B7-C639-401E-B3B9-08FDC3BCD4D6}"/>
    <hyperlink ref="I85" r:id="rId3" xr:uid="{44902355-A236-49CF-809D-229FA2353DC6}"/>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14E2CAE7-374D-4F50-B033-B940EF56AAD7}">
          <x14:formula1>
            <xm:f>Control!$M$11:$M$13</xm:f>
          </x14:formula1>
          <xm:sqref>L61</xm:sqref>
        </x14:dataValidation>
        <x14:dataValidation type="list" allowBlank="1" showErrorMessage="1" xr:uid="{769FCF2D-CBD5-4701-8BAB-7ABFFBC981D4}">
          <x14:formula1>
            <xm:f>Control!$L$11:$L$13</xm:f>
          </x14:formula1>
          <xm:sqref>L9</xm:sqref>
        </x14:dataValidation>
        <x14:dataValidation type="list" allowBlank="1" showErrorMessage="1" xr:uid="{04967C85-5F13-4849-A991-26F6ADE6EBD2}">
          <x14:formula1>
            <xm:f>Control!$G$11:$G$14</xm:f>
          </x14:formula1>
          <xm:sqref>L50</xm:sqref>
        </x14:dataValidation>
        <x14:dataValidation type="list" allowBlank="1" showErrorMessage="1" xr:uid="{B54216F9-D6F8-4354-BD1B-B7AB658E9A66}">
          <x14:formula1>
            <xm:f>Control!$B$11:$B$12</xm:f>
          </x14:formula1>
          <xm:sqref>L24:L26 L29:L32 L14:L18 L63:L64 L68:L74 L77:L79 L83:L87 L90 L7 L34:L35 L54:L60 L38:L47</xm:sqref>
        </x14:dataValidation>
        <x14:dataValidation type="list" allowBlank="1" showInputMessage="1" prompt="Type in free text or select &quot;n/a&quot; from dropdown-list" xr:uid="{3EF89EEC-008B-4A88-B52D-2CBD0264A0AC}">
          <x14:formula1>
            <xm:f>Control!$E$13</xm:f>
          </x14:formula1>
          <xm:sqref>L89 L91</xm:sqref>
        </x14:dataValidation>
        <x14:dataValidation type="list" allowBlank="1" showErrorMessage="1" xr:uid="{6618F04E-3796-4783-A2AB-5B1F9A875091}">
          <x14:formula1>
            <xm:f>Control!$D$11:$D$13</xm:f>
          </x14:formula1>
          <xm:sqref>L20:L22</xm:sqref>
        </x14:dataValidation>
        <x14:dataValidation type="list" allowBlank="1" showInputMessage="1" prompt="Type in integer value or select &quot;n/a&quot; from dropdown-list" xr:uid="{C92EA569-20FC-4909-AB4D-2BFF07262FE1}">
          <x14:formula1>
            <xm:f>Control!$E$13</xm:f>
          </x14:formula1>
          <xm:sqref>L27 L65</xm:sqref>
        </x14:dataValidation>
        <x14:dataValidation type="list" allowBlank="1" showInputMessage="1" prompt="Type in integer value or select &quot;n/a&quot; from dropdown-list" xr:uid="{891AC6E3-1960-4176-8C01-BDE3F285D482}">
          <x14:formula1>
            <xm:f>Control!$E$13:$E$14</xm:f>
          </x14:formula1>
          <xm:sqref>L48</xm:sqref>
        </x14:dataValidation>
        <x14:dataValidation type="list" allowBlank="1" showInputMessage="1" showErrorMessage="1" prompt="Integer - Make sure you enter an integer value?" xr:uid="{5D54F009-4246-47AD-BA4B-B53A1D0B7A85}">
          <x14:formula1>
            <xm:f>Control!$J$11:$J$15</xm:f>
          </x14:formula1>
          <xm:sqref>L93:L97</xm:sqref>
        </x14:dataValidation>
        <x14:dataValidation type="list" allowBlank="1" showErrorMessage="1" xr:uid="{3BEC4B55-46A7-4479-9815-C3C20CB7A899}">
          <x14:formula1>
            <xm:f>Control!$I$11:$I$13</xm:f>
          </x14:formula1>
          <xm:sqref>L10</xm:sqref>
        </x14:dataValidation>
        <x14:dataValidation type="list" allowBlank="1" showInputMessage="1" prompt="Type in free text or select &quot;No&quot; from dropdown-list" xr:uid="{3C209603-A1A6-4413-8005-D78D7CB3E5E7}">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2022-11-23T07:57:43Z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