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<sst xmlns="http://schemas.openxmlformats.org/spreadsheetml/2006/main" count="494" uniqueCount="209">
  <si>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</si>
  <si>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</si>
  <si>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</si>
  <si>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</si>
  <si>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</si>
  <si>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</si>
  <si>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</si>
  <si>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</si>
  <si>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</si>
  <si>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</si>
  <si>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</si>
  <si>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</si>
  <si>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</si>
  <si>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</si>
  <si>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</si>
  <si>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</si>
  <si>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</si>
  <si>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</si>
  <si>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</si>
  <si>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</si>
  <si>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</si>
  <si>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</si>
  <si>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</si>
  <si>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</si>
  <si>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</si>
  <si>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</si>
  <si>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</si>
  <si>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</si>
  <si>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</si>
  <si>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</si>
  <si>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</si>
  <si>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</si>
  <si>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</si>
  <si>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</si>
  <si>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</si>
  <si>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</si>
  <si>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</si>
  <si>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</si>
  <si>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</si>
  <si>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</si>
  <si>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</si>
  <si>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</si>
  <si>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</si>
  <si>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</si>
  <si>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</si>
  <si>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</si>
  <si>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</si>
  <si>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</si>
  <si>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</si>
  <si>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</si>
  <si>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</si>
  <si>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</si>
  <si>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</si>
  <si>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</si>
  <si>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</si>
  <si>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</si>
  <si>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</si>
  <si>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</si>
  <si>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</si>
  <si>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</si>
  <si>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</si>
  <si>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</si>
  <si>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</si>
  <si>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</si>
  <si>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</si>
  <si>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</si>
  <si>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</si>
  <si>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</si>
  <si>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</si>
  <si>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</si>
  <si>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</si>
  <si>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</si>
  <si>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</si>
  <si>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</si>
  <si>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</si>
  <si>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</si>
  <si>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</si>
  <si>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</si>
  <si>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</si>
  <si>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</si>
  <si>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</si>
  <si>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</si>
  <si>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</si>
  <si>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</si>
  <si>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</si>
  <si>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</si>
  <si>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</si>
  <si>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</si>
  <si>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</si>
  <si>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</si>
  <si>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</si>
  <si>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</si>
  <si>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</si>
  <si>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</si>
  <si>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</si>
  <si>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</si>
  <si>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</si>
  <si>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</si>
  <si>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</si>
  <si>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</si>
  <si>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</si>
  <si>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</si>
  <si>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</si>
  <si>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</si>
  <si>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</si>
  <si>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</si>
  <si>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</si>
  <si>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</si>
  <si>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</si>
  <si>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</si>
  <si>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</si>
  <si>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</si>
  <si>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</si>
  <si>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</si>
  <si>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</si>
  <si>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</si>
  <si>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</si>
  <si>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</si>
  <si>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</si>
  <si>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</si>
  <si>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</si>
  <si>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</si>
  <si>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</si>
  <si>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</si>
  <si>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</si>
  <si>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</si>
  <si>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</si>
  <si>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</si>
  <si>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</si>
  <si>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</si>
  <si>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</si>
  <si>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</si>
  <si>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</si>
  <si>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</si>
  <si>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</si>
  <si>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</si>
  <si>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</si>
  <si>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</si>
  <si>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</si>
  <si>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</si>
  <si>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</si>
  <si>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</si>
  <si>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</si>
  <si>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</si>
  <si>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</si>
  <si>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</si>
  <si>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</si>
  <si>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</si>
  <si>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</si>
  <si>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</si>
  <si>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</si>
  <si>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</si>
  <si>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</si>
  <si>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</si>
  <si>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</si>
  <si>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</si>
  <si>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</si>
  <si>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</si>
  <si>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</si>
  <si>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</si>
  <si>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</si>
  <si>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</si>
  <si>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</si>
  <si>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</si>
  <si>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</si>
  <si>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</si>
  <si>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</si>
  <si>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</si>
  <si>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</si>
  <si>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</si>
  <si>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</si>
  <si>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</si>
  <si>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</si>
  <si>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</si>
  <si>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</si>
  <si>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</si>
  <si>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</si>
  <si>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</si>
  <si>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</si>
  <si>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</si>
  <si>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</si>
  <si>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</si>
  <si>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</si>
  <si>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</si>
  <si>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</si>
  <si>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</si>
  <si>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</si>
  <si>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</si>
  <si>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</si>
  <si>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</si>
  <si>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</si>
  <si>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</si>
  <si>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</si>
  <si>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</si>
  <si>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</si>
  <si>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</si>
  <si>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</si>
  <si>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</si>
  <si>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</si>
  <si>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</si>
  <si>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In a table in the methods section.</t>
  </si>
  <si>
    <t>Agent-based modeling of environment-migration linkages: a review</t>
  </si>
  <si>
    <t>"to obtain a systematic and unbiased literature selection"</t>
  </si>
  <si>
    <t>Only for the seminal work.</t>
  </si>
  <si>
    <t>"publications describing ABMs in which migration decisions in rural contexts are influenced by at least one environmental factor, e.g., rainfall. We excluded urban-urban migration as well as constantly moving societies including pastoralists, hunter and gatherer"</t>
  </si>
  <si>
    <t>Conceptual diagram + We developed a standardized protocol for categorizing the models and investigating how rural migration is modeled</t>
  </si>
  <si>
    <t>In the analysis step: "Each ABM was categorized by two authors of this article and we subsequently sent our results to the developer of the ABM for an additional cross-check. This final step enabled us to eradicate
possible misinterpretations" +inclusion of definitions, see Methods, Model categorization</t>
  </si>
  <si>
    <t>See the use of the conceptual diagram.</t>
  </si>
  <si>
    <t>Q36.4, 39, 41, 42,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</si>
</sst>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58">
    <xf numFmtId="0" fontId="0" fillId="0" borderId="0" xfId="0" applyFont="1" applyAlignment="1"/>
    <xf numFmtId="0" fontId="11" fillId="2" borderId="0" xfId="0" applyFont="1" applyFill="1"/>
    <xf numFmtId="0" fontId="12"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1" fillId="0" borderId="8" xfId="0" applyFont="1" applyBorder="1" applyAlignment="1">
      <alignment horizontal="center" vertical="center"/>
    </xf>
    <xf numFmtId="0" fontId="0" fillId="0" borderId="8" xfId="0" applyFont="1"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Font="1" applyBorder="1"/>
    <xf numFmtId="0" fontId="0" fillId="0" borderId="7" xfId="0" applyFont="1" applyBorder="1"/>
    <xf numFmtId="0" fontId="0" fillId="6" borderId="4" xfId="0" applyFont="1" applyFill="1" applyBorder="1"/>
    <xf numFmtId="0" fontId="11"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5" fillId="6" borderId="4" xfId="0" applyFont="1" applyFill="1" applyBorder="1" applyAlignment="1">
      <alignment horizontal="center" vertical="center" wrapText="1"/>
    </xf>
    <xf numFmtId="0" fontId="0" fillId="6" borderId="12" xfId="0" applyFont="1" applyFill="1" applyBorder="1"/>
    <xf numFmtId="0" fontId="16"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6" fillId="7" borderId="17" xfId="0" applyFont="1" applyFill="1" applyBorder="1" applyAlignment="1">
      <alignment horizontal="center" vertical="center" wrapText="1"/>
    </xf>
    <xf numFmtId="0" fontId="16"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5" fillId="0" borderId="18" xfId="0" applyFont="1" applyBorder="1" applyAlignment="1">
      <alignment horizontal="center" vertical="center" wrapText="1"/>
    </xf>
    <xf numFmtId="0" fontId="0" fillId="5" borderId="19" xfId="0" applyFont="1" applyFill="1" applyBorder="1"/>
    <xf numFmtId="0" fontId="16" fillId="7" borderId="20" xfId="0" applyFont="1" applyFill="1" applyBorder="1" applyAlignment="1">
      <alignment horizontal="center" vertical="center" wrapText="1"/>
    </xf>
    <xf numFmtId="0" fontId="0" fillId="0" borderId="0" xfId="0" applyFont="1" applyAlignment="1">
      <alignment wrapText="1"/>
    </xf>
    <xf numFmtId="0" fontId="15" fillId="0" borderId="0" xfId="0" applyFont="1" applyAlignment="1">
      <alignment horizontal="center" vertical="center" wrapText="1"/>
    </xf>
    <xf numFmtId="0" fontId="0" fillId="5" borderId="12" xfId="0" applyFont="1" applyFill="1" applyBorder="1"/>
    <xf numFmtId="0" fontId="16" fillId="7" borderId="13" xfId="0" applyFont="1" applyFill="1" applyBorder="1" applyAlignment="1">
      <alignment horizontal="center" vertical="center" wrapText="1"/>
    </xf>
    <xf numFmtId="0" fontId="0" fillId="5" borderId="12" xfId="0" applyFont="1" applyFill="1" applyBorder="1" applyAlignment="1"/>
    <xf numFmtId="0" fontId="11"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5" fillId="8" borderId="4" xfId="0" applyFont="1" applyFill="1" applyBorder="1" applyAlignment="1">
      <alignment horizontal="center" vertical="center" wrapText="1"/>
    </xf>
    <xf numFmtId="0" fontId="0" fillId="8" borderId="12" xfId="0" applyFont="1" applyFill="1" applyBorder="1"/>
    <xf numFmtId="0" fontId="16" fillId="8" borderId="13" xfId="0" applyFont="1" applyFill="1" applyBorder="1" applyAlignment="1">
      <alignment horizontal="center" vertical="center" wrapText="1"/>
    </xf>
    <xf numFmtId="0" fontId="0" fillId="9" borderId="4" xfId="0" applyFont="1" applyFill="1" applyBorder="1"/>
    <xf numFmtId="0" fontId="17" fillId="9" borderId="4" xfId="0" applyFont="1" applyFill="1" applyBorder="1" applyAlignment="1">
      <alignment vertical="center"/>
    </xf>
    <xf numFmtId="0" fontId="0" fillId="9" borderId="4" xfId="0" applyFont="1" applyFill="1" applyBorder="1" applyAlignment="1">
      <alignment wrapText="1"/>
    </xf>
    <xf numFmtId="0" fontId="15" fillId="9" borderId="4" xfId="0" applyFont="1" applyFill="1" applyBorder="1" applyAlignment="1">
      <alignment horizontal="center" vertical="center" wrapText="1"/>
    </xf>
    <xf numFmtId="0" fontId="0" fillId="9" borderId="12" xfId="0" applyFont="1" applyFill="1" applyBorder="1"/>
    <xf numFmtId="0" fontId="16"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5"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5" fillId="0" borderId="21" xfId="0" applyFont="1" applyBorder="1" applyAlignment="1">
      <alignment horizontal="center" vertical="center" wrapText="1"/>
    </xf>
    <xf numFmtId="0" fontId="0" fillId="0" borderId="22" xfId="0" applyFont="1" applyBorder="1"/>
    <xf numFmtId="0" fontId="16"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1" fillId="8" borderId="4" xfId="0" applyFont="1" applyFill="1" applyBorder="1" applyAlignment="1"/>
    <xf numFmtId="0" fontId="0" fillId="0" borderId="15" xfId="0" applyFont="1" applyBorder="1" applyAlignment="1"/>
    <xf numFmtId="0" fontId="0" fillId="5" borderId="24" xfId="0" applyFont="1" applyFill="1" applyBorder="1"/>
    <xf numFmtId="0" fontId="16" fillId="7" borderId="25"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0" fillId="0" borderId="18" xfId="0" applyFont="1" applyBorder="1" applyAlignment="1">
      <alignment vertical="center" wrapText="1"/>
    </xf>
    <xf numFmtId="0" fontId="15"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5" fillId="0" borderId="15" xfId="0" applyFont="1" applyBorder="1" applyAlignment="1">
      <alignment horizontal="center" vertical="center" wrapText="1"/>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22" fillId="10" borderId="0" xfId="0" applyFont="1" applyFill="1" applyAlignment="1">
      <alignment horizontal="center" vertical="center" wrapText="1"/>
    </xf>
    <xf numFmtId="0" fontId="0" fillId="10" borderId="0" xfId="0" applyFont="1" applyFill="1" applyAlignment="1"/>
    <xf numFmtId="0" fontId="24" fillId="10" borderId="0" xfId="1" applyFill="1" applyAlignment="1"/>
    <xf numFmtId="0" fontId="9" fillId="0" borderId="0" xfId="0" applyFont="1" applyFill="1" applyAlignment="1">
      <alignment horizontal="center" vertical="center"/>
    </xf>
    <xf numFmtId="0" fontId="9" fillId="0" borderId="0" xfId="0" applyFont="1" applyFill="1" applyAlignment="1">
      <alignment vertical="center" wrapText="1"/>
    </xf>
    <xf numFmtId="0" fontId="22" fillId="10" borderId="0" xfId="0" applyFont="1" applyFill="1" applyAlignment="1">
      <alignment horizontal="center" vertical="center" wrapText="1"/>
    </xf>
    <xf numFmtId="0" fontId="8" fillId="0" borderId="15" xfId="0" applyFont="1" applyBorder="1" applyAlignment="1">
      <alignment wrapText="1"/>
    </xf>
    <xf numFmtId="0" fontId="16" fillId="0" borderId="18" xfId="0" applyFont="1" applyBorder="1" applyAlignment="1">
      <alignment wrapText="1"/>
    </xf>
    <xf numFmtId="0" fontId="15" fillId="10" borderId="0" xfId="0" applyFont="1" applyFill="1" applyAlignment="1">
      <alignment horizontal="center" vertical="center"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ont="1"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Font="1" applyBorder="1"/>
    <xf numFmtId="0" fontId="16"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7" fillId="0" borderId="15" xfId="0" applyFont="1" applyBorder="1" applyAlignment="1">
      <alignment vertical="center" wrapText="1"/>
    </xf>
    <xf numFmtId="0" fontId="0" fillId="0" borderId="4" xfId="0" applyFont="1"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0" fillId="3" borderId="1" xfId="0" applyFont="1" applyFill="1" applyBorder="1" applyAlignment="1">
      <alignment horizontal="center"/>
    </xf>
    <xf numFmtId="0" fontId="5" fillId="0" borderId="0" xfId="0" applyFont="1" applyAlignment="1">
      <alignment horizontal="left" vertical="top" wrapText="1"/>
    </xf>
    <xf numFmtId="0" fontId="5" fillId="4" borderId="4" xfId="0" applyFont="1" applyFill="1" applyBorder="1" applyAlignment="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2" fillId="7" borderId="17" xfId="0" applyFont="1" applyFill="1" applyBorder="1"/>
    <xf numFmtId="0" fontId="0" fillId="5" borderId="19" xfId="0" applyFont="1" applyFill="1" applyBorder="1" applyAlignment="1">
      <alignment horizontal="center" vertical="center" wrapText="1"/>
    </xf>
    <xf numFmtId="0" fontId="0" fillId="3" borderId="1" xfId="0" applyFont="1"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ont="1" applyFill="1" applyBorder="1" applyAlignment="1">
      <alignment horizontal="center"/>
    </xf>
    <xf numFmtId="0" fontId="13" fillId="0" borderId="6" xfId="0" applyFont="1" applyBorder="1"/>
    <xf numFmtId="0" fontId="26" fillId="5" borderId="5" xfId="0" applyFont="1" applyFill="1" applyBorder="1" applyAlignment="1">
      <alignment horizontal="center" vertical="center" wrapText="1"/>
    </xf>
    <xf numFmtId="0" fontId="27" fillId="0" borderId="6" xfId="0" applyFont="1" applyBorder="1" applyAlignment="1">
      <alignment vertical="center" wrapText="1"/>
    </xf>
    <xf numFmtId="0" fontId="16" fillId="10" borderId="0" xfId="0" applyFont="1" applyFill="1" applyAlignment="1">
      <alignment horizontal="left" vertical="top" wrapText="1"/>
    </xf>
    <xf numFmtId="0" fontId="1" fillId="5" borderId="5" xfId="0" applyFont="1" applyFill="1" applyBorder="1" applyAlignment="1">
      <alignment horizontal="center"/>
    </xf>
    <xf numFmtId="0" fontId="1" fillId="7" borderId="17" xfId="0" applyFont="1" applyFill="1" applyBorder="1" applyAlignment="1">
      <alignment wrapText="1"/>
    </xf>
    <xf numFmtId="0" fontId="1" fillId="5" borderId="16" xfId="0" applyFont="1" applyFill="1" applyBorder="1" applyAlignment="1">
      <alignment wrapText="1"/>
    </xf>
    <xf numFmtId="17" fontId="16" fillId="7" borderId="14" xfId="0" applyNumberFormat="1" applyFont="1" applyFill="1" applyBorder="1" applyAlignment="1">
      <alignment horizontal="center" vertical="center" wrapText="1"/>
    </xf>
    <xf numFmtId="0" fontId="0" fillId="5" borderId="16"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3" t="s">
        <v>5</v>
      </c>
      <c r="C10" s="144"/>
      <c r="D10" s="144"/>
      <c r="E10" s="144"/>
      <c r="F10" s="144"/>
      <c r="G10" s="144"/>
      <c r="H10" s="144"/>
      <c r="I10" s="144"/>
      <c r="J10" s="145"/>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184</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186</v>
      </c>
    </row>
    <row r="14" spans="2:13" ht="14.4" outlineLevel="1" x14ac:dyDescent="0.3">
      <c r="B14" s="5"/>
      <c r="C14" s="5" t="s">
        <v>23</v>
      </c>
      <c r="D14" s="5"/>
      <c r="E14" s="8" t="s">
        <v>24</v>
      </c>
      <c r="F14" s="5" t="s">
        <v>25</v>
      </c>
      <c r="G14" s="129"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198</v>
      </c>
      <c r="H2" s="152" t="s">
        <v>163</v>
      </c>
      <c r="I2" s="152"/>
      <c r="J2" s="152"/>
      <c r="L2" s="153" t="s">
        <v>201</v>
      </c>
      <c r="M2" s="149"/>
      <c r="N2" s="9"/>
    </row>
    <row r="3" spans="1:14" ht="14.4" x14ac:dyDescent="0.3">
      <c r="A3" s="9"/>
      <c r="C3" s="10"/>
      <c r="F3" s="11"/>
      <c r="H3" s="152"/>
      <c r="I3" s="152"/>
      <c r="J3" s="152"/>
      <c r="L3" s="148" t="s">
        <v>199</v>
      </c>
      <c r="M3" s="149"/>
      <c r="N3" s="9"/>
    </row>
    <row r="4" spans="1:14" ht="25.2" customHeight="1" x14ac:dyDescent="0.3">
      <c r="A4" s="9"/>
      <c r="C4" s="10"/>
      <c r="F4" s="11"/>
      <c r="L4" s="150" t="s">
        <v>208</v>
      </c>
      <c r="M4" s="151"/>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6</v>
      </c>
      <c r="M7" s="44" t="s">
        <v>202</v>
      </c>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6</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6</v>
      </c>
      <c r="M14" s="114"/>
      <c r="N14" s="9"/>
    </row>
    <row r="15" spans="1:14" ht="30" customHeight="1" outlineLevel="1" x14ac:dyDescent="0.3">
      <c r="A15" s="9"/>
      <c r="B15" s="18"/>
      <c r="C15" s="118" t="str">
        <f>_xlfn.CONCAT($C$13,".2")</f>
        <v>Q3.2</v>
      </c>
      <c r="F15" s="133" t="s">
        <v>193</v>
      </c>
      <c r="G15" s="18"/>
      <c r="H15" s="41" t="s">
        <v>41</v>
      </c>
      <c r="I15" s="107"/>
      <c r="J15" s="18"/>
      <c r="L15" s="43" t="s">
        <v>6</v>
      </c>
      <c r="M15" s="114"/>
      <c r="N15" s="9"/>
    </row>
    <row r="16" spans="1:14" ht="30" customHeight="1" outlineLevel="1" x14ac:dyDescent="0.3">
      <c r="A16" s="9"/>
      <c r="B16" s="18"/>
      <c r="C16" s="118" t="str">
        <f>_xlfn.CONCAT($C$13,".3")</f>
        <v>Q3.3</v>
      </c>
      <c r="F16" s="80" t="s">
        <v>14</v>
      </c>
      <c r="G16" s="18"/>
      <c r="H16" s="41" t="s">
        <v>41</v>
      </c>
      <c r="I16" s="107"/>
      <c r="J16" s="18"/>
      <c r="L16" s="43" t="s">
        <v>6</v>
      </c>
      <c r="M16" s="114"/>
      <c r="N16" s="9"/>
    </row>
    <row r="17" spans="1:14" ht="30" customHeight="1" outlineLevel="1" x14ac:dyDescent="0.3">
      <c r="A17" s="9"/>
      <c r="B17" s="18"/>
      <c r="C17" s="118" t="str">
        <f>_xlfn.CONCAT($C$13,".4")</f>
        <v>Q3.4</v>
      </c>
      <c r="F17" s="115" t="s">
        <v>27</v>
      </c>
      <c r="G17" s="18"/>
      <c r="H17" s="41" t="s">
        <v>41</v>
      </c>
      <c r="I17" s="107"/>
      <c r="J17" s="18"/>
      <c r="L17" s="43" t="s">
        <v>10</v>
      </c>
      <c r="M17" s="44" t="s">
        <v>165</v>
      </c>
      <c r="N17" s="9"/>
    </row>
    <row r="18" spans="1:14" ht="30" customHeight="1" outlineLevel="1" x14ac:dyDescent="0.3">
      <c r="A18" s="9"/>
      <c r="B18" s="18"/>
      <c r="C18" s="118" t="str">
        <f>_xlfn.CONCAT($C$13,".5")</f>
        <v>Q3.5</v>
      </c>
      <c r="F18" s="115" t="s">
        <v>164</v>
      </c>
      <c r="G18" s="18"/>
      <c r="H18" s="41" t="s">
        <v>41</v>
      </c>
      <c r="I18" s="107"/>
      <c r="J18" s="18"/>
      <c r="L18" s="43" t="s">
        <v>10</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6</v>
      </c>
      <c r="M20" s="32"/>
      <c r="N20" s="9"/>
    </row>
    <row r="21" spans="1:14" ht="36.6" customHeight="1" outlineLevel="1" x14ac:dyDescent="0.3">
      <c r="A21" s="9"/>
      <c r="B21" s="28">
        <v>1</v>
      </c>
      <c r="C21" s="119" t="str">
        <f>TEXT(SUM(B$7:B21),"Q#")</f>
        <v>Q5</v>
      </c>
      <c r="D21" s="28"/>
      <c r="E21" s="28"/>
      <c r="F21" s="61" t="s">
        <v>52</v>
      </c>
      <c r="G21" s="28" t="s">
        <v>31</v>
      </c>
      <c r="H21" s="30" t="s">
        <v>50</v>
      </c>
      <c r="I21" s="60" t="s">
        <v>189</v>
      </c>
      <c r="J21" s="28" t="s">
        <v>42</v>
      </c>
      <c r="K21" s="28"/>
      <c r="L21" s="31" t="s">
        <v>6</v>
      </c>
      <c r="M21" s="32"/>
      <c r="N21" s="9"/>
    </row>
    <row r="22" spans="1:14" ht="30" customHeight="1" outlineLevel="1" x14ac:dyDescent="0.3">
      <c r="A22" s="9"/>
      <c r="B22" s="18">
        <v>1</v>
      </c>
      <c r="C22" s="10" t="str">
        <f>TEXT(SUM(B$7:B22),"Q#")</f>
        <v>Q6</v>
      </c>
      <c r="F22" s="11" t="s">
        <v>53</v>
      </c>
      <c r="G22" s="18" t="s">
        <v>31</v>
      </c>
      <c r="H22" s="41" t="s">
        <v>50</v>
      </c>
      <c r="I22" s="42" t="s">
        <v>188</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6</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t="s">
        <v>203</v>
      </c>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190</v>
      </c>
      <c r="G27" s="28" t="s">
        <v>31</v>
      </c>
      <c r="H27" s="30" t="s">
        <v>60</v>
      </c>
      <c r="I27" s="60"/>
      <c r="J27" s="28" t="s">
        <v>47</v>
      </c>
      <c r="K27" s="28"/>
      <c r="L27" s="31">
        <v>1</v>
      </c>
      <c r="M27" s="32"/>
      <c r="N27" s="9"/>
    </row>
    <row r="28" spans="1:14" ht="30" customHeight="1" outlineLevel="1" x14ac:dyDescent="0.3">
      <c r="A28" s="9"/>
      <c r="B28" s="62">
        <v>1</v>
      </c>
      <c r="C28" s="63" t="str">
        <f>TEXT(SUM(B$7:B28),"Q#")</f>
        <v>Q11</v>
      </c>
      <c r="D28" s="62"/>
      <c r="E28" s="62"/>
      <c r="F28" s="132" t="s">
        <v>192</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191</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6</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170</v>
      </c>
      <c r="G35" s="121"/>
      <c r="H35" s="41" t="s">
        <v>41</v>
      </c>
      <c r="I35" s="122" t="s">
        <v>171</v>
      </c>
      <c r="J35" s="121"/>
      <c r="K35" s="121"/>
      <c r="L35" s="43" t="s">
        <v>6</v>
      </c>
      <c r="M35" s="156">
        <v>42795</v>
      </c>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6</v>
      </c>
      <c r="M38" s="33" t="s">
        <v>71</v>
      </c>
      <c r="N38" s="9"/>
    </row>
    <row r="39" spans="1:14" ht="30" customHeight="1" outlineLevel="1" x14ac:dyDescent="0.3">
      <c r="A39" s="9"/>
      <c r="B39" s="28">
        <v>1</v>
      </c>
      <c r="C39" s="119" t="str">
        <f>TEXT(SUM(B$7:B39),"Q#")</f>
        <v>Q15</v>
      </c>
      <c r="D39" s="28"/>
      <c r="E39" s="28"/>
      <c r="F39" s="120" t="s">
        <v>166</v>
      </c>
      <c r="G39" s="28"/>
      <c r="H39" s="108" t="s">
        <v>41</v>
      </c>
      <c r="I39" s="97" t="s">
        <v>72</v>
      </c>
      <c r="J39" s="73" t="s">
        <v>42</v>
      </c>
      <c r="K39" s="28"/>
      <c r="L39" s="31" t="s">
        <v>10</v>
      </c>
      <c r="M39" s="33" t="s">
        <v>71</v>
      </c>
      <c r="N39" s="9"/>
    </row>
    <row r="40" spans="1:14" ht="30" customHeight="1" outlineLevel="1" x14ac:dyDescent="0.3">
      <c r="A40" s="9"/>
      <c r="B40" s="28">
        <v>1</v>
      </c>
      <c r="C40" s="119" t="str">
        <f>TEXT(SUM(B$7:B40),"Q#")</f>
        <v>Q16</v>
      </c>
      <c r="D40" s="28"/>
      <c r="E40" s="28"/>
      <c r="F40" s="120" t="s">
        <v>167</v>
      </c>
      <c r="G40" s="28" t="s">
        <v>31</v>
      </c>
      <c r="H40" s="108" t="s">
        <v>41</v>
      </c>
      <c r="I40" s="60"/>
      <c r="J40" s="73" t="s">
        <v>42</v>
      </c>
      <c r="K40" s="28"/>
      <c r="L40" s="31" t="s">
        <v>10</v>
      </c>
      <c r="M40" s="33" t="s">
        <v>71</v>
      </c>
      <c r="N40" s="9"/>
    </row>
    <row r="41" spans="1:14" ht="30" customHeight="1" outlineLevel="1" x14ac:dyDescent="0.3">
      <c r="A41" s="9"/>
      <c r="B41" s="28">
        <v>1</v>
      </c>
      <c r="C41" s="119" t="str">
        <f>TEXT(SUM(B$7:B41),"Q#")</f>
        <v>Q17</v>
      </c>
      <c r="D41" s="28"/>
      <c r="E41" s="28"/>
      <c r="F41" s="120" t="s">
        <v>168</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169</v>
      </c>
      <c r="G42" s="28" t="s">
        <v>31</v>
      </c>
      <c r="H42" s="108" t="s">
        <v>41</v>
      </c>
      <c r="I42" s="60"/>
      <c r="J42" s="28" t="s">
        <v>47</v>
      </c>
      <c r="K42" s="28"/>
      <c r="L42" s="31" t="s">
        <v>6</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194</v>
      </c>
      <c r="J45" s="34" t="s">
        <v>42</v>
      </c>
      <c r="K45" s="28"/>
      <c r="L45" s="74" t="s">
        <v>10</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2" t="s">
        <v>16</v>
      </c>
      <c r="M48" s="40"/>
      <c r="N48" s="9"/>
    </row>
    <row r="49" spans="1:14" ht="30" customHeight="1" outlineLevel="1" x14ac:dyDescent="0.3">
      <c r="A49" s="9"/>
      <c r="B49" s="34">
        <v>1</v>
      </c>
      <c r="C49" s="113" t="str">
        <f>TEXT(SUM(B$7:B49),"Q#")</f>
        <v>Q25</v>
      </c>
      <c r="D49" s="34"/>
      <c r="E49" s="34"/>
      <c r="F49" s="77" t="s">
        <v>178</v>
      </c>
      <c r="G49" s="34" t="s">
        <v>31</v>
      </c>
      <c r="H49" s="79" t="s">
        <v>84</v>
      </c>
      <c r="I49" s="78" t="s">
        <v>172</v>
      </c>
      <c r="J49" s="34" t="s">
        <v>42</v>
      </c>
      <c r="K49" s="34"/>
      <c r="L49" s="155" t="s">
        <v>204</v>
      </c>
      <c r="M49" s="40"/>
      <c r="N49" s="9"/>
    </row>
    <row r="50" spans="1:14" ht="45" customHeight="1" outlineLevel="1" x14ac:dyDescent="0.3">
      <c r="A50" s="9"/>
      <c r="B50" s="18">
        <v>1</v>
      </c>
      <c r="C50" s="118" t="str">
        <f>TEXT(SUM(B$7:B50),"Q#")</f>
        <v>Q26</v>
      </c>
      <c r="F50" s="115" t="s">
        <v>173</v>
      </c>
      <c r="G50" s="18" t="s">
        <v>31</v>
      </c>
      <c r="H50" s="125" t="s">
        <v>179</v>
      </c>
      <c r="I50" s="42" t="s">
        <v>180</v>
      </c>
      <c r="J50" s="18" t="s">
        <v>47</v>
      </c>
      <c r="L50" s="43" t="s">
        <v>18</v>
      </c>
      <c r="M50" s="44" t="s">
        <v>174</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6</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10</v>
      </c>
      <c r="M58" s="114"/>
      <c r="N58" s="9"/>
    </row>
    <row r="59" spans="1:14" ht="30" customHeight="1" outlineLevel="1" x14ac:dyDescent="0.3">
      <c r="A59" s="9"/>
      <c r="B59" s="28"/>
      <c r="C59" s="119" t="str">
        <f>_xlfn.CONCAT($C$53,".6")</f>
        <v>Q27.6</v>
      </c>
      <c r="D59" s="28"/>
      <c r="E59" s="28"/>
      <c r="F59" s="126" t="s">
        <v>177</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10</v>
      </c>
      <c r="M60" s="32"/>
      <c r="N60" s="9"/>
    </row>
    <row r="61" spans="1:14" ht="45" customHeight="1" outlineLevel="1" x14ac:dyDescent="0.3">
      <c r="A61" s="9"/>
      <c r="B61" s="18">
        <v>1</v>
      </c>
      <c r="C61" s="118" t="str">
        <f>TEXT(SUM(B$7:B61),"Q#")</f>
        <v>Q29</v>
      </c>
      <c r="F61" s="11" t="s">
        <v>182</v>
      </c>
      <c r="G61" s="18" t="s">
        <v>31</v>
      </c>
      <c r="H61" s="128" t="s">
        <v>183</v>
      </c>
      <c r="I61" s="42" t="s">
        <v>89</v>
      </c>
      <c r="J61" s="18" t="s">
        <v>42</v>
      </c>
      <c r="L61" s="43" t="s">
        <v>185</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175</v>
      </c>
      <c r="G63" s="28" t="s">
        <v>31</v>
      </c>
      <c r="H63" s="30" t="s">
        <v>56</v>
      </c>
      <c r="I63" s="60" t="s">
        <v>181</v>
      </c>
      <c r="J63" s="28" t="s">
        <v>47</v>
      </c>
      <c r="K63" s="28"/>
      <c r="L63" s="31" t="s">
        <v>6</v>
      </c>
      <c r="M63" s="32" t="s">
        <v>200</v>
      </c>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v>21</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6</v>
      </c>
      <c r="M68" s="44" t="s">
        <v>207</v>
      </c>
      <c r="N68" s="9"/>
    </row>
    <row r="69" spans="1:14" ht="30" customHeight="1" outlineLevel="1" x14ac:dyDescent="0.3">
      <c r="A69" s="9"/>
      <c r="C69" s="93" t="str">
        <f>_xlfn.CONCAT($C$67,".2")</f>
        <v>Q33.2</v>
      </c>
      <c r="F69" s="85" t="s">
        <v>99</v>
      </c>
      <c r="G69" s="18" t="s">
        <v>31</v>
      </c>
      <c r="H69" s="41" t="s">
        <v>41</v>
      </c>
      <c r="I69" s="95" t="s">
        <v>147</v>
      </c>
      <c r="L69" s="43" t="s">
        <v>6</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197</v>
      </c>
      <c r="G71" s="18" t="s">
        <v>31</v>
      </c>
      <c r="H71" s="41" t="s">
        <v>41</v>
      </c>
      <c r="I71" s="95" t="s">
        <v>147</v>
      </c>
      <c r="L71" s="43" t="s">
        <v>6</v>
      </c>
      <c r="M71" s="44"/>
      <c r="N71" s="9"/>
    </row>
    <row r="72" spans="1:14" ht="48" customHeight="1" outlineLevel="1" x14ac:dyDescent="0.3">
      <c r="A72" s="9"/>
      <c r="C72" s="93" t="str">
        <f>_xlfn.CONCAT($C$67,".5")</f>
        <v>Q33.5</v>
      </c>
      <c r="F72" s="85" t="s">
        <v>101</v>
      </c>
      <c r="G72" s="18" t="s">
        <v>31</v>
      </c>
      <c r="H72" s="41" t="s">
        <v>41</v>
      </c>
      <c r="I72" s="95" t="s">
        <v>149</v>
      </c>
      <c r="L72" s="43" t="s">
        <v>10</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6" t="s">
        <v>152</v>
      </c>
      <c r="L77" s="43" t="s">
        <v>6</v>
      </c>
      <c r="M77" s="44"/>
      <c r="N77" s="9"/>
    </row>
    <row r="78" spans="1:14" ht="45" customHeight="1" outlineLevel="1" x14ac:dyDescent="0.3">
      <c r="A78" s="9"/>
      <c r="C78" s="10" t="str">
        <f>_xlfn.CONCAT($C$76,".2")</f>
        <v>Q34.2</v>
      </c>
      <c r="F78" s="131" t="s">
        <v>195</v>
      </c>
      <c r="G78" s="18" t="s">
        <v>31</v>
      </c>
      <c r="H78" s="41" t="s">
        <v>41</v>
      </c>
      <c r="I78" s="147"/>
      <c r="L78" s="43" t="s">
        <v>6</v>
      </c>
      <c r="M78" s="44"/>
      <c r="N78" s="9"/>
    </row>
    <row r="79" spans="1:14" ht="45" customHeight="1" outlineLevel="1" x14ac:dyDescent="0.3">
      <c r="A79" s="9"/>
      <c r="C79" s="10" t="str">
        <f>_xlfn.CONCAT($C$76,".3")</f>
        <v>Q34.3</v>
      </c>
      <c r="F79" s="69" t="s">
        <v>110</v>
      </c>
      <c r="G79" s="18" t="s">
        <v>31</v>
      </c>
      <c r="H79" s="41" t="s">
        <v>41</v>
      </c>
      <c r="I79" s="147"/>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31"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176</v>
      </c>
      <c r="J86" s="18" t="s">
        <v>31</v>
      </c>
      <c r="K86" s="18" t="s">
        <v>31</v>
      </c>
      <c r="L86" s="43" t="s">
        <v>6</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10</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196</v>
      </c>
      <c r="G89" s="28" t="s">
        <v>31</v>
      </c>
      <c r="H89" s="30" t="s">
        <v>106</v>
      </c>
      <c r="I89" s="99" t="s">
        <v>154</v>
      </c>
      <c r="J89" s="28" t="s">
        <v>42</v>
      </c>
      <c r="K89" s="28"/>
      <c r="L89" s="155" t="s">
        <v>205</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57" t="s">
        <v>206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t="s">
        <v>13</v>
      </c>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t="s">
        <v>29</v>
      </c>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t="s">
        <v>29</v>
      </c>
      <c r="M95" s="154"/>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t="s">
        <v>29</v>
      </c>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t="s">
        <v>13</v>
      </c>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2022-08-28T02:05:34Z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