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researchland/gerrymandering/"/>
    </mc:Choice>
  </mc:AlternateContent>
  <xr:revisionPtr revIDLastSave="0" documentId="13_ncr:1_{9DF582C4-A123-4E46-B260-67471B5DD38E}" xr6:coauthVersionLast="47" xr6:coauthVersionMax="47" xr10:uidLastSave="{00000000-0000-0000-0000-000000000000}"/>
  <bookViews>
    <workbookView xWindow="380" yWindow="500" windowWidth="28040" windowHeight="16360" xr2:uid="{20EB1BCD-F961-5948-966D-45D189082EFB}"/>
  </bookViews>
  <sheets>
    <sheet name="data" sheetId="2" r:id="rId1"/>
    <sheet name="calculation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B1" i="2"/>
  <c r="A1" i="2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F3" i="1"/>
  <c r="G3" i="1" s="1"/>
  <c r="F4" i="1"/>
  <c r="G4" i="1" s="1"/>
  <c r="F5" i="1"/>
  <c r="G5" i="1" s="1"/>
  <c r="F6" i="1"/>
  <c r="F7" i="1"/>
  <c r="G7" i="1" s="1"/>
  <c r="F8" i="1"/>
  <c r="G8" i="1" s="1"/>
  <c r="F9" i="1"/>
  <c r="G9" i="1" s="1"/>
  <c r="F10" i="1"/>
  <c r="F11" i="1"/>
  <c r="G11" i="1" s="1"/>
  <c r="F12" i="1"/>
  <c r="G12" i="1" s="1"/>
  <c r="F13" i="1"/>
  <c r="G13" i="1" s="1"/>
  <c r="F14" i="1"/>
  <c r="F15" i="1"/>
  <c r="G15" i="1" s="1"/>
  <c r="F16" i="1"/>
  <c r="G16" i="1" s="1"/>
  <c r="F17" i="1"/>
  <c r="G17" i="1" s="1"/>
  <c r="F18" i="1"/>
  <c r="F19" i="1"/>
  <c r="G19" i="1" s="1"/>
  <c r="F20" i="1"/>
  <c r="G20" i="1" s="1"/>
  <c r="F21" i="1"/>
  <c r="G21" i="1" s="1"/>
  <c r="F22" i="1"/>
  <c r="F23" i="1"/>
  <c r="G23" i="1" s="1"/>
  <c r="F24" i="1"/>
  <c r="G24" i="1" s="1"/>
  <c r="F25" i="1"/>
  <c r="G25" i="1" s="1"/>
  <c r="F26" i="1"/>
  <c r="F27" i="1"/>
  <c r="G27" i="1" s="1"/>
  <c r="F28" i="1"/>
  <c r="G28" i="1" s="1"/>
  <c r="F29" i="1"/>
  <c r="G29" i="1" s="1"/>
  <c r="F30" i="1"/>
  <c r="F31" i="1"/>
  <c r="G31" i="1" s="1"/>
  <c r="F32" i="1"/>
  <c r="G32" i="1" s="1"/>
  <c r="F33" i="1"/>
  <c r="G33" i="1" s="1"/>
  <c r="F34" i="1"/>
  <c r="F35" i="1"/>
  <c r="G35" i="1" s="1"/>
  <c r="F36" i="1"/>
  <c r="G36" i="1" s="1"/>
  <c r="F37" i="1"/>
  <c r="G37" i="1" s="1"/>
  <c r="F38" i="1"/>
  <c r="F39" i="1"/>
  <c r="G39" i="1" s="1"/>
  <c r="F40" i="1"/>
  <c r="G40" i="1" s="1"/>
  <c r="F41" i="1"/>
  <c r="G41" i="1" s="1"/>
  <c r="F42" i="1"/>
  <c r="F43" i="1"/>
  <c r="G43" i="1" s="1"/>
  <c r="F44" i="1"/>
  <c r="G44" i="1" s="1"/>
  <c r="F45" i="1"/>
  <c r="G45" i="1" s="1"/>
  <c r="F46" i="1"/>
  <c r="F47" i="1"/>
  <c r="G47" i="1" s="1"/>
  <c r="F48" i="1"/>
  <c r="G48" i="1" s="1"/>
  <c r="F49" i="1"/>
  <c r="G49" i="1" s="1"/>
  <c r="F50" i="1"/>
  <c r="F51" i="1"/>
  <c r="G51" i="1" s="1"/>
  <c r="F52" i="1"/>
  <c r="G52" i="1" s="1"/>
  <c r="F53" i="1"/>
  <c r="G53" i="1" s="1"/>
  <c r="F54" i="1"/>
  <c r="F55" i="1"/>
  <c r="G55" i="1" s="1"/>
  <c r="F56" i="1"/>
  <c r="G56" i="1" s="1"/>
  <c r="F57" i="1"/>
  <c r="G57" i="1" s="1"/>
  <c r="F58" i="1"/>
  <c r="F59" i="1"/>
  <c r="G59" i="1" s="1"/>
  <c r="F60" i="1"/>
  <c r="G60" i="1" s="1"/>
  <c r="F61" i="1"/>
  <c r="G61" i="1" s="1"/>
  <c r="F62" i="1"/>
  <c r="F63" i="1"/>
  <c r="G63" i="1" s="1"/>
  <c r="F64" i="1"/>
  <c r="G64" i="1" s="1"/>
  <c r="F65" i="1"/>
  <c r="G65" i="1" s="1"/>
  <c r="F66" i="1"/>
  <c r="F67" i="1"/>
  <c r="G67" i="1" s="1"/>
  <c r="F68" i="1"/>
  <c r="G68" i="1" s="1"/>
  <c r="F69" i="1"/>
  <c r="G69" i="1" s="1"/>
  <c r="F70" i="1"/>
  <c r="F71" i="1"/>
  <c r="G71" i="1" s="1"/>
  <c r="F72" i="1"/>
  <c r="G72" i="1" s="1"/>
  <c r="F73" i="1"/>
  <c r="G73" i="1" s="1"/>
  <c r="F74" i="1"/>
  <c r="F75" i="1"/>
  <c r="G75" i="1" s="1"/>
  <c r="F76" i="1"/>
  <c r="G76" i="1" s="1"/>
  <c r="F77" i="1"/>
  <c r="G77" i="1" s="1"/>
  <c r="F78" i="1"/>
  <c r="F79" i="1"/>
  <c r="G79" i="1" s="1"/>
  <c r="F80" i="1"/>
  <c r="G80" i="1" s="1"/>
  <c r="F81" i="1"/>
  <c r="G81" i="1" s="1"/>
  <c r="F82" i="1"/>
  <c r="F83" i="1"/>
  <c r="G83" i="1" s="1"/>
  <c r="F84" i="1"/>
  <c r="G84" i="1" s="1"/>
  <c r="F85" i="1"/>
  <c r="G85" i="1" s="1"/>
  <c r="F86" i="1"/>
  <c r="E2" i="1"/>
  <c r="F2" i="1" s="1"/>
  <c r="G2" i="1" s="1"/>
  <c r="B64" i="1"/>
  <c r="C64" i="1" s="1"/>
  <c r="B65" i="1"/>
  <c r="C65" i="1"/>
  <c r="B66" i="1"/>
  <c r="C66" i="1" s="1"/>
  <c r="B67" i="1"/>
  <c r="C67" i="1" s="1"/>
  <c r="B68" i="1"/>
  <c r="C68" i="1" s="1"/>
  <c r="B69" i="1"/>
  <c r="C69" i="1"/>
  <c r="B70" i="1"/>
  <c r="C70" i="1" s="1"/>
  <c r="B71" i="1"/>
  <c r="C71" i="1"/>
  <c r="B72" i="1"/>
  <c r="C72" i="1" s="1"/>
  <c r="B73" i="1"/>
  <c r="C73" i="1"/>
  <c r="B74" i="1"/>
  <c r="C74" i="1" s="1"/>
  <c r="B75" i="1"/>
  <c r="C75" i="1" s="1"/>
  <c r="B76" i="1"/>
  <c r="C76" i="1" s="1"/>
  <c r="B77" i="1"/>
  <c r="C77" i="1"/>
  <c r="B78" i="1"/>
  <c r="C78" i="1" s="1"/>
  <c r="B79" i="1"/>
  <c r="C79" i="1"/>
  <c r="B80" i="1"/>
  <c r="C80" i="1" s="1"/>
  <c r="B81" i="1"/>
  <c r="C81" i="1"/>
  <c r="B82" i="1"/>
  <c r="C82" i="1" s="1"/>
  <c r="B83" i="1"/>
  <c r="C83" i="1" s="1"/>
  <c r="B84" i="1"/>
  <c r="C84" i="1" s="1"/>
  <c r="B85" i="1"/>
  <c r="C85" i="1"/>
  <c r="B86" i="1"/>
  <c r="C86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2" i="1"/>
  <c r="C2" i="1" s="1"/>
</calcChain>
</file>

<file path=xl/sharedStrings.xml><?xml version="1.0" encoding="utf-8"?>
<sst xmlns="http://schemas.openxmlformats.org/spreadsheetml/2006/main" count="176" uniqueCount="176">
  <si>
    <t>00      050</t>
  </si>
  <si>
    <t>00      060</t>
  </si>
  <si>
    <t>00      067</t>
  </si>
  <si>
    <t>00      140</t>
  </si>
  <si>
    <t>00      150</t>
  </si>
  <si>
    <t>00      155</t>
  </si>
  <si>
    <t>00      160</t>
  </si>
  <si>
    <t>00      170</t>
  </si>
  <si>
    <t>00      172</t>
  </si>
  <si>
    <t>00      230</t>
  </si>
  <si>
    <t>00      280</t>
  </si>
  <si>
    <t>00      281</t>
  </si>
  <si>
    <t>00      282</t>
  </si>
  <si>
    <t>00      283</t>
  </si>
  <si>
    <t>00      285</t>
  </si>
  <si>
    <t>00      286</t>
  </si>
  <si>
    <t>00      288</t>
  </si>
  <si>
    <t>00      500</t>
  </si>
  <si>
    <t>00      510</t>
  </si>
  <si>
    <t>00      511</t>
  </si>
  <si>
    <t>00      512</t>
  </si>
  <si>
    <t>00      521</t>
  </si>
  <si>
    <t>00      531</t>
  </si>
  <si>
    <t>00      532</t>
  </si>
  <si>
    <t>00      541</t>
  </si>
  <si>
    <t>00      550</t>
  </si>
  <si>
    <t>00      553</t>
  </si>
  <si>
    <t>00      570</t>
  </si>
  <si>
    <t>00      571</t>
  </si>
  <si>
    <t>00      572</t>
  </si>
  <si>
    <t>00      610</t>
  </si>
  <si>
    <t>00      612</t>
  </si>
  <si>
    <t>State1</t>
  </si>
  <si>
    <t>State-County2</t>
  </si>
  <si>
    <t>State-County-County Subdivision</t>
  </si>
  <si>
    <t>State-County-County Subdivision-Subminor Civil Division3</t>
  </si>
  <si>
    <t>State-County-Census Tract</t>
  </si>
  <si>
    <t>State-County-Census Tract-Block Group</t>
  </si>
  <si>
    <t>State-Place-County</t>
  </si>
  <si>
    <t>State-Place</t>
  </si>
  <si>
    <t>State-Consolidated City</t>
  </si>
  <si>
    <t>State-Consolidated City-Place within Consolidated City</t>
  </si>
  <si>
    <t>State-Alaska Native Regional Corporation</t>
  </si>
  <si>
    <t>State-American Indian Area/Alaska Native Area/Hawaiian Home Land</t>
  </si>
  <si>
    <t>State-American Indian Area-Tribal Subdivision/Remainder4</t>
  </si>
  <si>
    <t>State-American Indian Area/Alaska Native Area/Hawaiian Home Land-County</t>
  </si>
  <si>
    <t>State-American Indian Area/Alaska Native Area (Reservation or Statistical Entity Only)5</t>
  </si>
  <si>
    <t>State-American Indian Area/Alaska Native Area (Reservation or Statistical Entity Only)-County</t>
  </si>
  <si>
    <t>State-American Indian Area (Off-Reservation Trust Land Only)/Hawaiian Home Land</t>
  </si>
  <si>
    <t>State-American Indian Area (Off-Reservation Trust Land Only)/Hawaiian Home Land-County</t>
  </si>
  <si>
    <t>State-Congressional District6</t>
  </si>
  <si>
    <t>State-Congressional District-County</t>
  </si>
  <si>
    <t>State-Congressional District-County-Census Tract</t>
  </si>
  <si>
    <t>State-County-Congressional District</t>
  </si>
  <si>
    <t>State-Congressional District-County-County Subdivision</t>
  </si>
  <si>
    <t>State-Congressional District-Place/Remainder</t>
  </si>
  <si>
    <t>State-Place-Congressional District</t>
  </si>
  <si>
    <t>State-Congressional District-Consolidated City</t>
  </si>
  <si>
    <t>00      614</t>
  </si>
  <si>
    <t>00      615</t>
  </si>
  <si>
    <t>00      616</t>
  </si>
  <si>
    <t>00      617</t>
  </si>
  <si>
    <t>00      618</t>
  </si>
  <si>
    <t>00      619</t>
  </si>
  <si>
    <t>00      620</t>
  </si>
  <si>
    <t>00      622</t>
  </si>
  <si>
    <t>00      623</t>
  </si>
  <si>
    <t>00      624</t>
  </si>
  <si>
    <t>00      625</t>
  </si>
  <si>
    <t>00      626</t>
  </si>
  <si>
    <t>00 630</t>
  </si>
  <si>
    <t>00      640</t>
  </si>
  <si>
    <t>00      641</t>
  </si>
  <si>
    <t>00      642</t>
  </si>
  <si>
    <t>00      700</t>
  </si>
  <si>
    <t>00      701</t>
  </si>
  <si>
    <t>00      702</t>
  </si>
  <si>
    <t>00      703</t>
  </si>
  <si>
    <t>00      705</t>
  </si>
  <si>
    <t>00      706</t>
  </si>
  <si>
    <t>00      707</t>
  </si>
  <si>
    <t>00      708</t>
  </si>
  <si>
    <t>00      709</t>
  </si>
  <si>
    <t>00      710</t>
  </si>
  <si>
    <t>00      715</t>
  </si>
  <si>
    <t>00      735</t>
  </si>
  <si>
    <t>00      740</t>
  </si>
  <si>
    <t>00      745</t>
  </si>
  <si>
    <t>00      750</t>
  </si>
  <si>
    <t>00      755</t>
  </si>
  <si>
    <t>00      950</t>
  </si>
  <si>
    <t>00      960</t>
  </si>
  <si>
    <t>00      970</t>
  </si>
  <si>
    <t>00      040</t>
  </si>
  <si>
    <t xml:space="preserve">State-Congressional District-American Indian Area/Alaska Native Area/Hawaiian Home Land </t>
  </si>
  <si>
    <t xml:space="preserve">State-Congressional District-American Indian Area-Tribal Subdivision/Remainder </t>
  </si>
  <si>
    <t xml:space="preserve">State-Congressional District-School District (Elementary)/Remainder </t>
  </si>
  <si>
    <t xml:space="preserve">State-Congressional District-School District (Secondary)/Remainder </t>
  </si>
  <si>
    <t xml:space="preserve">State-Congressional District-School District (Unified)/Remainder </t>
  </si>
  <si>
    <t xml:space="preserve">State-State Legislative District (Upper Chamber) </t>
  </si>
  <si>
    <t xml:space="preserve">State-State Legislative District (Upper Chamber)-County </t>
  </si>
  <si>
    <t xml:space="preserve">00 627 </t>
  </si>
  <si>
    <t xml:space="preserve">00 628 </t>
  </si>
  <si>
    <t xml:space="preserve">00 629 </t>
  </si>
  <si>
    <t xml:space="preserve">00 633 </t>
  </si>
  <si>
    <t xml:space="preserve">00 634 </t>
  </si>
  <si>
    <t xml:space="preserve">00 635 </t>
  </si>
  <si>
    <t xml:space="preserve">State-State Legislative District (Upper Chamber)-County-County Subdivision </t>
  </si>
  <si>
    <t xml:space="preserve">State-State Legislative District (Upper Chamber)-Place/Remainder </t>
  </si>
  <si>
    <t xml:space="preserve">State-State Legislative District (Upper Chamber)-Consolidated City </t>
  </si>
  <si>
    <t xml:space="preserve">State-State Legislative District (Upper Chamber)-American Indian Area/Alaska Native Area/Hawaiian Home Land </t>
  </si>
  <si>
    <t xml:space="preserve">State-State Legislative District (Upper Chamber)-School District (Elementary)/ Remainder </t>
  </si>
  <si>
    <t xml:space="preserve">State-State Legislative District (Upper Chamber)-School District (Secondary)/ Remainder </t>
  </si>
  <si>
    <t xml:space="preserve">State-State Legislative District (Upper Chamber)-School District (Unified)/ Remainder </t>
  </si>
  <si>
    <t xml:space="preserve">State-State Legislative District (Lower Chamber) </t>
  </si>
  <si>
    <t xml:space="preserve">State-State Legislative District (Lower Chamber)-County </t>
  </si>
  <si>
    <t xml:space="preserve">State-State Legislative District (Lower Chamber)-County-County Subdivision </t>
  </si>
  <si>
    <t xml:space="preserve">State-State Legislative District (Lower Chamber)-Place/Remainder </t>
  </si>
  <si>
    <t xml:space="preserve">State-State Legislative District (Lower Chamber)-Consolidated City </t>
  </si>
  <si>
    <t xml:space="preserve">State-State Legislative District (Lower Chamber)-American Indian Area/Alaska Native Area/Hawaiian Home Land </t>
  </si>
  <si>
    <t xml:space="preserve">State-State Legislative District (Lower Chamber)-School District (Elementary)/ Remainder </t>
  </si>
  <si>
    <t xml:space="preserve">State-State Legislative District (Lower Chamber)-School District (Secondary)/ Remainder </t>
  </si>
  <si>
    <t xml:space="preserve">State-State Legislative District (Lower Chamber)-School District (Unified)/ Remainder </t>
  </si>
  <si>
    <t xml:space="preserve">State-State Legislative District (Upper Chamber)-County-Voting District/ Remainder </t>
  </si>
  <si>
    <t xml:space="preserve">State-State Legislative District (Upper Chamber)-County-Census Tract </t>
  </si>
  <si>
    <t xml:space="preserve">State-State Legislative District (Upper Chamber)-County-County Subdivision- Subminor Civil Division </t>
  </si>
  <si>
    <t xml:space="preserve">State-State Legislative District (Upper Chamber)-American Indian Area-Tribal Subdivision/Remainder </t>
  </si>
  <si>
    <t xml:space="preserve">State-State Legislative District (Upper Chamber)-Alaska Native Regional Corporation </t>
  </si>
  <si>
    <t xml:space="preserve">State-State Legislative District (Lower Chamber)-County-Voting District/ Remainder </t>
  </si>
  <si>
    <t xml:space="preserve">State-State Legislative District (Lower Chamber)-County-Census Tract </t>
  </si>
  <si>
    <t xml:space="preserve">State-State Legislative District (Lower Chamber)-County-County Subdivision- Subminor Civil Division </t>
  </si>
  <si>
    <t xml:space="preserve">State-State Legislative District (Lower Chamber)-American Indian Area-Tribal Subdivision/Remainder </t>
  </si>
  <si>
    <t xml:space="preserve">State-State Legislative District (Lower Chamber)-Alaska Native Regional Corporation </t>
  </si>
  <si>
    <t xml:space="preserve">00 632 </t>
  </si>
  <si>
    <t>00 631</t>
  </si>
  <si>
    <t xml:space="preserve">00 637 </t>
  </si>
  <si>
    <t>00 636</t>
  </si>
  <si>
    <t>00 638</t>
  </si>
  <si>
    <t xml:space="preserve">00 639 </t>
  </si>
  <si>
    <t>State-County-State Legislative District (Upper Chamber)</t>
  </si>
  <si>
    <t>State-County-State Legislative District (Lower Chamber)</t>
  </si>
  <si>
    <t xml:space="preserve">State-Place-State Legislative District (Upper Chamber) </t>
  </si>
  <si>
    <t>00      643</t>
  </si>
  <si>
    <t xml:space="preserve">00 704 </t>
  </si>
  <si>
    <t xml:space="preserve">State-Place-State Legislative District (Lower Chamber) </t>
  </si>
  <si>
    <t xml:space="preserve">State-County-Voting District/Remainder </t>
  </si>
  <si>
    <t xml:space="preserve">State-County-Voting District/Remainder-Place/Remainder </t>
  </si>
  <si>
    <t xml:space="preserve">State-County-Voting District/Remainder-Consolidated City </t>
  </si>
  <si>
    <t xml:space="preserve">State-County-Voting District/Remainder-American Indian Area/Alaska Native Area/Hawaiian Home Land </t>
  </si>
  <si>
    <t xml:space="preserve">State-County-Voting District/Remainder-American Indian Area-Tribal Subdivision/ Remainder </t>
  </si>
  <si>
    <t xml:space="preserve">State-County-Voting District/Remainder-Census Tract </t>
  </si>
  <si>
    <t xml:space="preserve">State-County-Voting District/Remainder-County Subdivision </t>
  </si>
  <si>
    <t xml:space="preserve">State-County-Voting District/Remainder-County Subdivision-Subminor Civil Division </t>
  </si>
  <si>
    <t xml:space="preserve">State-County-Voting District/Remainder-County Subdivision-Place/Remainder </t>
  </si>
  <si>
    <t xml:space="preserve">State-County-Voting District/Remainder-County Subdivision-Place/Remainder- Census Tract </t>
  </si>
  <si>
    <t xml:space="preserve">State-County-Voting District/Remainder-County Subdivision-Subminor Civil Division-Census Tract </t>
  </si>
  <si>
    <t xml:space="preserve">State-County-Voting District/Remainder-County Subdivision-Place/Remainder- Census Tract-Block Group </t>
  </si>
  <si>
    <t xml:space="preserve">State-County-Voting District/Remainder-County Subdivision-Subminor Civil Division-Census Tract-Block Group </t>
  </si>
  <si>
    <t xml:space="preserve">State-County-Voting District/Remainder-County Subdivision-Place/Remainder- Census Tract-Block Group-Block </t>
  </si>
  <si>
    <t xml:space="preserve">State-County-Voting District/Remainder-County Subdivision-Subminor Civil Division-Census Tract-Block Group-Block </t>
  </si>
  <si>
    <t>00 730</t>
  </si>
  <si>
    <t>00 720</t>
  </si>
  <si>
    <t xml:space="preserve">State-School District (Unified)/Remainder </t>
  </si>
  <si>
    <t xml:space="preserve">State-County-Voting District/Remainder-Alaska Native Regional Corporation District (Secondary)/Remainder </t>
  </si>
  <si>
    <t xml:space="preserve">State-County-Voting District/Remainder-School District (Elementary)/Remainder </t>
  </si>
  <si>
    <t xml:space="preserve">State-County-Voting District/Remainder-School District (Secondary)/Remainder </t>
  </si>
  <si>
    <t xml:space="preserve">State-County-Voting District/Remainder-School District (Unified)/Remainde </t>
  </si>
  <si>
    <t xml:space="preserve">State-School District (Elementary)/Remainder </t>
  </si>
  <si>
    <t xml:space="preserve">State-School District (Secondary)/Remainder </t>
  </si>
  <si>
    <t>raw</t>
  </si>
  <si>
    <t>trimmed</t>
  </si>
  <si>
    <t>sumlevel</t>
  </si>
  <si>
    <t>raw_description</t>
  </si>
  <si>
    <t>is_last_char_int</t>
  </si>
  <si>
    <t>take_this_length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</si>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</sst>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color theme="1"/>
      <name val="Gotham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6AC1B-9052-414B-937E-11395A7BA368}">
  <dimension ref="A1:B86"/>
  <sheetViews>
    <sheetView tabSelected="1" zoomScale="151" zoomScaleNormal="151" workbookViewId="0"/>
  </sheetViews>
  <sheetFormatPr baseColWidth="10" defaultRowHeight="16"/>
  <sheetData>
    <row r="1" spans="1:2">
      <c r="A1" t="str">
        <f>calculations!C1</f>
        <v>sumlevel</v>
      </c>
      <c r="B1" t="str">
        <f>calculations!G1</f>
        <v>description</v>
      </c>
    </row>
    <row r="2" spans="1:2">
      <c r="A2" t="str">
        <f>calculations!C2</f>
        <v>040</v>
      </c>
      <c r="B2" t="str">
        <f>calculations!G2</f>
        <v>State</v>
      </c>
    </row>
    <row r="3" spans="1:2">
      <c r="A3" t="str">
        <f>calculations!C3</f>
        <v>050</v>
      </c>
      <c r="B3" t="str">
        <f>calculations!G3</f>
        <v>State-County</v>
      </c>
    </row>
    <row r="4" spans="1:2">
      <c r="A4" t="str">
        <f>calculations!C4</f>
        <v>060</v>
      </c>
      <c r="B4" t="str">
        <f>calculations!G4</f>
        <v>State-County-County Subdivision</v>
      </c>
    </row>
    <row r="5" spans="1:2">
      <c r="A5" t="str">
        <f>calculations!C5</f>
        <v>067</v>
      </c>
      <c r="B5" t="str">
        <f>calculations!G5</f>
        <v>State-County-County Subdivision-Subminor Civil Division</v>
      </c>
    </row>
    <row r="6" spans="1:2">
      <c r="A6" t="str">
        <f>calculations!C6</f>
        <v>140</v>
      </c>
      <c r="B6" t="str">
        <f>calculations!G6</f>
        <v>State-County-Census Tract</v>
      </c>
    </row>
    <row r="7" spans="1:2">
      <c r="A7" t="str">
        <f>calculations!C7</f>
        <v>150</v>
      </c>
      <c r="B7" t="str">
        <f>calculations!G7</f>
        <v>State-County-Census Tract-Block Group</v>
      </c>
    </row>
    <row r="8" spans="1:2">
      <c r="A8" t="str">
        <f>calculations!C8</f>
        <v>155</v>
      </c>
      <c r="B8" t="str">
        <f>calculations!G8</f>
        <v>State-Place-County</v>
      </c>
    </row>
    <row r="9" spans="1:2">
      <c r="A9" t="str">
        <f>calculations!C9</f>
        <v>160</v>
      </c>
      <c r="B9" t="str">
        <f>calculations!G9</f>
        <v>State-Place</v>
      </c>
    </row>
    <row r="10" spans="1:2">
      <c r="A10" t="str">
        <f>calculations!C10</f>
        <v>170</v>
      </c>
      <c r="B10" t="str">
        <f>calculations!G10</f>
        <v>State-Consolidated City</v>
      </c>
    </row>
    <row r="11" spans="1:2">
      <c r="A11" t="str">
        <f>calculations!C11</f>
        <v>172</v>
      </c>
      <c r="B11" t="str">
        <f>calculations!G11</f>
        <v>State-Consolidated City-Place within Consolidated City</v>
      </c>
    </row>
    <row r="12" spans="1:2">
      <c r="A12" t="str">
        <f>calculations!C12</f>
        <v>230</v>
      </c>
      <c r="B12" t="str">
        <f>calculations!G12</f>
        <v>State-Alaska Native Regional Corporation</v>
      </c>
    </row>
    <row r="13" spans="1:2">
      <c r="A13" t="str">
        <f>calculations!C13</f>
        <v>280</v>
      </c>
      <c r="B13" t="str">
        <f>calculations!G13</f>
        <v>State-American Indian Area/Alaska Native Area/Hawaiian Home Land</v>
      </c>
    </row>
    <row r="14" spans="1:2">
      <c r="A14" t="str">
        <f>calculations!C14</f>
        <v>281</v>
      </c>
      <c r="B14" t="str">
        <f>calculations!G14</f>
        <v>State-American Indian Area-Tribal Subdivision/Remainder</v>
      </c>
    </row>
    <row r="15" spans="1:2">
      <c r="A15" t="str">
        <f>calculations!C15</f>
        <v>282</v>
      </c>
      <c r="B15" t="str">
        <f>calculations!G15</f>
        <v>State-American Indian Area/Alaska Native Area/Hawaiian Home Land-County</v>
      </c>
    </row>
    <row r="16" spans="1:2">
      <c r="A16" t="str">
        <f>calculations!C16</f>
        <v>283</v>
      </c>
      <c r="B16" t="str">
        <f>calculations!G16</f>
        <v>State-American Indian Area/Alaska Native Area (Reservation or Statistical Entity Only)</v>
      </c>
    </row>
    <row r="17" spans="1:2">
      <c r="A17" t="str">
        <f>calculations!C17</f>
        <v>285</v>
      </c>
      <c r="B17" t="str">
        <f>calculations!G17</f>
        <v>State-American Indian Area/Alaska Native Area (Reservation or Statistical Entity Only)-County</v>
      </c>
    </row>
    <row r="18" spans="1:2">
      <c r="A18" t="str">
        <f>calculations!C18</f>
        <v>286</v>
      </c>
      <c r="B18" t="str">
        <f>calculations!G18</f>
        <v>State-American Indian Area (Off-Reservation Trust Land Only)/Hawaiian Home Land</v>
      </c>
    </row>
    <row r="19" spans="1:2">
      <c r="A19" t="str">
        <f>calculations!C19</f>
        <v>288</v>
      </c>
      <c r="B19" t="str">
        <f>calculations!G19</f>
        <v>State-American Indian Area (Off-Reservation Trust Land Only)/Hawaiian Home Land-County</v>
      </c>
    </row>
    <row r="20" spans="1:2">
      <c r="A20" t="str">
        <f>calculations!C20</f>
        <v>500</v>
      </c>
      <c r="B20" t="str">
        <f>calculations!G20</f>
        <v>State-Congressional District</v>
      </c>
    </row>
    <row r="21" spans="1:2">
      <c r="A21" t="str">
        <f>calculations!C21</f>
        <v>510</v>
      </c>
      <c r="B21" t="str">
        <f>calculations!G21</f>
        <v>State-Congressional District-County</v>
      </c>
    </row>
    <row r="22" spans="1:2">
      <c r="A22" t="str">
        <f>calculations!C22</f>
        <v>511</v>
      </c>
      <c r="B22" t="str">
        <f>calculations!G22</f>
        <v>State-Congressional District-County-Census Tract</v>
      </c>
    </row>
    <row r="23" spans="1:2">
      <c r="A23" t="str">
        <f>calculations!C23</f>
        <v>512</v>
      </c>
      <c r="B23" t="str">
        <f>calculations!G23</f>
        <v>State-County-Congressional District</v>
      </c>
    </row>
    <row r="24" spans="1:2">
      <c r="A24" t="str">
        <f>calculations!C24</f>
        <v>521</v>
      </c>
      <c r="B24" t="str">
        <f>calculations!G24</f>
        <v>State-Congressional District-County-County Subdivision</v>
      </c>
    </row>
    <row r="25" spans="1:2">
      <c r="A25" t="str">
        <f>calculations!C25</f>
        <v>531</v>
      </c>
      <c r="B25" t="str">
        <f>calculations!G25</f>
        <v>State-Congressional District-Place/Remainder</v>
      </c>
    </row>
    <row r="26" spans="1:2">
      <c r="A26" t="str">
        <f>calculations!C26</f>
        <v>532</v>
      </c>
      <c r="B26" t="str">
        <f>calculations!G26</f>
        <v>State-Place-Congressional District</v>
      </c>
    </row>
    <row r="27" spans="1:2">
      <c r="A27" t="str">
        <f>calculations!C27</f>
        <v>541</v>
      </c>
      <c r="B27" t="str">
        <f>calculations!G27</f>
        <v>State-Congressional District-Consolidated City</v>
      </c>
    </row>
    <row r="28" spans="1:2">
      <c r="A28" t="str">
        <f>calculations!C28</f>
        <v>550</v>
      </c>
      <c r="B28" t="str">
        <f>calculations!G28</f>
        <v xml:space="preserve">State-Congressional District-American Indian Area/Alaska Native Area/Hawaiian Home Land </v>
      </c>
    </row>
    <row r="29" spans="1:2">
      <c r="A29" t="str">
        <f>calculations!C29</f>
        <v>553</v>
      </c>
      <c r="B29" t="str">
        <f>calculations!G29</f>
        <v xml:space="preserve">State-Congressional District-American Indian Area-Tribal Subdivision/Remainder </v>
      </c>
    </row>
    <row r="30" spans="1:2">
      <c r="A30" t="str">
        <f>calculations!C30</f>
        <v>570</v>
      </c>
      <c r="B30" t="str">
        <f>calculations!G30</f>
        <v xml:space="preserve">State-Congressional District-School District (Elementary)/Remainder </v>
      </c>
    </row>
    <row r="31" spans="1:2">
      <c r="A31" t="str">
        <f>calculations!C31</f>
        <v>571</v>
      </c>
      <c r="B31" t="str">
        <f>calculations!G31</f>
        <v xml:space="preserve">State-Congressional District-School District (Secondary)/Remainder </v>
      </c>
    </row>
    <row r="32" spans="1:2">
      <c r="A32" t="str">
        <f>calculations!C32</f>
        <v>572</v>
      </c>
      <c r="B32" t="str">
        <f>calculations!G32</f>
        <v xml:space="preserve">State-Congressional District-School District (Unified)/Remainder </v>
      </c>
    </row>
    <row r="33" spans="1:2">
      <c r="A33" t="str">
        <f>calculations!C33</f>
        <v>610</v>
      </c>
      <c r="B33" t="str">
        <f>calculations!G33</f>
        <v xml:space="preserve">State-State Legislative District (Upper Chamber) </v>
      </c>
    </row>
    <row r="34" spans="1:2">
      <c r="A34" t="str">
        <f>calculations!C34</f>
        <v>612</v>
      </c>
      <c r="B34" t="str">
        <f>calculations!G34</f>
        <v xml:space="preserve">State-State Legislative District (Upper Chamber)-County </v>
      </c>
    </row>
    <row r="35" spans="1:2">
      <c r="A35" t="str">
        <f>calculations!C35</f>
        <v>613</v>
      </c>
      <c r="B35" t="str">
        <f>calculations!G35</f>
        <v xml:space="preserve">State-State Legislative District (Upper Chamber)-County-County Subdivision </v>
      </c>
    </row>
    <row r="36" spans="1:2">
      <c r="A36" t="str">
        <f>calculations!C36</f>
        <v>614</v>
      </c>
      <c r="B36" t="str">
        <f>calculations!G36</f>
        <v xml:space="preserve">State-State Legislative District (Upper Chamber)-Place/Remainder </v>
      </c>
    </row>
    <row r="37" spans="1:2">
      <c r="A37" t="str">
        <f>calculations!C37</f>
        <v>615</v>
      </c>
      <c r="B37" t="str">
        <f>calculations!G37</f>
        <v xml:space="preserve">State-State Legislative District (Upper Chamber)-Consolidated City </v>
      </c>
    </row>
    <row r="38" spans="1:2">
      <c r="A38" t="str">
        <f>calculations!C38</f>
        <v>616</v>
      </c>
      <c r="B38" t="str">
        <f>calculations!G38</f>
        <v xml:space="preserve">State-State Legislative District (Upper Chamber)-American Indian Area/Alaska Native Area/Hawaiian Home Land </v>
      </c>
    </row>
    <row r="39" spans="1:2">
      <c r="A39" t="str">
        <f>calculations!C39</f>
        <v>617</v>
      </c>
      <c r="B39" t="str">
        <f>calculations!G39</f>
        <v xml:space="preserve">State-State Legislative District (Upper Chamber)-School District (Elementary)/ Remainder </v>
      </c>
    </row>
    <row r="40" spans="1:2">
      <c r="A40" t="str">
        <f>calculations!C40</f>
        <v>618</v>
      </c>
      <c r="B40" t="str">
        <f>calculations!G40</f>
        <v xml:space="preserve">State-State Legislative District (Upper Chamber)-School District (Secondary)/ Remainder </v>
      </c>
    </row>
    <row r="41" spans="1:2">
      <c r="A41" t="str">
        <f>calculations!C41</f>
        <v>619</v>
      </c>
      <c r="B41" t="str">
        <f>calculations!G41</f>
        <v xml:space="preserve">State-State Legislative District (Upper Chamber)-School District (Unified)/ Remainder </v>
      </c>
    </row>
    <row r="42" spans="1:2">
      <c r="A42" t="str">
        <f>calculations!C42</f>
        <v>620</v>
      </c>
      <c r="B42" t="str">
        <f>calculations!G42</f>
        <v xml:space="preserve">State-State Legislative District (Lower Chamber) </v>
      </c>
    </row>
    <row r="43" spans="1:2">
      <c r="A43" t="str">
        <f>calculations!C43</f>
        <v>622</v>
      </c>
      <c r="B43" t="str">
        <f>calculations!G43</f>
        <v xml:space="preserve">State-State Legislative District (Lower Chamber)-County </v>
      </c>
    </row>
    <row r="44" spans="1:2">
      <c r="A44" t="str">
        <f>calculations!C44</f>
        <v>623</v>
      </c>
      <c r="B44" t="str">
        <f>calculations!G44</f>
        <v xml:space="preserve">State-State Legislative District (Lower Chamber)-County-County Subdivision </v>
      </c>
    </row>
    <row r="45" spans="1:2">
      <c r="A45" t="str">
        <f>calculations!C45</f>
        <v>624</v>
      </c>
      <c r="B45" t="str">
        <f>calculations!G45</f>
        <v xml:space="preserve">State-State Legislative District (Lower Chamber)-Place/Remainder </v>
      </c>
    </row>
    <row r="46" spans="1:2">
      <c r="A46" t="str">
        <f>calculations!C46</f>
        <v>625</v>
      </c>
      <c r="B46" t="str">
        <f>calculations!G46</f>
        <v xml:space="preserve">State-State Legislative District (Lower Chamber)-Consolidated City </v>
      </c>
    </row>
    <row r="47" spans="1:2">
      <c r="A47" t="str">
        <f>calculations!C47</f>
        <v>626</v>
      </c>
      <c r="B47" t="str">
        <f>calculations!G47</f>
        <v xml:space="preserve">State-State Legislative District (Lower Chamber)-American Indian Area/Alaska Native Area/Hawaiian Home Land </v>
      </c>
    </row>
    <row r="48" spans="1:2">
      <c r="A48" t="str">
        <f>calculations!C48</f>
        <v>627</v>
      </c>
      <c r="B48" t="str">
        <f>calculations!G48</f>
        <v xml:space="preserve">State-State Legislative District (Lower Chamber)-School District (Elementary)/ Remainder </v>
      </c>
    </row>
    <row r="49" spans="1:2">
      <c r="A49" t="str">
        <f>calculations!C49</f>
        <v>628</v>
      </c>
      <c r="B49" t="str">
        <f>calculations!G49</f>
        <v xml:space="preserve">State-State Legislative District (Lower Chamber)-School District (Secondary)/ Remainder </v>
      </c>
    </row>
    <row r="50" spans="1:2">
      <c r="A50" t="str">
        <f>calculations!C50</f>
        <v>629</v>
      </c>
      <c r="B50" t="str">
        <f>calculations!G50</f>
        <v xml:space="preserve">State-State Legislative District (Lower Chamber)-School District (Unified)/ Remainder </v>
      </c>
    </row>
    <row r="51" spans="1:2">
      <c r="A51" t="str">
        <f>calculations!C51</f>
        <v>630</v>
      </c>
      <c r="B51" t="str">
        <f>calculations!G51</f>
        <v xml:space="preserve">State-State Legislative District (Upper Chamber)-County-Voting District/ Remainder </v>
      </c>
    </row>
    <row r="52" spans="1:2">
      <c r="A52" t="str">
        <f>calculations!C52</f>
        <v>631</v>
      </c>
      <c r="B52" t="str">
        <f>calculations!G52</f>
        <v xml:space="preserve">State-State Legislative District (Upper Chamber)-County-Census Tract </v>
      </c>
    </row>
    <row r="53" spans="1:2">
      <c r="A53" t="str">
        <f>calculations!C53</f>
        <v>632</v>
      </c>
      <c r="B53" t="str">
        <f>calculations!G53</f>
        <v xml:space="preserve">State-State Legislative District (Upper Chamber)-County-County Subdivision- Subminor Civil Division </v>
      </c>
    </row>
    <row r="54" spans="1:2">
      <c r="A54" t="str">
        <f>calculations!C54</f>
        <v>633</v>
      </c>
      <c r="B54" t="str">
        <f>calculations!G54</f>
        <v xml:space="preserve">State-State Legislative District (Upper Chamber)-American Indian Area-Tribal Subdivision/Remainder </v>
      </c>
    </row>
    <row r="55" spans="1:2">
      <c r="A55" t="str">
        <f>calculations!C55</f>
        <v>634</v>
      </c>
      <c r="B55" t="str">
        <f>calculations!G55</f>
        <v xml:space="preserve">State-State Legislative District (Upper Chamber)-Alaska Native Regional Corporation </v>
      </c>
    </row>
    <row r="56" spans="1:2">
      <c r="A56" t="str">
        <f>calculations!C56</f>
        <v>635</v>
      </c>
      <c r="B56" t="str">
        <f>calculations!G56</f>
        <v xml:space="preserve">State-State Legislative District (Lower Chamber)-County-Voting District/ Remainder </v>
      </c>
    </row>
    <row r="57" spans="1:2">
      <c r="A57" t="str">
        <f>calculations!C57</f>
        <v>636</v>
      </c>
      <c r="B57" t="str">
        <f>calculations!G57</f>
        <v xml:space="preserve">State-State Legislative District (Lower Chamber)-County-Census Tract </v>
      </c>
    </row>
    <row r="58" spans="1:2">
      <c r="A58" t="str">
        <f>calculations!C58</f>
        <v>637</v>
      </c>
      <c r="B58" t="str">
        <f>calculations!G58</f>
        <v xml:space="preserve">State-State Legislative District (Lower Chamber)-County-County Subdivision- Subminor Civil Division </v>
      </c>
    </row>
    <row r="59" spans="1:2">
      <c r="A59" t="str">
        <f>calculations!C59</f>
        <v>638</v>
      </c>
      <c r="B59" t="str">
        <f>calculations!G59</f>
        <v xml:space="preserve">State-State Legislative District (Lower Chamber)-American Indian Area-Tribal Subdivision/Remainder </v>
      </c>
    </row>
    <row r="60" spans="1:2">
      <c r="A60" t="str">
        <f>calculations!C60</f>
        <v>639</v>
      </c>
      <c r="B60" t="str">
        <f>calculations!G60</f>
        <v xml:space="preserve">State-State Legislative District (Lower Chamber)-Alaska Native Regional Corporation </v>
      </c>
    </row>
    <row r="61" spans="1:2">
      <c r="A61" t="str">
        <f>calculations!C61</f>
        <v>640</v>
      </c>
      <c r="B61" t="str">
        <f>calculations!G61</f>
        <v>State-County-State Legislative District (Upper Chamber)</v>
      </c>
    </row>
    <row r="62" spans="1:2">
      <c r="A62" t="str">
        <f>calculations!C62</f>
        <v>641</v>
      </c>
      <c r="B62" t="str">
        <f>calculations!G62</f>
        <v>State-County-State Legislative District (Lower Chamber)</v>
      </c>
    </row>
    <row r="63" spans="1:2">
      <c r="A63" t="str">
        <f>calculations!C63</f>
        <v>642</v>
      </c>
      <c r="B63" t="str">
        <f>calculations!G63</f>
        <v xml:space="preserve">State-Place-State Legislative District (Upper Chamber) </v>
      </c>
    </row>
    <row r="64" spans="1:2">
      <c r="A64" t="str">
        <f>calculations!C64</f>
        <v>643</v>
      </c>
      <c r="B64" t="str">
        <f>calculations!G64</f>
        <v xml:space="preserve">State-Place-State Legislative District (Lower Chamber) </v>
      </c>
    </row>
    <row r="65" spans="1:2">
      <c r="A65" t="str">
        <f>calculations!C65</f>
        <v>700</v>
      </c>
      <c r="B65" t="str">
        <f>calculations!G65</f>
        <v xml:space="preserve">State-County-Voting District/Remainder </v>
      </c>
    </row>
    <row r="66" spans="1:2">
      <c r="A66" t="str">
        <f>calculations!C66</f>
        <v>701</v>
      </c>
      <c r="B66" t="str">
        <f>calculations!G66</f>
        <v xml:space="preserve">State-County-Voting District/Remainder-Place/Remainder </v>
      </c>
    </row>
    <row r="67" spans="1:2">
      <c r="A67" t="str">
        <f>calculations!C67</f>
        <v>702</v>
      </c>
      <c r="B67" t="str">
        <f>calculations!G67</f>
        <v xml:space="preserve">State-County-Voting District/Remainder-Consolidated City </v>
      </c>
    </row>
    <row r="68" spans="1:2">
      <c r="A68" t="str">
        <f>calculations!C68</f>
        <v>703</v>
      </c>
      <c r="B68" t="str">
        <f>calculations!G68</f>
        <v xml:space="preserve">State-County-Voting District/Remainder-American Indian Area/Alaska Native Area/Hawaiian Home Land </v>
      </c>
    </row>
    <row r="69" spans="1:2">
      <c r="A69" t="str">
        <f>calculations!C69</f>
        <v>704</v>
      </c>
      <c r="B69" t="str">
        <f>calculations!G69</f>
        <v xml:space="preserve">State-County-Voting District/Remainder-American Indian Area-Tribal Subdivision/ Remainder </v>
      </c>
    </row>
    <row r="70" spans="1:2">
      <c r="A70" t="str">
        <f>calculations!C70</f>
        <v>705</v>
      </c>
      <c r="B70" t="str">
        <f>calculations!G70</f>
        <v xml:space="preserve">State-County-Voting District/Remainder-Alaska Native Regional Corporation District (Secondary)/Remainder </v>
      </c>
    </row>
    <row r="71" spans="1:2">
      <c r="A71" t="str">
        <f>calculations!C71</f>
        <v>706</v>
      </c>
      <c r="B71" t="str">
        <f>calculations!G71</f>
        <v xml:space="preserve">State-County-Voting District/Remainder-School District (Elementary)/Remainder </v>
      </c>
    </row>
    <row r="72" spans="1:2">
      <c r="A72" t="str">
        <f>calculations!C72</f>
        <v>707</v>
      </c>
      <c r="B72" t="str">
        <f>calculations!G72</f>
        <v xml:space="preserve">State-County-Voting District/Remainder-School District (Secondary)/Remainder </v>
      </c>
    </row>
    <row r="73" spans="1:2">
      <c r="A73" t="str">
        <f>calculations!C73</f>
        <v>708</v>
      </c>
      <c r="B73" t="str">
        <f>calculations!G73</f>
        <v xml:space="preserve">State-County-Voting District/Remainder-School District (Unified)/Remainde </v>
      </c>
    </row>
    <row r="74" spans="1:2">
      <c r="A74" t="str">
        <f>calculations!C74</f>
        <v>709</v>
      </c>
      <c r="B74" t="str">
        <f>calculations!G74</f>
        <v xml:space="preserve">State-County-Voting District/Remainder-Census Tract </v>
      </c>
    </row>
    <row r="75" spans="1:2">
      <c r="A75" t="str">
        <f>calculations!C75</f>
        <v>710</v>
      </c>
      <c r="B75" t="str">
        <f>calculations!G75</f>
        <v xml:space="preserve">State-County-Voting District/Remainder-County Subdivision </v>
      </c>
    </row>
    <row r="76" spans="1:2">
      <c r="A76" t="str">
        <f>calculations!C76</f>
        <v>715</v>
      </c>
      <c r="B76" t="str">
        <f>calculations!G76</f>
        <v xml:space="preserve">State-County-Voting District/Remainder-County Subdivision-Subminor Civil Division </v>
      </c>
    </row>
    <row r="77" spans="1:2">
      <c r="A77" t="str">
        <f>calculations!C77</f>
        <v>720</v>
      </c>
      <c r="B77" t="str">
        <f>calculations!G77</f>
        <v xml:space="preserve">State-County-Voting District/Remainder-County Subdivision-Place/Remainder </v>
      </c>
    </row>
    <row r="78" spans="1:2">
      <c r="A78" t="str">
        <f>calculations!C78</f>
        <v>730</v>
      </c>
      <c r="B78" t="str">
        <f>calculations!G78</f>
        <v xml:space="preserve">State-County-Voting District/Remainder-County Subdivision-Place/Remainder- Census Tract </v>
      </c>
    </row>
    <row r="79" spans="1:2">
      <c r="A79" t="str">
        <f>calculations!C79</f>
        <v>735</v>
      </c>
      <c r="B79" t="str">
        <f>calculations!G79</f>
        <v xml:space="preserve">State-County-Voting District/Remainder-County Subdivision-Subminor Civil Division-Census Tract </v>
      </c>
    </row>
    <row r="80" spans="1:2">
      <c r="A80" t="str">
        <f>calculations!C80</f>
        <v>740</v>
      </c>
      <c r="B80" t="str">
        <f>calculations!G80</f>
        <v xml:space="preserve">State-County-Voting District/Remainder-County Subdivision-Place/Remainder- Census Tract-Block Group </v>
      </c>
    </row>
    <row r="81" spans="1:2">
      <c r="A81" t="str">
        <f>calculations!C81</f>
        <v>745</v>
      </c>
      <c r="B81" t="str">
        <f>calculations!G81</f>
        <v xml:space="preserve">State-County-Voting District/Remainder-County Subdivision-Subminor Civil Division-Census Tract-Block Group </v>
      </c>
    </row>
    <row r="82" spans="1:2">
      <c r="A82" t="str">
        <f>calculations!C82</f>
        <v>750</v>
      </c>
      <c r="B82" t="str">
        <f>calculations!G82</f>
        <v xml:space="preserve">State-County-Voting District/Remainder-County Subdivision-Place/Remainder- Census Tract-Block Group-Block </v>
      </c>
    </row>
    <row r="83" spans="1:2">
      <c r="A83" t="str">
        <f>calculations!C83</f>
        <v>755</v>
      </c>
      <c r="B83" t="str">
        <f>calculations!G83</f>
        <v xml:space="preserve">State-County-Voting District/Remainder-County Subdivision-Subminor Civil Division-Census Tract-Block Group-Block </v>
      </c>
    </row>
    <row r="84" spans="1:2">
      <c r="A84" t="str">
        <f>calculations!C84</f>
        <v>950</v>
      </c>
      <c r="B84" t="str">
        <f>calculations!G84</f>
        <v xml:space="preserve">State-School District (Elementary)/Remainder </v>
      </c>
    </row>
    <row r="85" spans="1:2">
      <c r="A85" t="str">
        <f>calculations!C85</f>
        <v>960</v>
      </c>
      <c r="B85" t="str">
        <f>calculations!G85</f>
        <v xml:space="preserve">State-School District (Secondary)/Remainder </v>
      </c>
    </row>
    <row r="86" spans="1:2">
      <c r="A86" t="str">
        <f>calculations!C86</f>
        <v>970</v>
      </c>
      <c r="B86" t="str">
        <f>calculations!G86</f>
        <v xml:space="preserve">State-School District (Unified)/Remainder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E948-4F66-C34C-93A5-8C6C8757C4C2}">
  <dimension ref="A1:G92"/>
  <sheetViews>
    <sheetView zoomScale="195" zoomScaleNormal="195" workbookViewId="0"/>
  </sheetViews>
  <sheetFormatPr baseColWidth="10" defaultRowHeight="16"/>
  <sheetData>
    <row r="1" spans="1:7">
      <c r="A1" t="s">
        <v>169</v>
      </c>
      <c r="B1" t="s">
        <v>170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</row>
    <row r="2" spans="1:7">
      <c r="A2" t="s">
        <v>93</v>
      </c>
      <c r="B2" t="str">
        <f>TRIM($A2)</f>
        <v>00 040</v>
      </c>
      <c r="C2" t="str">
        <f>RIGHT($B2,3)</f>
        <v>040</v>
      </c>
      <c r="D2" t="s">
        <v>32</v>
      </c>
      <c r="E2">
        <f>IFERROR(INT(RIGHT($D2,1)),0)</f>
        <v>1</v>
      </c>
      <c r="F2">
        <f>IF(E2&gt;0,LEN(D2)-1, LEN(D2))</f>
        <v>5</v>
      </c>
      <c r="G2" t="str">
        <f>LEFT($D2,$F2)</f>
        <v>State</v>
      </c>
    </row>
    <row r="3" spans="1:7">
      <c r="A3" t="s">
        <v>0</v>
      </c>
      <c r="B3" t="str">
        <f t="shared" ref="B3:B38" si="0">TRIM($A3)</f>
        <v>00 050</v>
      </c>
      <c r="C3" t="str">
        <f t="shared" ref="C3:C66" si="1">RIGHT($B3,3)</f>
        <v>050</v>
      </c>
      <c r="D3" t="s">
        <v>33</v>
      </c>
      <c r="E3">
        <f t="shared" ref="E3:E66" si="2">IFERROR(INT(RIGHT($D3,1)),0)</f>
        <v>2</v>
      </c>
      <c r="F3">
        <f t="shared" ref="F3:F66" si="3">IF(E3&gt;0,LEN(D3)-1, LEN(D3))</f>
        <v>12</v>
      </c>
      <c r="G3" t="str">
        <f t="shared" ref="G3:G66" si="4">LEFT($D3,$F3)</f>
        <v>State-County</v>
      </c>
    </row>
    <row r="4" spans="1:7">
      <c r="A4" t="s">
        <v>1</v>
      </c>
      <c r="B4" t="str">
        <f t="shared" si="0"/>
        <v>00 060</v>
      </c>
      <c r="C4" t="str">
        <f t="shared" si="1"/>
        <v>060</v>
      </c>
      <c r="D4" t="s">
        <v>34</v>
      </c>
      <c r="E4">
        <f t="shared" si="2"/>
        <v>0</v>
      </c>
      <c r="F4">
        <f t="shared" si="3"/>
        <v>31</v>
      </c>
      <c r="G4" t="str">
        <f t="shared" si="4"/>
        <v>State-County-County Subdivision</v>
      </c>
    </row>
    <row r="5" spans="1:7">
      <c r="A5" t="s">
        <v>2</v>
      </c>
      <c r="B5" t="str">
        <f t="shared" si="0"/>
        <v>00 067</v>
      </c>
      <c r="C5" t="str">
        <f t="shared" si="1"/>
        <v>067</v>
      </c>
      <c r="D5" t="s">
        <v>35</v>
      </c>
      <c r="E5">
        <f t="shared" si="2"/>
        <v>3</v>
      </c>
      <c r="F5">
        <f t="shared" si="3"/>
        <v>55</v>
      </c>
      <c r="G5" t="str">
        <f t="shared" si="4"/>
        <v>State-County-County Subdivision-Subminor Civil Division</v>
      </c>
    </row>
    <row r="6" spans="1:7">
      <c r="A6" t="s">
        <v>3</v>
      </c>
      <c r="B6" t="str">
        <f t="shared" si="0"/>
        <v>00 140</v>
      </c>
      <c r="C6" t="str">
        <f t="shared" si="1"/>
        <v>140</v>
      </c>
      <c r="D6" t="s">
        <v>36</v>
      </c>
      <c r="E6">
        <f t="shared" si="2"/>
        <v>0</v>
      </c>
      <c r="F6">
        <f t="shared" si="3"/>
        <v>25</v>
      </c>
      <c r="G6" t="str">
        <f t="shared" si="4"/>
        <v>State-County-Census Tract</v>
      </c>
    </row>
    <row r="7" spans="1:7">
      <c r="A7" t="s">
        <v>4</v>
      </c>
      <c r="B7" t="str">
        <f t="shared" si="0"/>
        <v>00 150</v>
      </c>
      <c r="C7" t="str">
        <f t="shared" si="1"/>
        <v>150</v>
      </c>
      <c r="D7" t="s">
        <v>37</v>
      </c>
      <c r="E7">
        <f t="shared" si="2"/>
        <v>0</v>
      </c>
      <c r="F7">
        <f t="shared" si="3"/>
        <v>37</v>
      </c>
      <c r="G7" t="str">
        <f t="shared" si="4"/>
        <v>State-County-Census Tract-Block Group</v>
      </c>
    </row>
    <row r="8" spans="1:7">
      <c r="A8" t="s">
        <v>5</v>
      </c>
      <c r="B8" t="str">
        <f t="shared" si="0"/>
        <v>00 155</v>
      </c>
      <c r="C8" t="str">
        <f t="shared" si="1"/>
        <v>155</v>
      </c>
      <c r="D8" t="s">
        <v>38</v>
      </c>
      <c r="E8">
        <f t="shared" si="2"/>
        <v>0</v>
      </c>
      <c r="F8">
        <f t="shared" si="3"/>
        <v>18</v>
      </c>
      <c r="G8" t="str">
        <f t="shared" si="4"/>
        <v>State-Place-County</v>
      </c>
    </row>
    <row r="9" spans="1:7">
      <c r="A9" t="s">
        <v>6</v>
      </c>
      <c r="B9" t="str">
        <f t="shared" si="0"/>
        <v>00 160</v>
      </c>
      <c r="C9" t="str">
        <f t="shared" si="1"/>
        <v>160</v>
      </c>
      <c r="D9" t="s">
        <v>39</v>
      </c>
      <c r="E9">
        <f t="shared" si="2"/>
        <v>0</v>
      </c>
      <c r="F9">
        <f t="shared" si="3"/>
        <v>11</v>
      </c>
      <c r="G9" t="str">
        <f t="shared" si="4"/>
        <v>State-Place</v>
      </c>
    </row>
    <row r="10" spans="1:7">
      <c r="A10" t="s">
        <v>7</v>
      </c>
      <c r="B10" t="str">
        <f t="shared" si="0"/>
        <v>00 170</v>
      </c>
      <c r="C10" t="str">
        <f t="shared" si="1"/>
        <v>170</v>
      </c>
      <c r="D10" t="s">
        <v>40</v>
      </c>
      <c r="E10">
        <f t="shared" si="2"/>
        <v>0</v>
      </c>
      <c r="F10">
        <f t="shared" si="3"/>
        <v>23</v>
      </c>
      <c r="G10" t="str">
        <f t="shared" si="4"/>
        <v>State-Consolidated City</v>
      </c>
    </row>
    <row r="11" spans="1:7">
      <c r="A11" t="s">
        <v>8</v>
      </c>
      <c r="B11" t="str">
        <f t="shared" si="0"/>
        <v>00 172</v>
      </c>
      <c r="C11" t="str">
        <f t="shared" si="1"/>
        <v>172</v>
      </c>
      <c r="D11" t="s">
        <v>41</v>
      </c>
      <c r="E11">
        <f t="shared" si="2"/>
        <v>0</v>
      </c>
      <c r="F11">
        <f t="shared" si="3"/>
        <v>54</v>
      </c>
      <c r="G11" t="str">
        <f t="shared" si="4"/>
        <v>State-Consolidated City-Place within Consolidated City</v>
      </c>
    </row>
    <row r="12" spans="1:7">
      <c r="A12" t="s">
        <v>9</v>
      </c>
      <c r="B12" t="str">
        <f t="shared" si="0"/>
        <v>00 230</v>
      </c>
      <c r="C12" t="str">
        <f t="shared" si="1"/>
        <v>230</v>
      </c>
      <c r="D12" t="s">
        <v>42</v>
      </c>
      <c r="E12">
        <f t="shared" si="2"/>
        <v>0</v>
      </c>
      <c r="F12">
        <f t="shared" si="3"/>
        <v>40</v>
      </c>
      <c r="G12" t="str">
        <f t="shared" si="4"/>
        <v>State-Alaska Native Regional Corporation</v>
      </c>
    </row>
    <row r="13" spans="1:7">
      <c r="A13" t="s">
        <v>10</v>
      </c>
      <c r="B13" t="str">
        <f t="shared" si="0"/>
        <v>00 280</v>
      </c>
      <c r="C13" t="str">
        <f t="shared" si="1"/>
        <v>280</v>
      </c>
      <c r="D13" t="s">
        <v>43</v>
      </c>
      <c r="E13">
        <f t="shared" si="2"/>
        <v>0</v>
      </c>
      <c r="F13">
        <f t="shared" si="3"/>
        <v>64</v>
      </c>
      <c r="G13" t="str">
        <f t="shared" si="4"/>
        <v>State-American Indian Area/Alaska Native Area/Hawaiian Home Land</v>
      </c>
    </row>
    <row r="14" spans="1:7">
      <c r="A14" t="s">
        <v>11</v>
      </c>
      <c r="B14" t="str">
        <f t="shared" si="0"/>
        <v>00 281</v>
      </c>
      <c r="C14" t="str">
        <f t="shared" si="1"/>
        <v>281</v>
      </c>
      <c r="D14" t="s">
        <v>44</v>
      </c>
      <c r="E14">
        <f t="shared" si="2"/>
        <v>4</v>
      </c>
      <c r="F14">
        <f t="shared" si="3"/>
        <v>55</v>
      </c>
      <c r="G14" t="str">
        <f t="shared" si="4"/>
        <v>State-American Indian Area-Tribal Subdivision/Remainder</v>
      </c>
    </row>
    <row r="15" spans="1:7">
      <c r="A15" t="s">
        <v>12</v>
      </c>
      <c r="B15" t="str">
        <f t="shared" si="0"/>
        <v>00 282</v>
      </c>
      <c r="C15" t="str">
        <f t="shared" si="1"/>
        <v>282</v>
      </c>
      <c r="D15" t="s">
        <v>45</v>
      </c>
      <c r="E15">
        <f t="shared" si="2"/>
        <v>0</v>
      </c>
      <c r="F15">
        <f t="shared" si="3"/>
        <v>71</v>
      </c>
      <c r="G15" t="str">
        <f t="shared" si="4"/>
        <v>State-American Indian Area/Alaska Native Area/Hawaiian Home Land-County</v>
      </c>
    </row>
    <row r="16" spans="1:7">
      <c r="A16" t="s">
        <v>13</v>
      </c>
      <c r="B16" t="str">
        <f t="shared" si="0"/>
        <v>00 283</v>
      </c>
      <c r="C16" t="str">
        <f t="shared" si="1"/>
        <v>283</v>
      </c>
      <c r="D16" t="s">
        <v>46</v>
      </c>
      <c r="E16">
        <f t="shared" si="2"/>
        <v>5</v>
      </c>
      <c r="F16">
        <f t="shared" si="3"/>
        <v>86</v>
      </c>
      <c r="G16" t="str">
        <f t="shared" si="4"/>
        <v>State-American Indian Area/Alaska Native Area (Reservation or Statistical Entity Only)</v>
      </c>
    </row>
    <row r="17" spans="1:7">
      <c r="A17" t="s">
        <v>14</v>
      </c>
      <c r="B17" t="str">
        <f t="shared" si="0"/>
        <v>00 285</v>
      </c>
      <c r="C17" t="str">
        <f t="shared" si="1"/>
        <v>285</v>
      </c>
      <c r="D17" t="s">
        <v>47</v>
      </c>
      <c r="E17">
        <f t="shared" si="2"/>
        <v>0</v>
      </c>
      <c r="F17">
        <f t="shared" si="3"/>
        <v>93</v>
      </c>
      <c r="G17" t="str">
        <f t="shared" si="4"/>
        <v>State-American Indian Area/Alaska Native Area (Reservation or Statistical Entity Only)-County</v>
      </c>
    </row>
    <row r="18" spans="1:7">
      <c r="A18" t="s">
        <v>15</v>
      </c>
      <c r="B18" t="str">
        <f t="shared" si="0"/>
        <v>00 286</v>
      </c>
      <c r="C18" t="str">
        <f t="shared" si="1"/>
        <v>286</v>
      </c>
      <c r="D18" t="s">
        <v>48</v>
      </c>
      <c r="E18">
        <f t="shared" si="2"/>
        <v>0</v>
      </c>
      <c r="F18">
        <f t="shared" si="3"/>
        <v>79</v>
      </c>
      <c r="G18" t="str">
        <f t="shared" si="4"/>
        <v>State-American Indian Area (Off-Reservation Trust Land Only)/Hawaiian Home Land</v>
      </c>
    </row>
    <row r="19" spans="1:7">
      <c r="A19" t="s">
        <v>16</v>
      </c>
      <c r="B19" t="str">
        <f t="shared" si="0"/>
        <v>00 288</v>
      </c>
      <c r="C19" t="str">
        <f t="shared" si="1"/>
        <v>288</v>
      </c>
      <c r="D19" t="s">
        <v>49</v>
      </c>
      <c r="E19">
        <f t="shared" si="2"/>
        <v>0</v>
      </c>
      <c r="F19">
        <f t="shared" si="3"/>
        <v>86</v>
      </c>
      <c r="G19" t="str">
        <f t="shared" si="4"/>
        <v>State-American Indian Area (Off-Reservation Trust Land Only)/Hawaiian Home Land-County</v>
      </c>
    </row>
    <row r="20" spans="1:7">
      <c r="A20" t="s">
        <v>17</v>
      </c>
      <c r="B20" t="str">
        <f t="shared" si="0"/>
        <v>00 500</v>
      </c>
      <c r="C20" t="str">
        <f t="shared" si="1"/>
        <v>500</v>
      </c>
      <c r="D20" t="s">
        <v>50</v>
      </c>
      <c r="E20">
        <f t="shared" si="2"/>
        <v>6</v>
      </c>
      <c r="F20">
        <f t="shared" si="3"/>
        <v>28</v>
      </c>
      <c r="G20" t="str">
        <f t="shared" si="4"/>
        <v>State-Congressional District</v>
      </c>
    </row>
    <row r="21" spans="1:7">
      <c r="A21" t="s">
        <v>18</v>
      </c>
      <c r="B21" t="str">
        <f t="shared" si="0"/>
        <v>00 510</v>
      </c>
      <c r="C21" t="str">
        <f t="shared" si="1"/>
        <v>510</v>
      </c>
      <c r="D21" t="s">
        <v>51</v>
      </c>
      <c r="E21">
        <f t="shared" si="2"/>
        <v>0</v>
      </c>
      <c r="F21">
        <f t="shared" si="3"/>
        <v>35</v>
      </c>
      <c r="G21" t="str">
        <f t="shared" si="4"/>
        <v>State-Congressional District-County</v>
      </c>
    </row>
    <row r="22" spans="1:7">
      <c r="A22" t="s">
        <v>19</v>
      </c>
      <c r="B22" t="str">
        <f t="shared" si="0"/>
        <v>00 511</v>
      </c>
      <c r="C22" t="str">
        <f t="shared" si="1"/>
        <v>511</v>
      </c>
      <c r="D22" t="s">
        <v>52</v>
      </c>
      <c r="E22">
        <f t="shared" si="2"/>
        <v>0</v>
      </c>
      <c r="F22">
        <f t="shared" si="3"/>
        <v>48</v>
      </c>
      <c r="G22" t="str">
        <f t="shared" si="4"/>
        <v>State-Congressional District-County-Census Tract</v>
      </c>
    </row>
    <row r="23" spans="1:7">
      <c r="A23" t="s">
        <v>20</v>
      </c>
      <c r="B23" t="str">
        <f t="shared" si="0"/>
        <v>00 512</v>
      </c>
      <c r="C23" t="str">
        <f t="shared" si="1"/>
        <v>512</v>
      </c>
      <c r="D23" t="s">
        <v>53</v>
      </c>
      <c r="E23">
        <f t="shared" si="2"/>
        <v>0</v>
      </c>
      <c r="F23">
        <f t="shared" si="3"/>
        <v>35</v>
      </c>
      <c r="G23" t="str">
        <f t="shared" si="4"/>
        <v>State-County-Congressional District</v>
      </c>
    </row>
    <row r="24" spans="1:7">
      <c r="A24" t="s">
        <v>21</v>
      </c>
      <c r="B24" t="str">
        <f t="shared" si="0"/>
        <v>00 521</v>
      </c>
      <c r="C24" t="str">
        <f t="shared" si="1"/>
        <v>521</v>
      </c>
      <c r="D24" t="s">
        <v>54</v>
      </c>
      <c r="E24">
        <f t="shared" si="2"/>
        <v>0</v>
      </c>
      <c r="F24">
        <f t="shared" si="3"/>
        <v>54</v>
      </c>
      <c r="G24" t="str">
        <f t="shared" si="4"/>
        <v>State-Congressional District-County-County Subdivision</v>
      </c>
    </row>
    <row r="25" spans="1:7">
      <c r="A25" t="s">
        <v>22</v>
      </c>
      <c r="B25" t="str">
        <f t="shared" si="0"/>
        <v>00 531</v>
      </c>
      <c r="C25" t="str">
        <f t="shared" si="1"/>
        <v>531</v>
      </c>
      <c r="D25" t="s">
        <v>55</v>
      </c>
      <c r="E25">
        <f t="shared" si="2"/>
        <v>0</v>
      </c>
      <c r="F25">
        <f t="shared" si="3"/>
        <v>44</v>
      </c>
      <c r="G25" t="str">
        <f t="shared" si="4"/>
        <v>State-Congressional District-Place/Remainder</v>
      </c>
    </row>
    <row r="26" spans="1:7">
      <c r="A26" t="s">
        <v>23</v>
      </c>
      <c r="B26" t="str">
        <f t="shared" si="0"/>
        <v>00 532</v>
      </c>
      <c r="C26" t="str">
        <f t="shared" si="1"/>
        <v>532</v>
      </c>
      <c r="D26" t="s">
        <v>56</v>
      </c>
      <c r="E26">
        <f t="shared" si="2"/>
        <v>0</v>
      </c>
      <c r="F26">
        <f t="shared" si="3"/>
        <v>34</v>
      </c>
      <c r="G26" t="str">
        <f t="shared" si="4"/>
        <v>State-Place-Congressional District</v>
      </c>
    </row>
    <row r="27" spans="1:7">
      <c r="A27" t="s">
        <v>24</v>
      </c>
      <c r="B27" t="str">
        <f t="shared" si="0"/>
        <v>00 541</v>
      </c>
      <c r="C27" t="str">
        <f t="shared" si="1"/>
        <v>541</v>
      </c>
      <c r="D27" t="s">
        <v>57</v>
      </c>
      <c r="E27">
        <f t="shared" si="2"/>
        <v>0</v>
      </c>
      <c r="F27">
        <f t="shared" si="3"/>
        <v>46</v>
      </c>
      <c r="G27" t="str">
        <f t="shared" si="4"/>
        <v>State-Congressional District-Consolidated City</v>
      </c>
    </row>
    <row r="28" spans="1:7">
      <c r="A28" t="s">
        <v>25</v>
      </c>
      <c r="B28" t="str">
        <f t="shared" si="0"/>
        <v>00 550</v>
      </c>
      <c r="C28" t="str">
        <f t="shared" si="1"/>
        <v>550</v>
      </c>
      <c r="D28" s="1" t="s">
        <v>94</v>
      </c>
      <c r="E28">
        <f t="shared" si="2"/>
        <v>0</v>
      </c>
      <c r="F28">
        <f t="shared" si="3"/>
        <v>88</v>
      </c>
      <c r="G28" t="str">
        <f t="shared" si="4"/>
        <v xml:space="preserve">State-Congressional District-American Indian Area/Alaska Native Area/Hawaiian Home Land </v>
      </c>
    </row>
    <row r="29" spans="1:7">
      <c r="A29" t="s">
        <v>26</v>
      </c>
      <c r="B29" t="str">
        <f t="shared" si="0"/>
        <v>00 553</v>
      </c>
      <c r="C29" t="str">
        <f t="shared" si="1"/>
        <v>553</v>
      </c>
      <c r="D29" s="1" t="s">
        <v>95</v>
      </c>
      <c r="E29">
        <f t="shared" si="2"/>
        <v>0</v>
      </c>
      <c r="F29">
        <f t="shared" si="3"/>
        <v>79</v>
      </c>
      <c r="G29" t="str">
        <f t="shared" si="4"/>
        <v xml:space="preserve">State-Congressional District-American Indian Area-Tribal Subdivision/Remainder </v>
      </c>
    </row>
    <row r="30" spans="1:7">
      <c r="A30" t="s">
        <v>27</v>
      </c>
      <c r="B30" t="str">
        <f t="shared" si="0"/>
        <v>00 570</v>
      </c>
      <c r="C30" t="str">
        <f t="shared" si="1"/>
        <v>570</v>
      </c>
      <c r="D30" s="1" t="s">
        <v>96</v>
      </c>
      <c r="E30">
        <f t="shared" si="2"/>
        <v>0</v>
      </c>
      <c r="F30">
        <f t="shared" si="3"/>
        <v>68</v>
      </c>
      <c r="G30" t="str">
        <f t="shared" si="4"/>
        <v xml:space="preserve">State-Congressional District-School District (Elementary)/Remainder </v>
      </c>
    </row>
    <row r="31" spans="1:7">
      <c r="A31" t="s">
        <v>28</v>
      </c>
      <c r="B31" t="str">
        <f t="shared" si="0"/>
        <v>00 571</v>
      </c>
      <c r="C31" t="str">
        <f t="shared" si="1"/>
        <v>571</v>
      </c>
      <c r="D31" s="1" t="s">
        <v>97</v>
      </c>
      <c r="E31">
        <f t="shared" si="2"/>
        <v>0</v>
      </c>
      <c r="F31">
        <f t="shared" si="3"/>
        <v>67</v>
      </c>
      <c r="G31" t="str">
        <f t="shared" si="4"/>
        <v xml:space="preserve">State-Congressional District-School District (Secondary)/Remainder </v>
      </c>
    </row>
    <row r="32" spans="1:7">
      <c r="A32" t="s">
        <v>29</v>
      </c>
      <c r="B32" t="str">
        <f t="shared" si="0"/>
        <v>00 572</v>
      </c>
      <c r="C32" t="str">
        <f t="shared" si="1"/>
        <v>572</v>
      </c>
      <c r="D32" s="1" t="s">
        <v>98</v>
      </c>
      <c r="E32">
        <f t="shared" si="2"/>
        <v>0</v>
      </c>
      <c r="F32">
        <f t="shared" si="3"/>
        <v>65</v>
      </c>
      <c r="G32" t="str">
        <f t="shared" si="4"/>
        <v xml:space="preserve">State-Congressional District-School District (Unified)/Remainder </v>
      </c>
    </row>
    <row r="33" spans="1:7">
      <c r="A33" t="s">
        <v>30</v>
      </c>
      <c r="B33" t="str">
        <f t="shared" si="0"/>
        <v>00 610</v>
      </c>
      <c r="C33" t="str">
        <f t="shared" si="1"/>
        <v>610</v>
      </c>
      <c r="D33" s="1" t="s">
        <v>99</v>
      </c>
      <c r="E33">
        <f t="shared" si="2"/>
        <v>0</v>
      </c>
      <c r="F33">
        <f t="shared" si="3"/>
        <v>49</v>
      </c>
      <c r="G33" t="str">
        <f t="shared" si="4"/>
        <v xml:space="preserve">State-State Legislative District (Upper Chamber) </v>
      </c>
    </row>
    <row r="34" spans="1:7">
      <c r="A34" t="s">
        <v>31</v>
      </c>
      <c r="B34" t="str">
        <f t="shared" si="0"/>
        <v>00 612</v>
      </c>
      <c r="C34" t="str">
        <f t="shared" si="1"/>
        <v>612</v>
      </c>
      <c r="D34" s="1" t="s">
        <v>100</v>
      </c>
      <c r="E34">
        <f t="shared" si="2"/>
        <v>0</v>
      </c>
      <c r="F34">
        <f t="shared" si="3"/>
        <v>56</v>
      </c>
      <c r="G34" t="str">
        <f t="shared" si="4"/>
        <v xml:space="preserve">State-State Legislative District (Upper Chamber)-County </v>
      </c>
    </row>
    <row r="35" spans="1:7">
      <c r="A35" s="1">
        <v>613</v>
      </c>
      <c r="B35" t="str">
        <f t="shared" si="0"/>
        <v>613</v>
      </c>
      <c r="C35" t="str">
        <f t="shared" si="1"/>
        <v>613</v>
      </c>
      <c r="D35" s="1" t="s">
        <v>107</v>
      </c>
      <c r="E35">
        <f t="shared" si="2"/>
        <v>0</v>
      </c>
      <c r="F35">
        <f t="shared" si="3"/>
        <v>75</v>
      </c>
      <c r="G35" t="str">
        <f t="shared" si="4"/>
        <v xml:space="preserve">State-State Legislative District (Upper Chamber)-County-County Subdivision </v>
      </c>
    </row>
    <row r="36" spans="1:7">
      <c r="A36" s="1" t="s">
        <v>58</v>
      </c>
      <c r="B36" t="str">
        <f t="shared" si="0"/>
        <v>00 614</v>
      </c>
      <c r="C36" t="str">
        <f t="shared" si="1"/>
        <v>614</v>
      </c>
      <c r="D36" s="1" t="s">
        <v>108</v>
      </c>
      <c r="E36">
        <f t="shared" si="2"/>
        <v>0</v>
      </c>
      <c r="F36">
        <f t="shared" si="3"/>
        <v>65</v>
      </c>
      <c r="G36" t="str">
        <f t="shared" si="4"/>
        <v xml:space="preserve">State-State Legislative District (Upper Chamber)-Place/Remainder </v>
      </c>
    </row>
    <row r="37" spans="1:7">
      <c r="A37" s="1" t="s">
        <v>59</v>
      </c>
      <c r="B37" t="str">
        <f t="shared" si="0"/>
        <v>00 615</v>
      </c>
      <c r="C37" t="str">
        <f t="shared" si="1"/>
        <v>615</v>
      </c>
      <c r="D37" s="1" t="s">
        <v>109</v>
      </c>
      <c r="E37">
        <f t="shared" si="2"/>
        <v>0</v>
      </c>
      <c r="F37">
        <f t="shared" si="3"/>
        <v>67</v>
      </c>
      <c r="G37" t="str">
        <f t="shared" si="4"/>
        <v xml:space="preserve">State-State Legislative District (Upper Chamber)-Consolidated City </v>
      </c>
    </row>
    <row r="38" spans="1:7">
      <c r="A38" s="1" t="s">
        <v>60</v>
      </c>
      <c r="B38" t="str">
        <f t="shared" si="0"/>
        <v>00 616</v>
      </c>
      <c r="C38" t="str">
        <f t="shared" si="1"/>
        <v>616</v>
      </c>
      <c r="D38" s="1" t="s">
        <v>110</v>
      </c>
      <c r="E38">
        <f t="shared" si="2"/>
        <v>0</v>
      </c>
      <c r="F38">
        <f t="shared" si="3"/>
        <v>108</v>
      </c>
      <c r="G38" t="str">
        <f t="shared" si="4"/>
        <v xml:space="preserve">State-State Legislative District (Upper Chamber)-American Indian Area/Alaska Native Area/Hawaiian Home Land </v>
      </c>
    </row>
    <row r="39" spans="1:7">
      <c r="A39" s="1" t="s">
        <v>61</v>
      </c>
      <c r="B39" t="str">
        <f>TRIM($A39)</f>
        <v>00 617</v>
      </c>
      <c r="C39" t="str">
        <f t="shared" si="1"/>
        <v>617</v>
      </c>
      <c r="D39" s="1" t="s">
        <v>111</v>
      </c>
      <c r="E39">
        <f t="shared" si="2"/>
        <v>0</v>
      </c>
      <c r="F39">
        <f t="shared" si="3"/>
        <v>89</v>
      </c>
      <c r="G39" t="str">
        <f t="shared" si="4"/>
        <v xml:space="preserve">State-State Legislative District (Upper Chamber)-School District (Elementary)/ Remainder </v>
      </c>
    </row>
    <row r="40" spans="1:7">
      <c r="A40" s="1" t="s">
        <v>62</v>
      </c>
      <c r="B40" t="str">
        <f>TRIM($A40)</f>
        <v>00 618</v>
      </c>
      <c r="C40" t="str">
        <f t="shared" si="1"/>
        <v>618</v>
      </c>
      <c r="D40" s="1" t="s">
        <v>112</v>
      </c>
      <c r="E40">
        <f t="shared" si="2"/>
        <v>0</v>
      </c>
      <c r="F40">
        <f t="shared" si="3"/>
        <v>88</v>
      </c>
      <c r="G40" t="str">
        <f t="shared" si="4"/>
        <v xml:space="preserve">State-State Legislative District (Upper Chamber)-School District (Secondary)/ Remainder </v>
      </c>
    </row>
    <row r="41" spans="1:7">
      <c r="A41" s="1" t="s">
        <v>63</v>
      </c>
      <c r="B41" t="str">
        <f>TRIM($A41)</f>
        <v>00 619</v>
      </c>
      <c r="C41" t="str">
        <f t="shared" si="1"/>
        <v>619</v>
      </c>
      <c r="D41" s="1" t="s">
        <v>113</v>
      </c>
      <c r="E41">
        <f t="shared" si="2"/>
        <v>0</v>
      </c>
      <c r="F41">
        <f t="shared" si="3"/>
        <v>86</v>
      </c>
      <c r="G41" t="str">
        <f t="shared" si="4"/>
        <v xml:space="preserve">State-State Legislative District (Upper Chamber)-School District (Unified)/ Remainder </v>
      </c>
    </row>
    <row r="42" spans="1:7">
      <c r="A42" s="1" t="s">
        <v>64</v>
      </c>
      <c r="B42" t="str">
        <f>TRIM($A42)</f>
        <v>00 620</v>
      </c>
      <c r="C42" t="str">
        <f t="shared" si="1"/>
        <v>620</v>
      </c>
      <c r="D42" s="1" t="s">
        <v>114</v>
      </c>
      <c r="E42">
        <f t="shared" si="2"/>
        <v>0</v>
      </c>
      <c r="F42">
        <f t="shared" si="3"/>
        <v>49</v>
      </c>
      <c r="G42" t="str">
        <f t="shared" si="4"/>
        <v xml:space="preserve">State-State Legislative District (Lower Chamber) </v>
      </c>
    </row>
    <row r="43" spans="1:7">
      <c r="A43" s="1" t="s">
        <v>65</v>
      </c>
      <c r="B43" t="str">
        <f>TRIM($A43)</f>
        <v>00 622</v>
      </c>
      <c r="C43" t="str">
        <f t="shared" si="1"/>
        <v>622</v>
      </c>
      <c r="D43" s="1" t="s">
        <v>115</v>
      </c>
      <c r="E43">
        <f t="shared" si="2"/>
        <v>0</v>
      </c>
      <c r="F43">
        <f t="shared" si="3"/>
        <v>56</v>
      </c>
      <c r="G43" t="str">
        <f t="shared" si="4"/>
        <v xml:space="preserve">State-State Legislative District (Lower Chamber)-County </v>
      </c>
    </row>
    <row r="44" spans="1:7">
      <c r="A44" s="1" t="s">
        <v>66</v>
      </c>
      <c r="B44" t="str">
        <f>TRIM($A44)</f>
        <v>00 623</v>
      </c>
      <c r="C44" t="str">
        <f t="shared" si="1"/>
        <v>623</v>
      </c>
      <c r="D44" s="1" t="s">
        <v>116</v>
      </c>
      <c r="E44">
        <f t="shared" si="2"/>
        <v>0</v>
      </c>
      <c r="F44">
        <f t="shared" si="3"/>
        <v>75</v>
      </c>
      <c r="G44" t="str">
        <f t="shared" si="4"/>
        <v xml:space="preserve">State-State Legislative District (Lower Chamber)-County-County Subdivision </v>
      </c>
    </row>
    <row r="45" spans="1:7">
      <c r="A45" s="1" t="s">
        <v>67</v>
      </c>
      <c r="B45" t="str">
        <f>TRIM($A45)</f>
        <v>00 624</v>
      </c>
      <c r="C45" t="str">
        <f t="shared" si="1"/>
        <v>624</v>
      </c>
      <c r="D45" s="1" t="s">
        <v>117</v>
      </c>
      <c r="E45">
        <f t="shared" si="2"/>
        <v>0</v>
      </c>
      <c r="F45">
        <f t="shared" si="3"/>
        <v>65</v>
      </c>
      <c r="G45" t="str">
        <f t="shared" si="4"/>
        <v xml:space="preserve">State-State Legislative District (Lower Chamber)-Place/Remainder </v>
      </c>
    </row>
    <row r="46" spans="1:7">
      <c r="A46" s="1" t="s">
        <v>68</v>
      </c>
      <c r="B46" t="str">
        <f>TRIM($A46)</f>
        <v>00 625</v>
      </c>
      <c r="C46" t="str">
        <f t="shared" si="1"/>
        <v>625</v>
      </c>
      <c r="D46" s="1" t="s">
        <v>118</v>
      </c>
      <c r="E46">
        <f t="shared" si="2"/>
        <v>0</v>
      </c>
      <c r="F46">
        <f t="shared" si="3"/>
        <v>67</v>
      </c>
      <c r="G46" t="str">
        <f t="shared" si="4"/>
        <v xml:space="preserve">State-State Legislative District (Lower Chamber)-Consolidated City </v>
      </c>
    </row>
    <row r="47" spans="1:7">
      <c r="A47" s="1" t="s">
        <v>69</v>
      </c>
      <c r="B47" t="str">
        <f>TRIM($A47)</f>
        <v>00 626</v>
      </c>
      <c r="C47" t="str">
        <f t="shared" si="1"/>
        <v>626</v>
      </c>
      <c r="D47" s="1" t="s">
        <v>119</v>
      </c>
      <c r="E47">
        <f t="shared" si="2"/>
        <v>0</v>
      </c>
      <c r="F47">
        <f t="shared" si="3"/>
        <v>108</v>
      </c>
      <c r="G47" t="str">
        <f t="shared" si="4"/>
        <v xml:space="preserve">State-State Legislative District (Lower Chamber)-American Indian Area/Alaska Native Area/Hawaiian Home Land </v>
      </c>
    </row>
    <row r="48" spans="1:7">
      <c r="A48" s="1" t="s">
        <v>101</v>
      </c>
      <c r="B48" t="str">
        <f>TRIM($A48)</f>
        <v>00 627</v>
      </c>
      <c r="C48" t="str">
        <f t="shared" si="1"/>
        <v>627</v>
      </c>
      <c r="D48" s="1" t="s">
        <v>120</v>
      </c>
      <c r="E48">
        <f t="shared" si="2"/>
        <v>0</v>
      </c>
      <c r="F48">
        <f t="shared" si="3"/>
        <v>89</v>
      </c>
      <c r="G48" t="str">
        <f t="shared" si="4"/>
        <v xml:space="preserve">State-State Legislative District (Lower Chamber)-School District (Elementary)/ Remainder </v>
      </c>
    </row>
    <row r="49" spans="1:7">
      <c r="A49" s="1" t="s">
        <v>102</v>
      </c>
      <c r="B49" t="str">
        <f>TRIM($A49)</f>
        <v>00 628</v>
      </c>
      <c r="C49" t="str">
        <f t="shared" si="1"/>
        <v>628</v>
      </c>
      <c r="D49" s="1" t="s">
        <v>121</v>
      </c>
      <c r="E49">
        <f t="shared" si="2"/>
        <v>0</v>
      </c>
      <c r="F49">
        <f t="shared" si="3"/>
        <v>88</v>
      </c>
      <c r="G49" t="str">
        <f t="shared" si="4"/>
        <v xml:space="preserve">State-State Legislative District (Lower Chamber)-School District (Secondary)/ Remainder </v>
      </c>
    </row>
    <row r="50" spans="1:7">
      <c r="A50" s="1" t="s">
        <v>103</v>
      </c>
      <c r="B50" t="str">
        <f>TRIM($A50)</f>
        <v>00 629</v>
      </c>
      <c r="C50" t="str">
        <f t="shared" si="1"/>
        <v>629</v>
      </c>
      <c r="D50" s="1" t="s">
        <v>122</v>
      </c>
      <c r="E50">
        <f t="shared" si="2"/>
        <v>0</v>
      </c>
      <c r="F50">
        <f t="shared" si="3"/>
        <v>86</v>
      </c>
      <c r="G50" t="str">
        <f t="shared" si="4"/>
        <v xml:space="preserve">State-State Legislative District (Lower Chamber)-School District (Unified)/ Remainder </v>
      </c>
    </row>
    <row r="51" spans="1:7">
      <c r="A51" s="1" t="s">
        <v>70</v>
      </c>
      <c r="B51" t="str">
        <f>TRIM($A51)</f>
        <v>00 630</v>
      </c>
      <c r="C51" t="str">
        <f t="shared" si="1"/>
        <v>630</v>
      </c>
      <c r="D51" s="1" t="s">
        <v>123</v>
      </c>
      <c r="E51">
        <f t="shared" si="2"/>
        <v>0</v>
      </c>
      <c r="F51">
        <f t="shared" si="3"/>
        <v>83</v>
      </c>
      <c r="G51" t="str">
        <f t="shared" si="4"/>
        <v xml:space="preserve">State-State Legislative District (Upper Chamber)-County-Voting District/ Remainder </v>
      </c>
    </row>
    <row r="52" spans="1:7">
      <c r="A52" s="1" t="s">
        <v>134</v>
      </c>
      <c r="B52" t="str">
        <f>TRIM($A52)</f>
        <v>00 631</v>
      </c>
      <c r="C52" t="str">
        <f t="shared" si="1"/>
        <v>631</v>
      </c>
      <c r="D52" s="1" t="s">
        <v>124</v>
      </c>
      <c r="E52">
        <f t="shared" si="2"/>
        <v>0</v>
      </c>
      <c r="F52">
        <f t="shared" si="3"/>
        <v>69</v>
      </c>
      <c r="G52" t="str">
        <f t="shared" si="4"/>
        <v xml:space="preserve">State-State Legislative District (Upper Chamber)-County-Census Tract </v>
      </c>
    </row>
    <row r="53" spans="1:7">
      <c r="A53" t="s">
        <v>133</v>
      </c>
      <c r="B53" t="str">
        <f>TRIM($A53)</f>
        <v>00 632</v>
      </c>
      <c r="C53" t="str">
        <f t="shared" si="1"/>
        <v>632</v>
      </c>
      <c r="D53" s="1" t="s">
        <v>125</v>
      </c>
      <c r="E53">
        <f t="shared" si="2"/>
        <v>0</v>
      </c>
      <c r="F53">
        <f t="shared" si="3"/>
        <v>100</v>
      </c>
      <c r="G53" t="str">
        <f t="shared" si="4"/>
        <v xml:space="preserve">State-State Legislative District (Upper Chamber)-County-County Subdivision- Subminor Civil Division </v>
      </c>
    </row>
    <row r="54" spans="1:7">
      <c r="A54" s="1" t="s">
        <v>104</v>
      </c>
      <c r="B54" t="str">
        <f>TRIM($A54)</f>
        <v>00 633</v>
      </c>
      <c r="C54" t="str">
        <f t="shared" si="1"/>
        <v>633</v>
      </c>
      <c r="D54" s="1" t="s">
        <v>126</v>
      </c>
      <c r="E54">
        <f t="shared" si="2"/>
        <v>0</v>
      </c>
      <c r="F54">
        <f t="shared" si="3"/>
        <v>99</v>
      </c>
      <c r="G54" t="str">
        <f t="shared" si="4"/>
        <v xml:space="preserve">State-State Legislative District (Upper Chamber)-American Indian Area-Tribal Subdivision/Remainder </v>
      </c>
    </row>
    <row r="55" spans="1:7">
      <c r="A55" s="1" t="s">
        <v>105</v>
      </c>
      <c r="B55" t="str">
        <f>TRIM($A55)</f>
        <v>00 634</v>
      </c>
      <c r="C55" t="str">
        <f t="shared" si="1"/>
        <v>634</v>
      </c>
      <c r="D55" s="1" t="s">
        <v>127</v>
      </c>
      <c r="E55">
        <f t="shared" si="2"/>
        <v>0</v>
      </c>
      <c r="F55">
        <f t="shared" si="3"/>
        <v>84</v>
      </c>
      <c r="G55" t="str">
        <f t="shared" si="4"/>
        <v xml:space="preserve">State-State Legislative District (Upper Chamber)-Alaska Native Regional Corporation </v>
      </c>
    </row>
    <row r="56" spans="1:7">
      <c r="A56" s="1" t="s">
        <v>106</v>
      </c>
      <c r="B56" t="str">
        <f>TRIM($A56)</f>
        <v>00 635</v>
      </c>
      <c r="C56" t="str">
        <f t="shared" si="1"/>
        <v>635</v>
      </c>
      <c r="D56" s="1" t="s">
        <v>128</v>
      </c>
      <c r="E56">
        <f t="shared" si="2"/>
        <v>0</v>
      </c>
      <c r="F56">
        <f t="shared" si="3"/>
        <v>83</v>
      </c>
      <c r="G56" t="str">
        <f t="shared" si="4"/>
        <v xml:space="preserve">State-State Legislative District (Lower Chamber)-County-Voting District/ Remainder </v>
      </c>
    </row>
    <row r="57" spans="1:7">
      <c r="A57" s="1" t="s">
        <v>136</v>
      </c>
      <c r="B57" t="str">
        <f>TRIM($A57)</f>
        <v>00 636</v>
      </c>
      <c r="C57" t="str">
        <f t="shared" si="1"/>
        <v>636</v>
      </c>
      <c r="D57" s="1" t="s">
        <v>129</v>
      </c>
      <c r="E57">
        <f t="shared" si="2"/>
        <v>0</v>
      </c>
      <c r="F57">
        <f t="shared" si="3"/>
        <v>69</v>
      </c>
      <c r="G57" t="str">
        <f t="shared" si="4"/>
        <v xml:space="preserve">State-State Legislative District (Lower Chamber)-County-Census Tract </v>
      </c>
    </row>
    <row r="58" spans="1:7">
      <c r="A58" t="s">
        <v>135</v>
      </c>
      <c r="B58" t="str">
        <f>TRIM($A58)</f>
        <v>00 637</v>
      </c>
      <c r="C58" t="str">
        <f t="shared" si="1"/>
        <v>637</v>
      </c>
      <c r="D58" s="1" t="s">
        <v>130</v>
      </c>
      <c r="E58">
        <f t="shared" si="2"/>
        <v>0</v>
      </c>
      <c r="F58">
        <f t="shared" si="3"/>
        <v>100</v>
      </c>
      <c r="G58" t="str">
        <f t="shared" si="4"/>
        <v xml:space="preserve">State-State Legislative District (Lower Chamber)-County-County Subdivision- Subminor Civil Division </v>
      </c>
    </row>
    <row r="59" spans="1:7">
      <c r="A59" s="1" t="s">
        <v>137</v>
      </c>
      <c r="B59" t="str">
        <f>TRIM($A59)</f>
        <v>00 638</v>
      </c>
      <c r="C59" t="str">
        <f t="shared" si="1"/>
        <v>638</v>
      </c>
      <c r="D59" s="1" t="s">
        <v>131</v>
      </c>
      <c r="E59">
        <f t="shared" si="2"/>
        <v>0</v>
      </c>
      <c r="F59">
        <f t="shared" si="3"/>
        <v>99</v>
      </c>
      <c r="G59" t="str">
        <f t="shared" si="4"/>
        <v xml:space="preserve">State-State Legislative District (Lower Chamber)-American Indian Area-Tribal Subdivision/Remainder </v>
      </c>
    </row>
    <row r="60" spans="1:7">
      <c r="A60" t="s">
        <v>138</v>
      </c>
      <c r="B60" t="str">
        <f>TRIM($A60)</f>
        <v>00 639</v>
      </c>
      <c r="C60" t="str">
        <f t="shared" si="1"/>
        <v>639</v>
      </c>
      <c r="D60" s="1" t="s">
        <v>132</v>
      </c>
      <c r="E60">
        <f t="shared" si="2"/>
        <v>0</v>
      </c>
      <c r="F60">
        <f t="shared" si="3"/>
        <v>84</v>
      </c>
      <c r="G60" t="str">
        <f t="shared" si="4"/>
        <v xml:space="preserve">State-State Legislative District (Lower Chamber)-Alaska Native Regional Corporation </v>
      </c>
    </row>
    <row r="61" spans="1:7">
      <c r="A61" s="1" t="s">
        <v>71</v>
      </c>
      <c r="B61" t="str">
        <f>TRIM($A61)</f>
        <v>00 640</v>
      </c>
      <c r="C61" t="str">
        <f t="shared" si="1"/>
        <v>640</v>
      </c>
      <c r="D61" s="1" t="s">
        <v>139</v>
      </c>
      <c r="E61">
        <f t="shared" si="2"/>
        <v>0</v>
      </c>
      <c r="F61">
        <f t="shared" si="3"/>
        <v>55</v>
      </c>
      <c r="G61" t="str">
        <f t="shared" si="4"/>
        <v>State-County-State Legislative District (Upper Chamber)</v>
      </c>
    </row>
    <row r="62" spans="1:7">
      <c r="A62" s="1" t="s">
        <v>72</v>
      </c>
      <c r="B62" t="str">
        <f>TRIM($A62)</f>
        <v>00 641</v>
      </c>
      <c r="C62" t="str">
        <f t="shared" si="1"/>
        <v>641</v>
      </c>
      <c r="D62" s="1" t="s">
        <v>140</v>
      </c>
      <c r="E62">
        <f t="shared" si="2"/>
        <v>0</v>
      </c>
      <c r="F62">
        <f t="shared" si="3"/>
        <v>55</v>
      </c>
      <c r="G62" t="str">
        <f t="shared" si="4"/>
        <v>State-County-State Legislative District (Lower Chamber)</v>
      </c>
    </row>
    <row r="63" spans="1:7">
      <c r="A63" s="1" t="s">
        <v>73</v>
      </c>
      <c r="B63" t="str">
        <f>TRIM($A63)</f>
        <v>00 642</v>
      </c>
      <c r="C63" t="str">
        <f t="shared" si="1"/>
        <v>642</v>
      </c>
      <c r="D63" s="1" t="s">
        <v>141</v>
      </c>
      <c r="E63">
        <f t="shared" si="2"/>
        <v>0</v>
      </c>
      <c r="F63">
        <f t="shared" si="3"/>
        <v>55</v>
      </c>
      <c r="G63" t="str">
        <f t="shared" si="4"/>
        <v xml:space="preserve">State-Place-State Legislative District (Upper Chamber) </v>
      </c>
    </row>
    <row r="64" spans="1:7">
      <c r="A64" s="1" t="s">
        <v>142</v>
      </c>
      <c r="B64" t="str">
        <f t="shared" ref="B64:B86" si="5">TRIM($A64)</f>
        <v>00 643</v>
      </c>
      <c r="C64" t="str">
        <f t="shared" si="1"/>
        <v>643</v>
      </c>
      <c r="D64" s="1" t="s">
        <v>144</v>
      </c>
      <c r="E64">
        <f t="shared" si="2"/>
        <v>0</v>
      </c>
      <c r="F64">
        <f t="shared" si="3"/>
        <v>55</v>
      </c>
      <c r="G64" t="str">
        <f t="shared" si="4"/>
        <v xml:space="preserve">State-Place-State Legislative District (Lower Chamber) </v>
      </c>
    </row>
    <row r="65" spans="1:7">
      <c r="A65" s="1" t="s">
        <v>74</v>
      </c>
      <c r="B65" t="str">
        <f t="shared" si="5"/>
        <v>00 700</v>
      </c>
      <c r="C65" t="str">
        <f t="shared" si="1"/>
        <v>700</v>
      </c>
      <c r="D65" s="1" t="s">
        <v>145</v>
      </c>
      <c r="E65">
        <f t="shared" si="2"/>
        <v>0</v>
      </c>
      <c r="F65">
        <f t="shared" si="3"/>
        <v>39</v>
      </c>
      <c r="G65" t="str">
        <f t="shared" si="4"/>
        <v xml:space="preserve">State-County-Voting District/Remainder </v>
      </c>
    </row>
    <row r="66" spans="1:7">
      <c r="A66" s="1" t="s">
        <v>75</v>
      </c>
      <c r="B66" t="str">
        <f t="shared" si="5"/>
        <v>00 701</v>
      </c>
      <c r="C66" t="str">
        <f t="shared" si="1"/>
        <v>701</v>
      </c>
      <c r="D66" s="1" t="s">
        <v>146</v>
      </c>
      <c r="E66">
        <f t="shared" si="2"/>
        <v>0</v>
      </c>
      <c r="F66">
        <f t="shared" si="3"/>
        <v>55</v>
      </c>
      <c r="G66" t="str">
        <f t="shared" si="4"/>
        <v xml:space="preserve">State-County-Voting District/Remainder-Place/Remainder </v>
      </c>
    </row>
    <row r="67" spans="1:7">
      <c r="A67" s="1" t="s">
        <v>76</v>
      </c>
      <c r="B67" t="str">
        <f t="shared" si="5"/>
        <v>00 702</v>
      </c>
      <c r="C67" t="str">
        <f t="shared" ref="C67:C86" si="6">RIGHT($B67,3)</f>
        <v>702</v>
      </c>
      <c r="D67" s="1" t="s">
        <v>147</v>
      </c>
      <c r="E67">
        <f t="shared" ref="E67:E86" si="7">IFERROR(INT(RIGHT($D67,1)),0)</f>
        <v>0</v>
      </c>
      <c r="F67">
        <f t="shared" ref="F67:F86" si="8">IF(E67&gt;0,LEN(D67)-1, LEN(D67))</f>
        <v>57</v>
      </c>
      <c r="G67" t="str">
        <f t="shared" ref="G67:G86" si="9">LEFT($D67,$F67)</f>
        <v xml:space="preserve">State-County-Voting District/Remainder-Consolidated City </v>
      </c>
    </row>
    <row r="68" spans="1:7">
      <c r="A68" s="1" t="s">
        <v>77</v>
      </c>
      <c r="B68" t="str">
        <f t="shared" si="5"/>
        <v>00 703</v>
      </c>
      <c r="C68" t="str">
        <f t="shared" si="6"/>
        <v>703</v>
      </c>
      <c r="D68" s="1" t="s">
        <v>148</v>
      </c>
      <c r="E68">
        <f t="shared" si="7"/>
        <v>0</v>
      </c>
      <c r="F68">
        <f t="shared" si="8"/>
        <v>98</v>
      </c>
      <c r="G68" t="str">
        <f t="shared" si="9"/>
        <v xml:space="preserve">State-County-Voting District/Remainder-American Indian Area/Alaska Native Area/Hawaiian Home Land </v>
      </c>
    </row>
    <row r="69" spans="1:7">
      <c r="A69" s="1" t="s">
        <v>143</v>
      </c>
      <c r="B69" t="str">
        <f t="shared" si="5"/>
        <v>00 704</v>
      </c>
      <c r="C69" t="str">
        <f t="shared" si="6"/>
        <v>704</v>
      </c>
      <c r="D69" s="1" t="s">
        <v>149</v>
      </c>
      <c r="E69">
        <f t="shared" si="7"/>
        <v>0</v>
      </c>
      <c r="F69">
        <f t="shared" si="8"/>
        <v>90</v>
      </c>
      <c r="G69" t="str">
        <f t="shared" si="9"/>
        <v xml:space="preserve">State-County-Voting District/Remainder-American Indian Area-Tribal Subdivision/ Remainder </v>
      </c>
    </row>
    <row r="70" spans="1:7">
      <c r="A70" s="1" t="s">
        <v>78</v>
      </c>
      <c r="B70" t="str">
        <f t="shared" si="5"/>
        <v>00 705</v>
      </c>
      <c r="C70" t="str">
        <f t="shared" si="6"/>
        <v>705</v>
      </c>
      <c r="D70" s="1" t="s">
        <v>163</v>
      </c>
      <c r="E70">
        <f t="shared" si="7"/>
        <v>0</v>
      </c>
      <c r="F70">
        <f t="shared" si="8"/>
        <v>105</v>
      </c>
      <c r="G70" t="str">
        <f t="shared" si="9"/>
        <v xml:space="preserve">State-County-Voting District/Remainder-Alaska Native Regional Corporation District (Secondary)/Remainder </v>
      </c>
    </row>
    <row r="71" spans="1:7">
      <c r="A71" s="1" t="s">
        <v>79</v>
      </c>
      <c r="B71" t="str">
        <f t="shared" si="5"/>
        <v>00 706</v>
      </c>
      <c r="C71" t="str">
        <f t="shared" si="6"/>
        <v>706</v>
      </c>
      <c r="D71" s="1" t="s">
        <v>164</v>
      </c>
      <c r="E71">
        <f t="shared" si="7"/>
        <v>0</v>
      </c>
      <c r="F71">
        <f t="shared" si="8"/>
        <v>78</v>
      </c>
      <c r="G71" t="str">
        <f t="shared" si="9"/>
        <v xml:space="preserve">State-County-Voting District/Remainder-School District (Elementary)/Remainder </v>
      </c>
    </row>
    <row r="72" spans="1:7">
      <c r="A72" s="1" t="s">
        <v>80</v>
      </c>
      <c r="B72" t="str">
        <f t="shared" si="5"/>
        <v>00 707</v>
      </c>
      <c r="C72" t="str">
        <f t="shared" si="6"/>
        <v>707</v>
      </c>
      <c r="D72" s="1" t="s">
        <v>165</v>
      </c>
      <c r="E72">
        <f t="shared" si="7"/>
        <v>0</v>
      </c>
      <c r="F72">
        <f t="shared" si="8"/>
        <v>77</v>
      </c>
      <c r="G72" t="str">
        <f t="shared" si="9"/>
        <v xml:space="preserve">State-County-Voting District/Remainder-School District (Secondary)/Remainder </v>
      </c>
    </row>
    <row r="73" spans="1:7">
      <c r="A73" s="1" t="s">
        <v>81</v>
      </c>
      <c r="B73" t="str">
        <f t="shared" si="5"/>
        <v>00 708</v>
      </c>
      <c r="C73" t="str">
        <f t="shared" si="6"/>
        <v>708</v>
      </c>
      <c r="D73" s="1" t="s">
        <v>166</v>
      </c>
      <c r="E73">
        <f t="shared" si="7"/>
        <v>0</v>
      </c>
      <c r="F73">
        <f t="shared" si="8"/>
        <v>74</v>
      </c>
      <c r="G73" t="str">
        <f t="shared" si="9"/>
        <v xml:space="preserve">State-County-Voting District/Remainder-School District (Unified)/Remainde </v>
      </c>
    </row>
    <row r="74" spans="1:7">
      <c r="A74" s="1" t="s">
        <v>82</v>
      </c>
      <c r="B74" t="str">
        <f t="shared" si="5"/>
        <v>00 709</v>
      </c>
      <c r="C74" t="str">
        <f t="shared" si="6"/>
        <v>709</v>
      </c>
      <c r="D74" s="1" t="s">
        <v>150</v>
      </c>
      <c r="E74">
        <f t="shared" si="7"/>
        <v>0</v>
      </c>
      <c r="F74">
        <f t="shared" si="8"/>
        <v>52</v>
      </c>
      <c r="G74" t="str">
        <f t="shared" si="9"/>
        <v xml:space="preserve">State-County-Voting District/Remainder-Census Tract </v>
      </c>
    </row>
    <row r="75" spans="1:7">
      <c r="A75" s="1" t="s">
        <v>83</v>
      </c>
      <c r="B75" t="str">
        <f t="shared" si="5"/>
        <v>00 710</v>
      </c>
      <c r="C75" t="str">
        <f t="shared" si="6"/>
        <v>710</v>
      </c>
      <c r="D75" s="1" t="s">
        <v>151</v>
      </c>
      <c r="E75">
        <f t="shared" si="7"/>
        <v>0</v>
      </c>
      <c r="F75">
        <f t="shared" si="8"/>
        <v>58</v>
      </c>
      <c r="G75" t="str">
        <f t="shared" si="9"/>
        <v xml:space="preserve">State-County-Voting District/Remainder-County Subdivision </v>
      </c>
    </row>
    <row r="76" spans="1:7">
      <c r="A76" s="1" t="s">
        <v>84</v>
      </c>
      <c r="B76" t="str">
        <f t="shared" si="5"/>
        <v>00 715</v>
      </c>
      <c r="C76" t="str">
        <f t="shared" si="6"/>
        <v>715</v>
      </c>
      <c r="D76" s="1" t="s">
        <v>152</v>
      </c>
      <c r="E76">
        <f t="shared" si="7"/>
        <v>0</v>
      </c>
      <c r="F76">
        <f t="shared" si="8"/>
        <v>82</v>
      </c>
      <c r="G76" t="str">
        <f t="shared" si="9"/>
        <v xml:space="preserve">State-County-Voting District/Remainder-County Subdivision-Subminor Civil Division </v>
      </c>
    </row>
    <row r="77" spans="1:7">
      <c r="A77" s="1" t="s">
        <v>161</v>
      </c>
      <c r="B77" t="str">
        <f t="shared" si="5"/>
        <v>00 720</v>
      </c>
      <c r="C77" t="str">
        <f t="shared" si="6"/>
        <v>720</v>
      </c>
      <c r="D77" s="1" t="s">
        <v>153</v>
      </c>
      <c r="E77">
        <f t="shared" si="7"/>
        <v>0</v>
      </c>
      <c r="F77">
        <f t="shared" si="8"/>
        <v>74</v>
      </c>
      <c r="G77" t="str">
        <f t="shared" si="9"/>
        <v xml:space="preserve">State-County-Voting District/Remainder-County Subdivision-Place/Remainder </v>
      </c>
    </row>
    <row r="78" spans="1:7">
      <c r="A78" s="1" t="s">
        <v>160</v>
      </c>
      <c r="B78" t="str">
        <f t="shared" si="5"/>
        <v>00 730</v>
      </c>
      <c r="C78" t="str">
        <f t="shared" si="6"/>
        <v>730</v>
      </c>
      <c r="D78" s="1" t="s">
        <v>154</v>
      </c>
      <c r="E78">
        <f t="shared" si="7"/>
        <v>0</v>
      </c>
      <c r="F78">
        <f t="shared" si="8"/>
        <v>88</v>
      </c>
      <c r="G78" t="str">
        <f t="shared" si="9"/>
        <v xml:space="preserve">State-County-Voting District/Remainder-County Subdivision-Place/Remainder- Census Tract </v>
      </c>
    </row>
    <row r="79" spans="1:7">
      <c r="A79" s="1" t="s">
        <v>85</v>
      </c>
      <c r="B79" t="str">
        <f t="shared" si="5"/>
        <v>00 735</v>
      </c>
      <c r="C79" t="str">
        <f t="shared" si="6"/>
        <v>735</v>
      </c>
      <c r="D79" s="1" t="s">
        <v>155</v>
      </c>
      <c r="E79">
        <f t="shared" si="7"/>
        <v>0</v>
      </c>
      <c r="F79">
        <f t="shared" si="8"/>
        <v>95</v>
      </c>
      <c r="G79" t="str">
        <f t="shared" si="9"/>
        <v xml:space="preserve">State-County-Voting District/Remainder-County Subdivision-Subminor Civil Division-Census Tract </v>
      </c>
    </row>
    <row r="80" spans="1:7">
      <c r="A80" s="1" t="s">
        <v>86</v>
      </c>
      <c r="B80" t="str">
        <f t="shared" si="5"/>
        <v>00 740</v>
      </c>
      <c r="C80" t="str">
        <f t="shared" si="6"/>
        <v>740</v>
      </c>
      <c r="D80" s="1" t="s">
        <v>156</v>
      </c>
      <c r="E80">
        <f t="shared" si="7"/>
        <v>0</v>
      </c>
      <c r="F80">
        <f t="shared" si="8"/>
        <v>100</v>
      </c>
      <c r="G80" t="str">
        <f t="shared" si="9"/>
        <v xml:space="preserve">State-County-Voting District/Remainder-County Subdivision-Place/Remainder- Census Tract-Block Group </v>
      </c>
    </row>
    <row r="81" spans="1:7">
      <c r="A81" s="1" t="s">
        <v>87</v>
      </c>
      <c r="B81" t="str">
        <f t="shared" si="5"/>
        <v>00 745</v>
      </c>
      <c r="C81" t="str">
        <f t="shared" si="6"/>
        <v>745</v>
      </c>
      <c r="D81" s="1" t="s">
        <v>157</v>
      </c>
      <c r="E81">
        <f t="shared" si="7"/>
        <v>0</v>
      </c>
      <c r="F81">
        <f t="shared" si="8"/>
        <v>107</v>
      </c>
      <c r="G81" t="str">
        <f t="shared" si="9"/>
        <v xml:space="preserve">State-County-Voting District/Remainder-County Subdivision-Subminor Civil Division-Census Tract-Block Group </v>
      </c>
    </row>
    <row r="82" spans="1:7">
      <c r="A82" s="1" t="s">
        <v>88</v>
      </c>
      <c r="B82" t="str">
        <f t="shared" si="5"/>
        <v>00 750</v>
      </c>
      <c r="C82" t="str">
        <f t="shared" si="6"/>
        <v>750</v>
      </c>
      <c r="D82" s="1" t="s">
        <v>158</v>
      </c>
      <c r="E82">
        <f t="shared" si="7"/>
        <v>0</v>
      </c>
      <c r="F82">
        <f t="shared" si="8"/>
        <v>106</v>
      </c>
      <c r="G82" t="str">
        <f t="shared" si="9"/>
        <v xml:space="preserve">State-County-Voting District/Remainder-County Subdivision-Place/Remainder- Census Tract-Block Group-Block </v>
      </c>
    </row>
    <row r="83" spans="1:7">
      <c r="A83" s="1" t="s">
        <v>89</v>
      </c>
      <c r="B83" t="str">
        <f t="shared" si="5"/>
        <v>00 755</v>
      </c>
      <c r="C83" t="str">
        <f t="shared" si="6"/>
        <v>755</v>
      </c>
      <c r="D83" s="1" t="s">
        <v>159</v>
      </c>
      <c r="E83">
        <f t="shared" si="7"/>
        <v>0</v>
      </c>
      <c r="F83">
        <f t="shared" si="8"/>
        <v>113</v>
      </c>
      <c r="G83" t="str">
        <f t="shared" si="9"/>
        <v xml:space="preserve">State-County-Voting District/Remainder-County Subdivision-Subminor Civil Division-Census Tract-Block Group-Block </v>
      </c>
    </row>
    <row r="84" spans="1:7">
      <c r="A84" s="1" t="s">
        <v>90</v>
      </c>
      <c r="B84" t="str">
        <f t="shared" si="5"/>
        <v>00 950</v>
      </c>
      <c r="C84" t="str">
        <f t="shared" si="6"/>
        <v>950</v>
      </c>
      <c r="D84" s="1" t="s">
        <v>167</v>
      </c>
      <c r="E84">
        <f t="shared" si="7"/>
        <v>0</v>
      </c>
      <c r="F84">
        <f t="shared" si="8"/>
        <v>45</v>
      </c>
      <c r="G84" t="str">
        <f t="shared" si="9"/>
        <v xml:space="preserve">State-School District (Elementary)/Remainder </v>
      </c>
    </row>
    <row r="85" spans="1:7">
      <c r="A85" s="1" t="s">
        <v>91</v>
      </c>
      <c r="B85" t="str">
        <f t="shared" si="5"/>
        <v>00 960</v>
      </c>
      <c r="C85" t="str">
        <f t="shared" si="6"/>
        <v>960</v>
      </c>
      <c r="D85" s="1" t="s">
        <v>168</v>
      </c>
      <c r="E85">
        <f t="shared" si="7"/>
        <v>0</v>
      </c>
      <c r="F85">
        <f t="shared" si="8"/>
        <v>44</v>
      </c>
      <c r="G85" t="str">
        <f t="shared" si="9"/>
        <v xml:space="preserve">State-School District (Secondary)/Remainder </v>
      </c>
    </row>
    <row r="86" spans="1:7">
      <c r="A86" s="1" t="s">
        <v>92</v>
      </c>
      <c r="B86" t="str">
        <f t="shared" si="5"/>
        <v>00 970</v>
      </c>
      <c r="C86" t="str">
        <f t="shared" si="6"/>
        <v>970</v>
      </c>
      <c r="D86" s="1" t="s">
        <v>162</v>
      </c>
      <c r="E86">
        <f t="shared" si="7"/>
        <v>0</v>
      </c>
      <c r="F86">
        <f t="shared" si="8"/>
        <v>42</v>
      </c>
      <c r="G86" t="str">
        <f t="shared" si="9"/>
        <v xml:space="preserve">State-School District (Unified)/Remainder </v>
      </c>
    </row>
    <row r="87" spans="1:7">
      <c r="D87" s="1"/>
    </row>
    <row r="88" spans="1:7">
      <c r="D88" s="1"/>
    </row>
    <row r="89" spans="1:7">
      <c r="D89" s="1"/>
    </row>
    <row r="90" spans="1:7">
      <c r="D90" s="1"/>
    </row>
    <row r="91" spans="1:7">
      <c r="D91" s="1"/>
    </row>
    <row r="92" spans="1:7">
      <c r="D9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2021-12-24T15:55:45Z</dcterms:created>
  <dcterms:modified xsi:type="dcterms:W3CDTF">2021-12-24T16:19:03Z</dcterms:modified>
</cp:coreProperties>
</file>