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D4"/>
  <c r="E4"/>
  <c r="F4"/>
  <c r="G4"/>
  <c r="H4"/>
  <c r="C9"/>
  <c r="D9"/>
  <c r="E9"/>
  <c r="F9"/>
  <c r="G9"/>
  <c r="H9"/>
  <c r="C11"/>
  <c r="D11"/>
  <c r="E11"/>
  <c r="F11"/>
  <c r="G11"/>
  <c r="H11"/>
  <c r="C10"/>
  <c r="D10"/>
  <c r="E10"/>
  <c r="F10"/>
  <c r="G10"/>
  <c r="H10"/>
  <c r="C12"/>
  <c r="D12"/>
  <c r="E12"/>
  <c r="F12"/>
  <c r="G12"/>
  <c r="H12"/>
  <c r="C7"/>
  <c r="D7"/>
  <c r="E7"/>
  <c r="F7"/>
  <c r="G7"/>
  <c r="H7"/>
  <c r="C15"/>
  <c r="D15"/>
  <c r="E15"/>
  <c r="F15"/>
  <c r="G15"/>
  <c r="H15"/>
  <c r="C18"/>
  <c r="D18"/>
  <c r="E18"/>
  <c r="F18"/>
  <c r="G18"/>
  <c r="H18"/>
  <c r="C19"/>
  <c r="D19"/>
  <c r="E19"/>
  <c r="F19"/>
  <c r="G19"/>
  <c r="H19"/>
  <c r="C16"/>
  <c r="D16"/>
  <c r="E16"/>
  <c r="F16"/>
  <c r="G16"/>
  <c r="H16"/>
  <c r="C20"/>
  <c r="D20"/>
  <c r="E20"/>
  <c r="F20"/>
  <c r="G20"/>
  <c r="H20"/>
  <c r="C14"/>
  <c r="D14"/>
  <c r="E14"/>
  <c r="F14"/>
  <c r="G14"/>
  <c r="H14"/>
  <c r="C17"/>
  <c r="D17"/>
  <c r="E17"/>
  <c r="F17"/>
  <c r="G17"/>
  <c r="H17"/>
  <c r="C6"/>
  <c r="D6"/>
  <c r="E6"/>
  <c r="F6"/>
  <c r="G6"/>
  <c r="H6"/>
  <c r="C13"/>
  <c r="D13"/>
  <c r="E13"/>
  <c r="F13"/>
  <c r="G13"/>
  <c r="H13"/>
  <c r="C22"/>
  <c r="D22"/>
  <c r="E22"/>
  <c r="F22"/>
  <c r="G22"/>
  <c r="H22"/>
  <c r="C8"/>
  <c r="D8"/>
  <c r="E8"/>
  <c r="F8"/>
  <c r="C3"/>
  <c r="D3"/>
  <c r="E3"/>
  <c r="F3"/>
  <c r="C2"/>
  <c r="D2"/>
  <c r="E2"/>
  <c r="F2"/>
  <c r="C5"/>
  <c r="D5"/>
  <c r="E5"/>
  <c r="F5"/>
  <c r="C21"/>
  <c r="D21"/>
  <c r="E21"/>
  <c r="F21"/>
  <c r="G5"/>
  <c r="H5"/>
  <c r="H2"/>
  <c r="G2"/>
  <c r="H3"/>
  <c r="G3"/>
  <c r="G21"/>
  <c r="H21"/>
  <c r="H8"/>
  <c r="G8"/>
</calcChain>
</file>

<file path=xl/sharedStrings.xml><?xml version="1.0" encoding="utf-8"?>
<sst xmlns="http://schemas.openxmlformats.org/spreadsheetml/2006/main" count="31" uniqueCount="31">
  <si>
    <t>Crater</t>
    <phoneticPr fontId="1" type="noConversion"/>
  </si>
  <si>
    <t>Barringer</t>
    <phoneticPr fontId="1" type="noConversion"/>
  </si>
  <si>
    <t>Rho (nm)</t>
    <phoneticPr fontId="1" type="noConversion"/>
  </si>
  <si>
    <t>Reduced pi</t>
    <phoneticPr fontId="1" type="noConversion"/>
  </si>
  <si>
    <t>Theta_arcmin</t>
    <phoneticPr fontId="1" type="noConversion"/>
  </si>
  <si>
    <t>Theta_rad</t>
    <phoneticPr fontId="1" type="noConversion"/>
  </si>
  <si>
    <t>% diff</t>
    <phoneticPr fontId="1" type="noConversion"/>
  </si>
  <si>
    <t>Manicougan</t>
    <phoneticPr fontId="1" type="noConversion"/>
  </si>
  <si>
    <t>Calc circ</t>
    <phoneticPr fontId="1" type="noConversion"/>
  </si>
  <si>
    <t>Calc area</t>
    <phoneticPr fontId="1" type="noConversion"/>
  </si>
  <si>
    <t>Meas circ (nm)</t>
    <phoneticPr fontId="1" type="noConversion"/>
  </si>
  <si>
    <t>Meas area (sq nm)</t>
    <phoneticPr fontId="1" type="noConversion"/>
  </si>
  <si>
    <t>Fake NA</t>
    <phoneticPr fontId="1" type="noConversion"/>
  </si>
  <si>
    <t>Fake Asia</t>
    <phoneticPr fontId="1" type="noConversion"/>
  </si>
  <si>
    <t>Sudbury</t>
    <phoneticPr fontId="1" type="noConversion"/>
  </si>
  <si>
    <t>Odessa</t>
    <phoneticPr fontId="1" type="noConversion"/>
  </si>
  <si>
    <t>Carswell</t>
    <phoneticPr fontId="1" type="noConversion"/>
  </si>
  <si>
    <t>Chicxulub</t>
    <phoneticPr fontId="1" type="noConversion"/>
  </si>
  <si>
    <t>Clearwater East</t>
    <phoneticPr fontId="1" type="noConversion"/>
  </si>
  <si>
    <t>Clearwater West</t>
    <phoneticPr fontId="1" type="noConversion"/>
  </si>
  <si>
    <t>Couture</t>
    <phoneticPr fontId="1" type="noConversion"/>
  </si>
  <si>
    <t>Mistasin</t>
    <phoneticPr fontId="1" type="noConversion"/>
  </si>
  <si>
    <t>Haughton</t>
    <phoneticPr fontId="1" type="noConversion"/>
  </si>
  <si>
    <t>Gosses Bluff</t>
    <phoneticPr fontId="1" type="noConversion"/>
  </si>
  <si>
    <t>Ries</t>
    <phoneticPr fontId="1" type="noConversion"/>
  </si>
  <si>
    <t>Puchezh-Katunki</t>
    <phoneticPr fontId="1" type="noConversion"/>
  </si>
  <si>
    <t>Kara-kul</t>
    <phoneticPr fontId="1" type="noConversion"/>
  </si>
  <si>
    <t>Araguainha</t>
    <phoneticPr fontId="1" type="noConversion"/>
  </si>
  <si>
    <t>Siljan</t>
    <phoneticPr fontId="1" type="noConversion"/>
  </si>
  <si>
    <t>Popigai</t>
    <phoneticPr fontId="1" type="noConversion"/>
  </si>
  <si>
    <t>Vredefort</t>
    <phoneticPr fontId="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</si>
</sst>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"/>
    <numFmt numFmtId="166" formatCode="0.000%"/>
    <numFmt numFmtId="168" formatCode="#,##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2"/>
  <sheetViews>
    <sheetView tabSelected="1" view="pageLayout" workbookViewId="0"/>
  </sheetViews>
  <sheetFormatPr baseColWidth="10" defaultRowHeight="13"/>
  <cols>
    <col min="1" max="1" width="13.85546875" customWidth="1"/>
    <col min="4" max="4" width="12.7109375" customWidth="1"/>
    <col min="5" max="5" width="10.7109375" style="1"/>
    <col min="6" max="6" width="12.28515625" style="2" bestFit="1" customWidth="1"/>
    <col min="7" max="7" width="10.85546875" style="3" bestFit="1" customWidth="1"/>
    <col min="8" max="8" width="11.85546875" style="3" bestFit="1" customWidth="1"/>
    <col min="9" max="9" width="10.85546875" style="3" bestFit="1" customWidth="1"/>
    <col min="10" max="10" width="11.85546875" style="3" bestFit="1" customWidth="1"/>
  </cols>
  <sheetData>
    <row r="1" spans="1:10">
      <c r="A1" t="s">
        <v>0</v>
      </c>
      <c r="B1" t="s">
        <v>2</v>
      </c>
      <c r="C1" t="s">
        <v>4</v>
      </c>
      <c r="D1" t="s">
        <v>5</v>
      </c>
      <c r="E1" s="1" t="s">
        <v>3</v>
      </c>
      <c r="F1" s="2" t="s">
        <v>6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>
      <c r="A2" t="s">
        <v>13</v>
      </c>
      <c r="B2" s="5">
        <v>2900</v>
      </c>
      <c r="C2" s="5">
        <f>B2</f>
        <v>2900</v>
      </c>
      <c r="D2">
        <f>C2*(PI()/10800)</f>
        <v>0.8435758051305926</v>
      </c>
      <c r="E2" s="1">
        <f>PI()*(SIN(D2)/D2)</f>
        <v>2.78202440324233</v>
      </c>
      <c r="F2" s="2">
        <f>(ABS(E2-PI())/PI())</f>
        <v>0.11445412884340574</v>
      </c>
      <c r="G2" s="3">
        <f>2*E2*B2</f>
        <v>16135.741538805514</v>
      </c>
      <c r="H2" s="3">
        <f>E2*(B2^2)</f>
        <v>23396825.231267996</v>
      </c>
      <c r="I2" s="4">
        <v>16120</v>
      </c>
      <c r="J2" s="4">
        <v>25000000</v>
      </c>
    </row>
    <row r="3" spans="1:10">
      <c r="A3" t="s">
        <v>12</v>
      </c>
      <c r="B3" s="5">
        <v>1978</v>
      </c>
      <c r="C3" s="5">
        <f>B3</f>
        <v>1978</v>
      </c>
      <c r="D3">
        <f>C3*(PI()/10800)</f>
        <v>0.57537687674079729</v>
      </c>
      <c r="E3" s="1">
        <f>PI()*(SIN(D3)/D3)</f>
        <v>2.97109760385757</v>
      </c>
      <c r="F3" s="2">
        <f>(ABS(E3-PI())/PI())</f>
        <v>5.4270259875163658E-2</v>
      </c>
      <c r="G3" s="3">
        <f>2*E3*B3</f>
        <v>11753.662120860547</v>
      </c>
      <c r="H3" s="3">
        <f>E3*(B3^2)</f>
        <v>11624371.83753108</v>
      </c>
      <c r="I3" s="4">
        <v>11740</v>
      </c>
      <c r="J3" s="4">
        <v>11900000</v>
      </c>
    </row>
    <row r="4" spans="1:10">
      <c r="A4" t="s">
        <v>30</v>
      </c>
      <c r="B4">
        <v>75.89</v>
      </c>
      <c r="C4">
        <f>B4</f>
        <v>75.89</v>
      </c>
      <c r="D4">
        <f>C4*(PI()/10800)</f>
        <v>2.2075506155641612E-2</v>
      </c>
      <c r="E4" s="1">
        <f>PI()*(SIN(D4)/D4)</f>
        <v>3.1413374954776883</v>
      </c>
      <c r="F4" s="2">
        <f>(ABS(E4-PI())/PI())</f>
        <v>8.1219349622968417E-5</v>
      </c>
      <c r="G4" s="3">
        <f>2*E4*B4</f>
        <v>476.79220506360355</v>
      </c>
      <c r="H4" s="3">
        <f>E4*(B4^2)</f>
        <v>18091.880221138435</v>
      </c>
      <c r="I4" s="3">
        <v>472</v>
      </c>
      <c r="J4" s="3">
        <v>17721</v>
      </c>
    </row>
    <row r="5" spans="1:10">
      <c r="A5" t="s">
        <v>14</v>
      </c>
      <c r="B5">
        <v>68</v>
      </c>
      <c r="C5">
        <f>B5</f>
        <v>68</v>
      </c>
      <c r="D5">
        <f>C5*(PI()/10800)</f>
        <v>1.9780398189269067E-2</v>
      </c>
      <c r="E5" s="1">
        <f>PI()*(SIN(D5)/D5)</f>
        <v>3.1413877921663831</v>
      </c>
      <c r="F5" s="2">
        <f>(ABS(E5-PI())/PI())</f>
        <v>6.5209416369095972E-5</v>
      </c>
      <c r="G5" s="3">
        <f>2*E5*B5</f>
        <v>427.22873973462811</v>
      </c>
      <c r="H5" s="3">
        <f>E5*(B5^2)</f>
        <v>14525.777150977356</v>
      </c>
      <c r="I5" s="4">
        <v>430</v>
      </c>
      <c r="J5" s="4">
        <v>14684</v>
      </c>
    </row>
    <row r="6" spans="1:10">
      <c r="A6" t="s">
        <v>17</v>
      </c>
      <c r="B6">
        <v>46.24</v>
      </c>
      <c r="C6">
        <f>B6</f>
        <v>46.24</v>
      </c>
      <c r="D6">
        <f>C6*(PI()/10800)</f>
        <v>1.3450670768702967E-2</v>
      </c>
      <c r="E6" s="1">
        <f>PI()*(SIN(D6)/D6)</f>
        <v>3.1414979246713313</v>
      </c>
      <c r="F6" s="2">
        <f>(ABS(E6-PI())/PI())</f>
        <v>3.0153151253905221E-5</v>
      </c>
      <c r="G6" s="3">
        <f>2*E6*B6</f>
        <v>290.52572807360474</v>
      </c>
      <c r="H6" s="3">
        <f>E6*(B6^2)</f>
        <v>6716.9548330617408</v>
      </c>
      <c r="I6" s="3">
        <v>290</v>
      </c>
      <c r="J6" s="3">
        <v>6697</v>
      </c>
    </row>
    <row r="7" spans="1:10">
      <c r="A7" t="s">
        <v>25</v>
      </c>
      <c r="B7">
        <v>28.12</v>
      </c>
      <c r="C7">
        <f>B7</f>
        <v>28.12</v>
      </c>
      <c r="D7">
        <f>C7*(PI()/10800)</f>
        <v>8.1797764276800907E-3</v>
      </c>
      <c r="E7" s="1">
        <f>PI()*(SIN(D7)/D7)</f>
        <v>3.1415576203713935</v>
      </c>
      <c r="F7" s="2">
        <f>(ABS(E7-PI())/PI())</f>
        <v>1.1151419761426595E-5</v>
      </c>
      <c r="G7" s="3">
        <f>2*E7*B7</f>
        <v>176.68120056968718</v>
      </c>
      <c r="H7" s="3">
        <f>E7*(B7^2)</f>
        <v>2484.1376800098019</v>
      </c>
      <c r="I7" s="3">
        <v>176</v>
      </c>
      <c r="J7" s="3">
        <v>2464</v>
      </c>
    </row>
    <row r="8" spans="1:10">
      <c r="A8" t="s">
        <v>7</v>
      </c>
      <c r="B8">
        <v>26.67</v>
      </c>
      <c r="C8">
        <f>B8</f>
        <v>26.67</v>
      </c>
      <c r="D8">
        <f>C8*(PI()/10800)</f>
        <v>7.7579885251147949E-3</v>
      </c>
      <c r="E8" s="1">
        <f>PI()*(SIN(D8)/D8)</f>
        <v>3.1415611401666332</v>
      </c>
      <c r="F8" s="2">
        <f>(ABS(E8-PI())/PI())</f>
        <v>1.0031034139282731E-5</v>
      </c>
      <c r="G8" s="3">
        <f>2*E8*B8</f>
        <v>167.57087121648823</v>
      </c>
      <c r="H8" s="3">
        <f>E8*(B8^2)</f>
        <v>2234.5575676718709</v>
      </c>
      <c r="I8" s="3">
        <v>167.44</v>
      </c>
      <c r="J8" s="3">
        <v>2221</v>
      </c>
    </row>
    <row r="9" spans="1:10">
      <c r="A9" t="s">
        <v>29</v>
      </c>
      <c r="B9">
        <v>23.3</v>
      </c>
      <c r="C9">
        <f>B9</f>
        <v>23.3</v>
      </c>
      <c r="D9">
        <f>C9*(PI()/10800)</f>
        <v>6.7776952619113132E-3</v>
      </c>
      <c r="E9" s="1">
        <f>PI()*(SIN(D9)/D9)</f>
        <v>3.1415686010079402</v>
      </c>
      <c r="F9" s="2">
        <f>(ABS(E9-PI())/PI())</f>
        <v>7.6561745920215797E-6</v>
      </c>
      <c r="G9" s="3">
        <f>2*E9*B9</f>
        <v>146.39709680697001</v>
      </c>
      <c r="H9" s="3">
        <f>E9*(B9^2)</f>
        <v>1705.5261778012007</v>
      </c>
      <c r="I9" s="3">
        <v>146</v>
      </c>
      <c r="J9" s="3">
        <v>1690</v>
      </c>
    </row>
    <row r="10" spans="1:10">
      <c r="A10" t="s">
        <v>26</v>
      </c>
      <c r="B10">
        <v>15.31</v>
      </c>
      <c r="C10">
        <f>B10</f>
        <v>15.31</v>
      </c>
      <c r="D10">
        <f>C10*(PI()/10800)</f>
        <v>4.4534984746721976E-3</v>
      </c>
      <c r="E10" s="1">
        <f>PI()*(SIN(D10)/D10)</f>
        <v>3.1415822687259358</v>
      </c>
      <c r="F10" s="2">
        <f>(ABS(E10-PI())/PI())</f>
        <v>3.3056048324492315E-6</v>
      </c>
      <c r="G10" s="3">
        <f>2*E10*B10</f>
        <v>96.195249068388165</v>
      </c>
      <c r="H10" s="3">
        <f>E10*(B10^2)</f>
        <v>736.37463161851133</v>
      </c>
      <c r="I10" s="3">
        <v>96</v>
      </c>
      <c r="J10" s="3">
        <v>736</v>
      </c>
    </row>
    <row r="11" spans="1:10">
      <c r="A11" t="s">
        <v>28</v>
      </c>
      <c r="B11">
        <v>12.69</v>
      </c>
      <c r="C11">
        <f>B11</f>
        <v>12.69</v>
      </c>
      <c r="D11">
        <f>C11*(PI()/10800)</f>
        <v>3.6913713679680069E-3</v>
      </c>
      <c r="E11" s="1">
        <f>PI()*(SIN(D11)/D11)</f>
        <v>3.1415855189211968</v>
      </c>
      <c r="F11" s="2">
        <f>(ABS(E11-PI())/PI())</f>
        <v>2.2710355488679103E-6</v>
      </c>
      <c r="G11" s="3">
        <f>2*E11*B11</f>
        <v>79.733440470219975</v>
      </c>
      <c r="H11" s="3">
        <f>E11*(B11^2)</f>
        <v>505.90867978354567</v>
      </c>
      <c r="I11" s="3">
        <v>80</v>
      </c>
      <c r="J11" s="3">
        <v>502</v>
      </c>
    </row>
    <row r="12" spans="1:10">
      <c r="A12" t="s">
        <v>27</v>
      </c>
      <c r="B12">
        <v>10.16</v>
      </c>
      <c r="C12">
        <f>B12</f>
        <v>10.16</v>
      </c>
      <c r="D12">
        <f>C12*(PI()/10800)</f>
        <v>2.9554242000437315E-3</v>
      </c>
      <c r="E12" s="1">
        <f>PI()*(SIN(D12)/D12)</f>
        <v>3.1415880802014238</v>
      </c>
      <c r="F12" s="2">
        <f>(ABS(E12-PI())/PI())</f>
        <v>1.455754731320288E-6</v>
      </c>
      <c r="G12" s="3">
        <f>2*E12*B12</f>
        <v>63.837069789692933</v>
      </c>
      <c r="H12" s="3">
        <f>E12*(B12^2)</f>
        <v>324.2923145316401</v>
      </c>
      <c r="I12" s="3">
        <v>64</v>
      </c>
      <c r="J12" s="3">
        <v>326</v>
      </c>
    </row>
    <row r="13" spans="1:10">
      <c r="A13" t="s">
        <v>16</v>
      </c>
      <c r="B13">
        <v>10</v>
      </c>
      <c r="C13">
        <f>B13</f>
        <v>10</v>
      </c>
      <c r="D13">
        <f>C13*(PI()/10800)</f>
        <v>2.9088820866572159E-3</v>
      </c>
      <c r="E13" s="1">
        <f>PI()*(SIN(D13)/D13)</f>
        <v>3.1415882231108889</v>
      </c>
      <c r="F13" s="2">
        <f>(ABS(E13-PI())/PI())</f>
        <v>1.4102652357336113E-6</v>
      </c>
      <c r="G13" s="3">
        <f>2*E13*B13</f>
        <v>62.831764462217777</v>
      </c>
      <c r="H13" s="3">
        <f>E13*(B13^2)</f>
        <v>314.1588223110889</v>
      </c>
      <c r="I13" s="4">
        <v>64</v>
      </c>
      <c r="J13" s="4">
        <v>320</v>
      </c>
    </row>
    <row r="14" spans="1:10">
      <c r="A14" t="s">
        <v>19</v>
      </c>
      <c r="B14">
        <v>9.8000000000000007</v>
      </c>
      <c r="C14">
        <f>B14</f>
        <v>9.8000000000000007</v>
      </c>
      <c r="D14">
        <f>C14*(PI()/10800)</f>
        <v>2.8507044449240719E-3</v>
      </c>
      <c r="E14" s="1">
        <f>PI()*(SIN(D14)/D14)</f>
        <v>3.1415883985577824</v>
      </c>
      <c r="F14" s="2">
        <f>(ABS(E14-PI())/PI())</f>
        <v>1.3544187550457494E-6</v>
      </c>
      <c r="G14" s="3">
        <f>2*E14*B14</f>
        <v>61.575132611732542</v>
      </c>
      <c r="H14" s="3">
        <f>E14*(B14^2)</f>
        <v>301.7181497974895</v>
      </c>
      <c r="I14" s="3">
        <v>61.55</v>
      </c>
      <c r="J14" s="3">
        <v>300</v>
      </c>
    </row>
    <row r="15" spans="1:10">
      <c r="A15" t="s">
        <v>24</v>
      </c>
      <c r="B15">
        <v>7.74</v>
      </c>
      <c r="C15">
        <f>B15</f>
        <v>7.74</v>
      </c>
      <c r="D15">
        <f>C15*(PI()/10800)</f>
        <v>2.2514747350726853E-3</v>
      </c>
      <c r="E15" s="1">
        <f>PI()*(SIN(D15)/D15)</f>
        <v>3.1415899993957628</v>
      </c>
      <c r="F15" s="2">
        <f>(ABS(E15-PI())/PI())</f>
        <v>8.4485619970664114E-7</v>
      </c>
      <c r="G15" s="3">
        <f>2*E15*B15</f>
        <v>48.631813190646412</v>
      </c>
      <c r="H15" s="3">
        <f>E15*(B15^2)</f>
        <v>188.20511704780159</v>
      </c>
      <c r="I15" s="3">
        <v>48.69</v>
      </c>
      <c r="J15" s="3">
        <v>188</v>
      </c>
    </row>
    <row r="16" spans="1:10">
      <c r="A16" t="s">
        <v>21</v>
      </c>
      <c r="B16">
        <v>7.55</v>
      </c>
      <c r="C16">
        <f>B16</f>
        <v>7.55</v>
      </c>
      <c r="D16">
        <f>C16*(PI()/10800)</f>
        <v>2.1962059754261978E-3</v>
      </c>
      <c r="E16" s="1">
        <f>PI()*(SIN(D16)/D16)</f>
        <v>3.1415901281055962</v>
      </c>
      <c r="F16" s="2">
        <f>(ABS(E16-PI())/PI())</f>
        <v>8.0388658726791651E-7</v>
      </c>
      <c r="G16" s="3">
        <f>2*E16*B16</f>
        <v>47.438010934394505</v>
      </c>
      <c r="H16" s="3">
        <f>E16*(B16^2)</f>
        <v>179.07849127733925</v>
      </c>
      <c r="I16" s="3">
        <v>47.37</v>
      </c>
      <c r="J16" s="3">
        <v>178</v>
      </c>
    </row>
    <row r="17" spans="1:10">
      <c r="A17" t="s">
        <v>18</v>
      </c>
      <c r="B17">
        <v>7.18</v>
      </c>
      <c r="C17">
        <f>B17</f>
        <v>7.18</v>
      </c>
      <c r="D17">
        <f>C17*(PI()/10800)</f>
        <v>2.0885773382198808E-3</v>
      </c>
      <c r="E17" s="1">
        <f>PI()*(SIN(D17)/D17)</f>
        <v>3.1415903695711189</v>
      </c>
      <c r="F17" s="2">
        <f>(ABS(E17-PI())/PI())</f>
        <v>7.2702572422382498E-7</v>
      </c>
      <c r="G17" s="3">
        <f>2*E17*B17</f>
        <v>45.113237707041264</v>
      </c>
      <c r="H17" s="3">
        <f>E17*(B17^2)</f>
        <v>161.95652336827814</v>
      </c>
      <c r="I17" s="3">
        <v>44.7</v>
      </c>
      <c r="J17" s="3">
        <v>158.18</v>
      </c>
    </row>
    <row r="18" spans="1:10">
      <c r="A18" t="s">
        <v>23</v>
      </c>
      <c r="B18">
        <v>5.84</v>
      </c>
      <c r="C18">
        <f>B18</f>
        <v>5.84</v>
      </c>
      <c r="D18">
        <f>C18*(PI()/10800)</f>
        <v>1.698787138607814E-3</v>
      </c>
      <c r="E18" s="1">
        <f>PI()*(SIN(D18)/D18)</f>
        <v>3.1415911425479583</v>
      </c>
      <c r="F18" s="2">
        <f>(ABS(E18-PI())/PI())</f>
        <v>4.8097955444377907E-7</v>
      </c>
      <c r="G18" s="3">
        <f>2*E18*B18</f>
        <v>36.693784544960153</v>
      </c>
      <c r="H18" s="3">
        <f>E18*(B18^2)</f>
        <v>107.14585087128363</v>
      </c>
      <c r="I18" s="3">
        <v>36.770000000000003</v>
      </c>
      <c r="J18" s="3">
        <v>107.75</v>
      </c>
    </row>
    <row r="19" spans="1:10">
      <c r="A19" t="s">
        <v>22</v>
      </c>
      <c r="B19">
        <v>5.34</v>
      </c>
      <c r="C19">
        <f>B19</f>
        <v>5.34</v>
      </c>
      <c r="D19">
        <f>C19*(PI()/10800)</f>
        <v>1.5533430342749531E-3</v>
      </c>
      <c r="E19" s="1">
        <f>PI()*(SIN(D19)/D19)</f>
        <v>3.1415913902117687</v>
      </c>
      <c r="F19" s="2">
        <f>(ABS(E19-PI())/PI())</f>
        <v>4.021457151598095E-7</v>
      </c>
      <c r="G19" s="3">
        <f>2*E19*B19</f>
        <v>33.552196047461692</v>
      </c>
      <c r="H19" s="3">
        <f>E19*(B19^2)</f>
        <v>89.584363446722705</v>
      </c>
      <c r="I19" s="3">
        <v>33.520000000000003</v>
      </c>
      <c r="J19" s="3">
        <v>89</v>
      </c>
    </row>
    <row r="20" spans="1:10">
      <c r="A20" t="s">
        <v>20</v>
      </c>
      <c r="B20">
        <v>3.46</v>
      </c>
      <c r="C20">
        <f>B20</f>
        <v>3.46</v>
      </c>
      <c r="D20">
        <f>C20*(PI()/10800)</f>
        <v>1.0064732019833967E-3</v>
      </c>
      <c r="E20" s="1">
        <f>PI()*(SIN(D20)/D20)</f>
        <v>3.1415921231903829</v>
      </c>
      <c r="F20" s="2">
        <f>(ABS(E20-PI())/PI())</f>
        <v>1.6883137588322298E-7</v>
      </c>
      <c r="G20" s="3">
        <f>2*E20*B20</f>
        <v>21.739817492477449</v>
      </c>
      <c r="H20" s="3">
        <f>E20*(B20^2)</f>
        <v>37.609884261985989</v>
      </c>
      <c r="I20" s="3">
        <v>21.73</v>
      </c>
      <c r="J20" s="3">
        <v>37.35</v>
      </c>
    </row>
    <row r="21" spans="1:10">
      <c r="A21" t="s">
        <v>1</v>
      </c>
      <c r="B21">
        <v>0.33</v>
      </c>
      <c r="C21">
        <f>B21</f>
        <v>0.33</v>
      </c>
      <c r="D21">
        <f>C21*(PI()/10800)</f>
        <v>9.5993108859688124E-5</v>
      </c>
      <c r="E21" s="1">
        <f>PI()*(SIN(D21)/D21)</f>
        <v>3.1415926487649997</v>
      </c>
      <c r="F21" s="2">
        <f>(ABS(E21-PI())/PI())</f>
        <v>1.5357794550917889E-9</v>
      </c>
      <c r="G21" s="3">
        <f>2*E21*B21</f>
        <v>2.0734511481848998</v>
      </c>
      <c r="H21" s="3">
        <f>E21*(B21^2)</f>
        <v>0.34211943945050849</v>
      </c>
      <c r="I21" s="3">
        <v>2.06</v>
      </c>
      <c r="J21" s="3">
        <v>0.34</v>
      </c>
    </row>
    <row r="22" spans="1:10">
      <c r="A22" t="s">
        <v>15</v>
      </c>
      <c r="B22">
        <v>0.04</v>
      </c>
      <c r="C22">
        <f>B22</f>
        <v>0.04</v>
      </c>
      <c r="D22">
        <f>C22*(PI()/10800)</f>
        <v>1.1635528346628864E-5</v>
      </c>
      <c r="E22" s="1">
        <f>PI()*(SIN(D22)/D22)</f>
        <v>3.1415926535189058</v>
      </c>
      <c r="F22" s="2">
        <f>(ABS(E22-PI())/PI())</f>
        <v>2.2564127132174775E-11</v>
      </c>
      <c r="G22" s="3">
        <f>2*E22*B22</f>
        <v>0.25132741228151245</v>
      </c>
      <c r="H22" s="3">
        <f>E22*(B22^2)</f>
        <v>5.0265482456302493E-3</v>
      </c>
      <c r="I22" s="4"/>
      <c r="J22" s="4"/>
    </row>
  </sheetData>
  <sortState ref="A2:J22">
    <sortCondition descending="1" ref="B3:B22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Clara Van Gerven</cp:lastModifiedBy>
  <dcterms:created xsi:type="dcterms:W3CDTF">2015-03-14T22:59:26Z</dcterms:created>
  <dcterms:modified xsi:type="dcterms:W3CDTF">2015-03-15T01:35:40Z</dcterms:modified>
</cp:coreProperties>
</file>