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K43TA\Desktop\SIDANG SEMINAR\2 SIDANG\Data Olahan\"/>
    </mc:Choice>
  </mc:AlternateContent>
  <bookViews>
    <workbookView xWindow="0" yWindow="0" windowWidth="19470" windowHeight="8340" tabRatio="839" firstSheet="1" activeTab="2"/>
  </bookViews>
  <sheets>
    <sheet name="Dataset 49_2 Kelas" sheetId="21" r:id="rId1"/>
    <sheet name="Dataset 50_2 Kelas" sheetId="6" r:id="rId2"/>
    <sheet name="Dataset 51_2 Kelas" sheetId="7" r:id="rId3"/>
    <sheet name="Dataset 49_3 Kelas_v1" sheetId="22" r:id="rId4"/>
    <sheet name="Dataset 50_3 Kelas_v1" sheetId="8" r:id="rId5"/>
    <sheet name="Dataset 51_3 Kelas_v1" sheetId="10" r:id="rId6"/>
    <sheet name="Dataset 50_4 Kelas" sheetId="9" state="hidden" r:id="rId7"/>
    <sheet name="Dataset 49_3 Kelas_v2" sheetId="23" r:id="rId8"/>
    <sheet name="Dataset 50_3 Kelas_v2" sheetId="16" r:id="rId9"/>
    <sheet name="Dataset 51_3 Kelas_v2" sheetId="17" r:id="rId10"/>
    <sheet name="Dataset ALL_2k" sheetId="24" r:id="rId11"/>
    <sheet name="Dataset ALL_3k_v1" sheetId="25" r:id="rId12"/>
    <sheet name="Dataset ALL_3k_v2" sheetId="26" r:id="rId13"/>
    <sheet name="Kelas Angkatan 49" sheetId="19" r:id="rId14"/>
    <sheet name="Kelas Angkatan 50" sheetId="4" r:id="rId15"/>
    <sheet name="Kelas Angkatan 51" sheetId="5" r:id="rId16"/>
    <sheet name="3 Kelas_dr 49" sheetId="20" r:id="rId17"/>
    <sheet name="2 Kelas" sheetId="2" r:id="rId18"/>
    <sheet name="3 Kelas" sheetId="1" r:id="rId19"/>
  </sheets>
  <definedNames>
    <definedName name="_xlnm._FilterDatabase" localSheetId="16" hidden="1">'3 Kelas_dr 49'!$U$2:$U$295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T2" i="5"/>
  <c r="U2" i="5"/>
  <c r="S3" i="5"/>
  <c r="T3" i="5"/>
  <c r="U3" i="5"/>
  <c r="S4" i="5"/>
  <c r="T4" i="5"/>
  <c r="U4" i="5"/>
  <c r="S5" i="5"/>
  <c r="T5" i="5"/>
  <c r="U5" i="5"/>
  <c r="S6" i="5"/>
  <c r="T6" i="5"/>
  <c r="U6" i="5"/>
  <c r="S7" i="5"/>
  <c r="T7" i="5"/>
  <c r="U7" i="5"/>
  <c r="S8" i="5"/>
  <c r="T8" i="5"/>
  <c r="U8" i="5"/>
  <c r="S9" i="5"/>
  <c r="T9" i="5"/>
  <c r="U9" i="5"/>
  <c r="S10" i="5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G321" i="20" l="1"/>
  <c r="H321" i="20"/>
  <c r="I321" i="20"/>
  <c r="J321" i="20"/>
  <c r="E322" i="20"/>
  <c r="G322" i="20" s="1"/>
  <c r="E323" i="20"/>
  <c r="G323" i="20" s="1"/>
  <c r="H323" i="20"/>
  <c r="I323" i="20"/>
  <c r="J323" i="20"/>
  <c r="G326" i="20"/>
  <c r="H326" i="20"/>
  <c r="W24" i="20" s="1"/>
  <c r="I326" i="20"/>
  <c r="X24" i="20" s="1"/>
  <c r="J326" i="20"/>
  <c r="E327" i="20"/>
  <c r="G327" i="20"/>
  <c r="H327" i="20"/>
  <c r="W25" i="20" s="1"/>
  <c r="I327" i="20"/>
  <c r="X25" i="20" s="1"/>
  <c r="J327" i="20"/>
  <c r="E328" i="20"/>
  <c r="G328" i="20" s="1"/>
  <c r="J328" i="20"/>
  <c r="I328" i="20" l="1"/>
  <c r="X26" i="20" s="1"/>
  <c r="H328" i="20"/>
  <c r="W26" i="20" s="1"/>
  <c r="J322" i="20"/>
  <c r="I322" i="20"/>
  <c r="H322" i="20"/>
  <c r="AF3" i="19" l="1"/>
  <c r="AI3" i="19" l="1"/>
  <c r="AH3" i="19"/>
  <c r="AG3" i="19"/>
  <c r="P298" i="26"/>
  <c r="P297" i="26"/>
  <c r="P296" i="26"/>
  <c r="P297" i="25"/>
  <c r="P298" i="25"/>
  <c r="P296" i="25"/>
  <c r="P298" i="24"/>
  <c r="P297" i="24"/>
  <c r="P296" i="24"/>
  <c r="P299" i="26" l="1"/>
  <c r="P299" i="25"/>
  <c r="P299" i="24"/>
  <c r="P118" i="21"/>
  <c r="P116" i="21"/>
  <c r="P117" i="21"/>
  <c r="P115" i="21"/>
  <c r="R14" i="20"/>
  <c r="J311" i="20"/>
  <c r="J331" i="20"/>
  <c r="H113" i="20"/>
  <c r="E333" i="20"/>
  <c r="I333" i="20" s="1"/>
  <c r="E332" i="20"/>
  <c r="H332" i="20" s="1"/>
  <c r="I331" i="20"/>
  <c r="H331" i="20"/>
  <c r="G331" i="20"/>
  <c r="O14" i="20"/>
  <c r="G311" i="20"/>
  <c r="O9" i="20"/>
  <c r="O8" i="20"/>
  <c r="O10" i="20"/>
  <c r="O3" i="20"/>
  <c r="O4" i="20"/>
  <c r="O2" i="20"/>
  <c r="M16" i="20"/>
  <c r="O16" i="20" s="1"/>
  <c r="M15" i="20"/>
  <c r="Q15" i="20" s="1"/>
  <c r="X30" i="20" s="1"/>
  <c r="Q14" i="20"/>
  <c r="X29" i="20" s="1"/>
  <c r="P14" i="20"/>
  <c r="W29" i="20" s="1"/>
  <c r="E313" i="20"/>
  <c r="G313" i="20" s="1"/>
  <c r="E312" i="20"/>
  <c r="G312" i="20" s="1"/>
  <c r="I311" i="20"/>
  <c r="H311" i="20"/>
  <c r="Q10" i="20"/>
  <c r="P10" i="20"/>
  <c r="Q9" i="20"/>
  <c r="P9" i="20"/>
  <c r="Q8" i="20"/>
  <c r="P8" i="20"/>
  <c r="Q4" i="20"/>
  <c r="P4" i="20"/>
  <c r="Q3" i="20"/>
  <c r="P3" i="20"/>
  <c r="Q2" i="20"/>
  <c r="P2" i="20"/>
  <c r="J312" i="20" l="1"/>
  <c r="J313" i="20"/>
  <c r="J333" i="20"/>
  <c r="G332" i="20"/>
  <c r="J332" i="20"/>
  <c r="R16" i="20"/>
  <c r="R15" i="20"/>
  <c r="P119" i="21"/>
  <c r="O15" i="20"/>
  <c r="G333" i="20"/>
  <c r="I332" i="20"/>
  <c r="H333" i="20"/>
  <c r="P16" i="20"/>
  <c r="W31" i="20" s="1"/>
  <c r="H312" i="20"/>
  <c r="H313" i="20"/>
  <c r="I312" i="20"/>
  <c r="I313" i="20"/>
  <c r="P15" i="20"/>
  <c r="W30" i="20" s="1"/>
  <c r="Q16" i="20"/>
  <c r="X31" i="20" s="1"/>
  <c r="AF113" i="19" l="1"/>
  <c r="AF112" i="19"/>
  <c r="AI112" i="19" s="1"/>
  <c r="AF111" i="19"/>
  <c r="AH111" i="19" s="1"/>
  <c r="AF110" i="19"/>
  <c r="AG110" i="19" s="1"/>
  <c r="AF109" i="19"/>
  <c r="AF108" i="19"/>
  <c r="AI108" i="19" s="1"/>
  <c r="AF107" i="19"/>
  <c r="AH107" i="19" s="1"/>
  <c r="AF106" i="19"/>
  <c r="AF105" i="19"/>
  <c r="AF104" i="19"/>
  <c r="AI104" i="19" s="1"/>
  <c r="AF103" i="19"/>
  <c r="AH103" i="19" s="1"/>
  <c r="AF102" i="19"/>
  <c r="AG102" i="19" s="1"/>
  <c r="AF101" i="19"/>
  <c r="AF100" i="19"/>
  <c r="AI100" i="19" s="1"/>
  <c r="AF99" i="19"/>
  <c r="AH99" i="19" s="1"/>
  <c r="AF98" i="19"/>
  <c r="AF97" i="19"/>
  <c r="AG97" i="19" s="1"/>
  <c r="AF96" i="19"/>
  <c r="AI96" i="19" s="1"/>
  <c r="AF95" i="19"/>
  <c r="AH95" i="19" s="1"/>
  <c r="AF94" i="19"/>
  <c r="AF93" i="19"/>
  <c r="AG93" i="19" s="1"/>
  <c r="AF92" i="19"/>
  <c r="AI92" i="19" s="1"/>
  <c r="AF91" i="19"/>
  <c r="AH91" i="19" s="1"/>
  <c r="AF90" i="19"/>
  <c r="AF89" i="19"/>
  <c r="AG89" i="19" s="1"/>
  <c r="AF88" i="19"/>
  <c r="AI88" i="19" s="1"/>
  <c r="AF87" i="19"/>
  <c r="AH87" i="19" s="1"/>
  <c r="AF86" i="19"/>
  <c r="AF85" i="19"/>
  <c r="AF84" i="19"/>
  <c r="AI84" i="19" s="1"/>
  <c r="AF83" i="19"/>
  <c r="AH83" i="19" s="1"/>
  <c r="AF82" i="19"/>
  <c r="AF81" i="19"/>
  <c r="AG81" i="19" s="1"/>
  <c r="AF80" i="19"/>
  <c r="AI80" i="19" s="1"/>
  <c r="AF79" i="19"/>
  <c r="AI79" i="19" s="1"/>
  <c r="AF78" i="19"/>
  <c r="AF77" i="19"/>
  <c r="AF76" i="19"/>
  <c r="AI76" i="19" s="1"/>
  <c r="AF75" i="19"/>
  <c r="AF74" i="19"/>
  <c r="AF73" i="19"/>
  <c r="AG73" i="19" s="1"/>
  <c r="AF72" i="19"/>
  <c r="AI72" i="19" s="1"/>
  <c r="AF71" i="19"/>
  <c r="AF70" i="19"/>
  <c r="AF69" i="19"/>
  <c r="AG69" i="19" s="1"/>
  <c r="AF68" i="19"/>
  <c r="AI68" i="19" s="1"/>
  <c r="AF67" i="19"/>
  <c r="AF66" i="19"/>
  <c r="AF65" i="19"/>
  <c r="AG65" i="19" s="1"/>
  <c r="AF64" i="19"/>
  <c r="AI64" i="19" s="1"/>
  <c r="AF63" i="19"/>
  <c r="AI63" i="19" s="1"/>
  <c r="AF62" i="19"/>
  <c r="AF61" i="19"/>
  <c r="AG61" i="19" s="1"/>
  <c r="AF60" i="19"/>
  <c r="AI60" i="19" s="1"/>
  <c r="AF59" i="19"/>
  <c r="AF58" i="19"/>
  <c r="AF57" i="19"/>
  <c r="AG57" i="19" s="1"/>
  <c r="AF56" i="19"/>
  <c r="AI56" i="19" s="1"/>
  <c r="AF55" i="19"/>
  <c r="AF54" i="19"/>
  <c r="AF53" i="19"/>
  <c r="AF52" i="19"/>
  <c r="AI52" i="19" s="1"/>
  <c r="AF51" i="19"/>
  <c r="AF50" i="19"/>
  <c r="AF49" i="19"/>
  <c r="AG49" i="19" s="1"/>
  <c r="AF48" i="19"/>
  <c r="AI48" i="19" s="1"/>
  <c r="AF47" i="19"/>
  <c r="AI47" i="19" s="1"/>
  <c r="AF46" i="19"/>
  <c r="AF45" i="19"/>
  <c r="AF44" i="19"/>
  <c r="AI44" i="19" s="1"/>
  <c r="AF43" i="19"/>
  <c r="AF42" i="19"/>
  <c r="AF41" i="19"/>
  <c r="AG41" i="19" s="1"/>
  <c r="AF40" i="19"/>
  <c r="AI40" i="19" s="1"/>
  <c r="AF39" i="19"/>
  <c r="AF38" i="19"/>
  <c r="AF37" i="19"/>
  <c r="AG37" i="19" s="1"/>
  <c r="AF36" i="19"/>
  <c r="AI36" i="19" s="1"/>
  <c r="AF35" i="19"/>
  <c r="AF34" i="19"/>
  <c r="AF33" i="19"/>
  <c r="AG33" i="19" s="1"/>
  <c r="AF32" i="19"/>
  <c r="AI32" i="19" s="1"/>
  <c r="AF31" i="19"/>
  <c r="AI31" i="19" s="1"/>
  <c r="AF30" i="19"/>
  <c r="AF29" i="19"/>
  <c r="AG29" i="19" s="1"/>
  <c r="AF28" i="19"/>
  <c r="AI28" i="19" s="1"/>
  <c r="AF27" i="19"/>
  <c r="AF26" i="19"/>
  <c r="AF25" i="19"/>
  <c r="AG25" i="19" s="1"/>
  <c r="AF24" i="19"/>
  <c r="AI24" i="19" s="1"/>
  <c r="AF23" i="19"/>
  <c r="AF22" i="19"/>
  <c r="AF21" i="19"/>
  <c r="AF20" i="19"/>
  <c r="AI20" i="19" s="1"/>
  <c r="AF19" i="19"/>
  <c r="AF18" i="19"/>
  <c r="AF17" i="19"/>
  <c r="AG17" i="19" s="1"/>
  <c r="AF16" i="19"/>
  <c r="AI16" i="19" s="1"/>
  <c r="AF15" i="19"/>
  <c r="AI15" i="19" s="1"/>
  <c r="AF14" i="19"/>
  <c r="AF13" i="19"/>
  <c r="AF12" i="19"/>
  <c r="AI12" i="19" s="1"/>
  <c r="AF11" i="19"/>
  <c r="AF10" i="19"/>
  <c r="AF9" i="19"/>
  <c r="AG9" i="19" s="1"/>
  <c r="AF8" i="19"/>
  <c r="AH8" i="19" s="1"/>
  <c r="AF7" i="19"/>
  <c r="AF6" i="19"/>
  <c r="AF5" i="19"/>
  <c r="AF4" i="19"/>
  <c r="AF2" i="19"/>
  <c r="AG112" i="19" l="1"/>
  <c r="AH112" i="19"/>
  <c r="AH16" i="19"/>
  <c r="AG104" i="19"/>
  <c r="AH80" i="19"/>
  <c r="AI111" i="19"/>
  <c r="AG100" i="19"/>
  <c r="AH64" i="19"/>
  <c r="AG84" i="19"/>
  <c r="AH48" i="19"/>
  <c r="AG53" i="19"/>
  <c r="AG21" i="19"/>
  <c r="AG77" i="19"/>
  <c r="AG45" i="19"/>
  <c r="AG13" i="19"/>
  <c r="AG95" i="19"/>
  <c r="AI95" i="19"/>
  <c r="AG108" i="19"/>
  <c r="AH96" i="19"/>
  <c r="AH32" i="19"/>
  <c r="AG10" i="19"/>
  <c r="AH10" i="19"/>
  <c r="AI10" i="19"/>
  <c r="AG26" i="19"/>
  <c r="AH26" i="19"/>
  <c r="AI26" i="19"/>
  <c r="AG38" i="19"/>
  <c r="AH38" i="19"/>
  <c r="AI38" i="19"/>
  <c r="AG46" i="19"/>
  <c r="AH46" i="19"/>
  <c r="AI46" i="19"/>
  <c r="AG58" i="19"/>
  <c r="AH58" i="19"/>
  <c r="AI58" i="19"/>
  <c r="AG74" i="19"/>
  <c r="AH74" i="19"/>
  <c r="AI74" i="19"/>
  <c r="AG86" i="19"/>
  <c r="AH86" i="19"/>
  <c r="AI86" i="19"/>
  <c r="AG98" i="19"/>
  <c r="AH98" i="19"/>
  <c r="AI98" i="19"/>
  <c r="AG2" i="19"/>
  <c r="AH2" i="19"/>
  <c r="AG7" i="19"/>
  <c r="AH7" i="19"/>
  <c r="AG11" i="19"/>
  <c r="AH11" i="19"/>
  <c r="AG15" i="19"/>
  <c r="AH15" i="19"/>
  <c r="AG19" i="19"/>
  <c r="AH19" i="19"/>
  <c r="AG23" i="19"/>
  <c r="AH23" i="19"/>
  <c r="AG27" i="19"/>
  <c r="AH27" i="19"/>
  <c r="AG31" i="19"/>
  <c r="AH31" i="19"/>
  <c r="AG35" i="19"/>
  <c r="AH35" i="19"/>
  <c r="AG39" i="19"/>
  <c r="AH39" i="19"/>
  <c r="AG43" i="19"/>
  <c r="AH43" i="19"/>
  <c r="AG47" i="19"/>
  <c r="AH47" i="19"/>
  <c r="AG51" i="19"/>
  <c r="AH51" i="19"/>
  <c r="AG55" i="19"/>
  <c r="AH55" i="19"/>
  <c r="AG59" i="19"/>
  <c r="AH59" i="19"/>
  <c r="AG63" i="19"/>
  <c r="AH63" i="19"/>
  <c r="AG67" i="19"/>
  <c r="AH67" i="19"/>
  <c r="AG71" i="19"/>
  <c r="AH71" i="19"/>
  <c r="AG75" i="19"/>
  <c r="AH75" i="19"/>
  <c r="AG79" i="19"/>
  <c r="AH79" i="19"/>
  <c r="AG111" i="19"/>
  <c r="AG107" i="19"/>
  <c r="AG103" i="19"/>
  <c r="AG99" i="19"/>
  <c r="AG88" i="19"/>
  <c r="AG83" i="19"/>
  <c r="AG76" i="19"/>
  <c r="AG68" i="19"/>
  <c r="AG60" i="19"/>
  <c r="AG52" i="19"/>
  <c r="AG44" i="19"/>
  <c r="AG36" i="19"/>
  <c r="AG28" i="19"/>
  <c r="AG20" i="19"/>
  <c r="AG12" i="19"/>
  <c r="AH108" i="19"/>
  <c r="AH92" i="19"/>
  <c r="AH76" i="19"/>
  <c r="AH60" i="19"/>
  <c r="AH44" i="19"/>
  <c r="AH28" i="19"/>
  <c r="AH12" i="19"/>
  <c r="AI107" i="19"/>
  <c r="AI91" i="19"/>
  <c r="AI75" i="19"/>
  <c r="AI59" i="19"/>
  <c r="AI43" i="19"/>
  <c r="AI27" i="19"/>
  <c r="AI11" i="19"/>
  <c r="AG6" i="19"/>
  <c r="AH6" i="19"/>
  <c r="AI6" i="19"/>
  <c r="AG18" i="19"/>
  <c r="AH18" i="19"/>
  <c r="AI18" i="19"/>
  <c r="AG30" i="19"/>
  <c r="AH30" i="19"/>
  <c r="AI30" i="19"/>
  <c r="AG42" i="19"/>
  <c r="AH42" i="19"/>
  <c r="AI42" i="19"/>
  <c r="AG54" i="19"/>
  <c r="AH54" i="19"/>
  <c r="AI54" i="19"/>
  <c r="AG66" i="19"/>
  <c r="AH66" i="19"/>
  <c r="AI66" i="19"/>
  <c r="AG78" i="19"/>
  <c r="AH78" i="19"/>
  <c r="AI78" i="19"/>
  <c r="AG90" i="19"/>
  <c r="AH90" i="19"/>
  <c r="AI90" i="19"/>
  <c r="AH106" i="19"/>
  <c r="AI106" i="19"/>
  <c r="AG106" i="19"/>
  <c r="AG92" i="19"/>
  <c r="AG87" i="19"/>
  <c r="AH104" i="19"/>
  <c r="AH88" i="19"/>
  <c r="AH72" i="19"/>
  <c r="AH56" i="19"/>
  <c r="AH40" i="19"/>
  <c r="AH24" i="19"/>
  <c r="AI103" i="19"/>
  <c r="AI87" i="19"/>
  <c r="AI71" i="19"/>
  <c r="AI55" i="19"/>
  <c r="AI39" i="19"/>
  <c r="AI23" i="19"/>
  <c r="AI7" i="19"/>
  <c r="AG14" i="19"/>
  <c r="AH14" i="19"/>
  <c r="AI14" i="19"/>
  <c r="AG22" i="19"/>
  <c r="AH22" i="19"/>
  <c r="AI22" i="19"/>
  <c r="AG34" i="19"/>
  <c r="AH34" i="19"/>
  <c r="AI34" i="19"/>
  <c r="AG50" i="19"/>
  <c r="AH50" i="19"/>
  <c r="AI50" i="19"/>
  <c r="AG62" i="19"/>
  <c r="AH62" i="19"/>
  <c r="AI62" i="19"/>
  <c r="AG70" i="19"/>
  <c r="AH70" i="19"/>
  <c r="AI70" i="19"/>
  <c r="AG82" i="19"/>
  <c r="AH82" i="19"/>
  <c r="AI82" i="19"/>
  <c r="AG94" i="19"/>
  <c r="AH94" i="19"/>
  <c r="AI94" i="19"/>
  <c r="AH102" i="19"/>
  <c r="AI102" i="19"/>
  <c r="AH110" i="19"/>
  <c r="AI110" i="19"/>
  <c r="AI4" i="19"/>
  <c r="AG4" i="19"/>
  <c r="AI8" i="19"/>
  <c r="AG8" i="19"/>
  <c r="AH5" i="19"/>
  <c r="AI5" i="19"/>
  <c r="AH9" i="19"/>
  <c r="AI9" i="19"/>
  <c r="AH13" i="19"/>
  <c r="AI13" i="19"/>
  <c r="AH17" i="19"/>
  <c r="AI17" i="19"/>
  <c r="AH21" i="19"/>
  <c r="AI21" i="19"/>
  <c r="AH25" i="19"/>
  <c r="AI25" i="19"/>
  <c r="AH29" i="19"/>
  <c r="AI29" i="19"/>
  <c r="AH33" i="19"/>
  <c r="AI33" i="19"/>
  <c r="AH37" i="19"/>
  <c r="AI37" i="19"/>
  <c r="AH41" i="19"/>
  <c r="AI41" i="19"/>
  <c r="AH45" i="19"/>
  <c r="AI45" i="19"/>
  <c r="AH49" i="19"/>
  <c r="AI49" i="19"/>
  <c r="AH53" i="19"/>
  <c r="AI53" i="19"/>
  <c r="AH57" i="19"/>
  <c r="AI57" i="19"/>
  <c r="AH61" i="19"/>
  <c r="AI61" i="19"/>
  <c r="AH65" i="19"/>
  <c r="AI65" i="19"/>
  <c r="AH69" i="19"/>
  <c r="AI69" i="19"/>
  <c r="AH73" i="19"/>
  <c r="AI73" i="19"/>
  <c r="AH77" i="19"/>
  <c r="AI77" i="19"/>
  <c r="AH81" i="19"/>
  <c r="AI81" i="19"/>
  <c r="AH85" i="19"/>
  <c r="AI85" i="19"/>
  <c r="AH89" i="19"/>
  <c r="AI89" i="19"/>
  <c r="AH93" i="19"/>
  <c r="AI93" i="19"/>
  <c r="AH97" i="19"/>
  <c r="AI97" i="19"/>
  <c r="AH101" i="19"/>
  <c r="AI101" i="19"/>
  <c r="AH105" i="19"/>
  <c r="AI105" i="19"/>
  <c r="AH109" i="19"/>
  <c r="AI109" i="19"/>
  <c r="AH113" i="19"/>
  <c r="AI113" i="19"/>
  <c r="AG113" i="19"/>
  <c r="AG109" i="19"/>
  <c r="AG105" i="19"/>
  <c r="AG101" i="19"/>
  <c r="AG96" i="19"/>
  <c r="AG91" i="19"/>
  <c r="AG85" i="19"/>
  <c r="AG80" i="19"/>
  <c r="AG72" i="19"/>
  <c r="AG64" i="19"/>
  <c r="AG56" i="19"/>
  <c r="AG48" i="19"/>
  <c r="AG40" i="19"/>
  <c r="AG32" i="19"/>
  <c r="AG24" i="19"/>
  <c r="AG16" i="19"/>
  <c r="AG5" i="19"/>
  <c r="AH100" i="19"/>
  <c r="AH84" i="19"/>
  <c r="AH68" i="19"/>
  <c r="AH52" i="19"/>
  <c r="AH36" i="19"/>
  <c r="AH20" i="19"/>
  <c r="AH4" i="19"/>
  <c r="AI99" i="19"/>
  <c r="AI83" i="19"/>
  <c r="AI67" i="19"/>
  <c r="AI51" i="19"/>
  <c r="AI35" i="19"/>
  <c r="AI19" i="19"/>
  <c r="AI2" i="19"/>
  <c r="AI117" i="19" l="1"/>
  <c r="AI118" i="19"/>
  <c r="AI115" i="19"/>
  <c r="AI116" i="19"/>
  <c r="AH118" i="19"/>
  <c r="AH117" i="19"/>
  <c r="AH115" i="19"/>
  <c r="AH116" i="19"/>
  <c r="AG115" i="19"/>
  <c r="AG116" i="19"/>
  <c r="AG117" i="19"/>
  <c r="AG118" i="19"/>
  <c r="Q100" i="7"/>
  <c r="Q94" i="17"/>
  <c r="Q93" i="17"/>
  <c r="Q92" i="17"/>
  <c r="Q94" i="10"/>
  <c r="Q93" i="10"/>
  <c r="Q92" i="10"/>
  <c r="Q91" i="10"/>
  <c r="Q95" i="10" s="1"/>
  <c r="Q95" i="7"/>
  <c r="Q94" i="7"/>
  <c r="Q93" i="7"/>
  <c r="Q92" i="7"/>
  <c r="Q96" i="7" s="1"/>
  <c r="P100" i="6"/>
  <c r="P98" i="6"/>
  <c r="P99" i="6"/>
  <c r="P97" i="6"/>
  <c r="P103" i="16"/>
  <c r="Q101" i="16"/>
  <c r="P101" i="16"/>
  <c r="Q100" i="16"/>
  <c r="P100" i="16"/>
  <c r="Q99" i="16"/>
  <c r="P99" i="16"/>
  <c r="Q98" i="16"/>
  <c r="Q102" i="16" s="1"/>
  <c r="P98" i="16"/>
  <c r="AI119" i="19" l="1"/>
  <c r="AH119" i="19"/>
  <c r="AG119" i="19"/>
  <c r="Q95" i="17"/>
  <c r="P101" i="6"/>
  <c r="P102" i="16"/>
  <c r="P3" i="4" l="1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Q24" i="1" l="1"/>
  <c r="Q25" i="1"/>
  <c r="Q26" i="1"/>
  <c r="S31" i="1"/>
  <c r="S25" i="1"/>
  <c r="S26" i="1"/>
  <c r="S24" i="1"/>
  <c r="R25" i="1"/>
  <c r="R26" i="1"/>
  <c r="R24" i="1"/>
  <c r="I31" i="1"/>
  <c r="M31" i="1" s="1"/>
  <c r="I30" i="1"/>
  <c r="M30" i="1" s="1"/>
  <c r="S30" i="1" s="1"/>
  <c r="M29" i="1"/>
  <c r="S29" i="1" s="1"/>
  <c r="L29" i="1"/>
  <c r="R29" i="1" s="1"/>
  <c r="K29" i="1"/>
  <c r="Q29" i="1" s="1"/>
  <c r="I26" i="1"/>
  <c r="M26" i="1" s="1"/>
  <c r="I25" i="1"/>
  <c r="M25" i="1" s="1"/>
  <c r="M24" i="1"/>
  <c r="L24" i="1"/>
  <c r="K24" i="1"/>
  <c r="M21" i="1"/>
  <c r="M19" i="1"/>
  <c r="M15" i="1"/>
  <c r="M16" i="1"/>
  <c r="M14" i="1"/>
  <c r="K80" i="1"/>
  <c r="L2" i="1"/>
  <c r="K2" i="1"/>
  <c r="L19" i="1"/>
  <c r="K19" i="1"/>
  <c r="L16" i="1"/>
  <c r="K16" i="1"/>
  <c r="L15" i="1"/>
  <c r="K15" i="1"/>
  <c r="L14" i="1"/>
  <c r="K14" i="1"/>
  <c r="L10" i="1"/>
  <c r="K10" i="1"/>
  <c r="L9" i="1"/>
  <c r="K9" i="1"/>
  <c r="L8" i="1"/>
  <c r="K8" i="1"/>
  <c r="L4" i="1"/>
  <c r="K4" i="1"/>
  <c r="L3" i="1"/>
  <c r="K3" i="1"/>
  <c r="K31" i="1" l="1"/>
  <c r="Q31" i="1" s="1"/>
  <c r="K30" i="1"/>
  <c r="Q30" i="1" s="1"/>
  <c r="L30" i="1"/>
  <c r="R30" i="1" s="1"/>
  <c r="L31" i="1"/>
  <c r="R31" i="1" s="1"/>
  <c r="K25" i="1"/>
  <c r="K26" i="1"/>
  <c r="L25" i="1"/>
  <c r="L26" i="1"/>
  <c r="S90" i="4" l="1"/>
  <c r="R90" i="4"/>
  <c r="P100" i="8"/>
  <c r="P103" i="8"/>
  <c r="P101" i="8"/>
  <c r="P99" i="8"/>
  <c r="P98" i="8"/>
  <c r="Q98" i="8"/>
  <c r="Q99" i="8"/>
  <c r="Q100" i="8"/>
  <c r="Q101" i="8"/>
  <c r="Q102" i="8"/>
  <c r="S5" i="4" l="1"/>
  <c r="R5" i="4"/>
  <c r="S17" i="4"/>
  <c r="R17" i="4"/>
  <c r="S33" i="4"/>
  <c r="R33" i="4"/>
  <c r="S45" i="4"/>
  <c r="R45" i="4"/>
  <c r="S57" i="4"/>
  <c r="R57" i="4"/>
  <c r="S69" i="4"/>
  <c r="R69" i="4"/>
  <c r="S77" i="4"/>
  <c r="R77" i="4"/>
  <c r="S89" i="4"/>
  <c r="R89" i="4"/>
  <c r="R10" i="4"/>
  <c r="S10" i="4"/>
  <c r="S14" i="4"/>
  <c r="R14" i="4"/>
  <c r="R18" i="4"/>
  <c r="S18" i="4"/>
  <c r="S22" i="4"/>
  <c r="R22" i="4"/>
  <c r="S26" i="4"/>
  <c r="R26" i="4"/>
  <c r="R30" i="4"/>
  <c r="S30" i="4"/>
  <c r="R34" i="4"/>
  <c r="S34" i="4"/>
  <c r="S38" i="4"/>
  <c r="R38" i="4"/>
  <c r="S42" i="4"/>
  <c r="R42" i="4"/>
  <c r="S46" i="4"/>
  <c r="R46" i="4"/>
  <c r="R50" i="4"/>
  <c r="S50" i="4"/>
  <c r="S54" i="4"/>
  <c r="R54" i="4"/>
  <c r="R58" i="4"/>
  <c r="S58" i="4"/>
  <c r="S62" i="4"/>
  <c r="R62" i="4"/>
  <c r="R66" i="4"/>
  <c r="S66" i="4"/>
  <c r="S70" i="4"/>
  <c r="R70" i="4"/>
  <c r="S74" i="4"/>
  <c r="R74" i="4"/>
  <c r="R78" i="4"/>
  <c r="S78" i="4"/>
  <c r="S82" i="4"/>
  <c r="R82" i="4"/>
  <c r="R86" i="4"/>
  <c r="S86" i="4"/>
  <c r="R91" i="4"/>
  <c r="S91" i="4"/>
  <c r="R95" i="4"/>
  <c r="S95" i="4"/>
  <c r="S13" i="4"/>
  <c r="R13" i="4"/>
  <c r="S25" i="4"/>
  <c r="R25" i="4"/>
  <c r="S37" i="4"/>
  <c r="R37" i="4"/>
  <c r="S49" i="4"/>
  <c r="R49" i="4"/>
  <c r="S61" i="4"/>
  <c r="R61" i="4"/>
  <c r="S73" i="4"/>
  <c r="R73" i="4"/>
  <c r="S85" i="4"/>
  <c r="R85" i="4"/>
  <c r="R94" i="4"/>
  <c r="S94" i="4"/>
  <c r="R7" i="4"/>
  <c r="S7" i="4"/>
  <c r="R11" i="4"/>
  <c r="S11" i="4"/>
  <c r="R15" i="4"/>
  <c r="S15" i="4"/>
  <c r="R19" i="4"/>
  <c r="S19" i="4"/>
  <c r="R23" i="4"/>
  <c r="S23" i="4"/>
  <c r="R27" i="4"/>
  <c r="S27" i="4"/>
  <c r="R31" i="4"/>
  <c r="S31" i="4"/>
  <c r="R35" i="4"/>
  <c r="S35" i="4"/>
  <c r="R39" i="4"/>
  <c r="S39" i="4"/>
  <c r="R43" i="4"/>
  <c r="S43" i="4"/>
  <c r="R47" i="4"/>
  <c r="S47" i="4"/>
  <c r="R51" i="4"/>
  <c r="S51" i="4"/>
  <c r="R55" i="4"/>
  <c r="S55" i="4"/>
  <c r="R59" i="4"/>
  <c r="S59" i="4"/>
  <c r="R63" i="4"/>
  <c r="S63" i="4"/>
  <c r="R67" i="4"/>
  <c r="S67" i="4"/>
  <c r="R71" i="4"/>
  <c r="S71" i="4"/>
  <c r="R75" i="4"/>
  <c r="S75" i="4"/>
  <c r="R79" i="4"/>
  <c r="S79" i="4"/>
  <c r="R83" i="4"/>
  <c r="S83" i="4"/>
  <c r="R87" i="4"/>
  <c r="S87" i="4"/>
  <c r="S92" i="4"/>
  <c r="R92" i="4"/>
  <c r="R96" i="4"/>
  <c r="S96" i="4"/>
  <c r="S9" i="4"/>
  <c r="R9" i="4"/>
  <c r="S21" i="4"/>
  <c r="R21" i="4"/>
  <c r="S29" i="4"/>
  <c r="R29" i="4"/>
  <c r="S41" i="4"/>
  <c r="R41" i="4"/>
  <c r="S53" i="4"/>
  <c r="R53" i="4"/>
  <c r="S65" i="4"/>
  <c r="R65" i="4"/>
  <c r="S81" i="4"/>
  <c r="R81" i="4"/>
  <c r="S6" i="4"/>
  <c r="R6" i="4"/>
  <c r="S3" i="4"/>
  <c r="Q3" i="4"/>
  <c r="R3" i="4"/>
  <c r="S4" i="4"/>
  <c r="R4" i="4"/>
  <c r="S8" i="4"/>
  <c r="R8" i="4"/>
  <c r="S12" i="4"/>
  <c r="R12" i="4"/>
  <c r="S16" i="4"/>
  <c r="R16" i="4"/>
  <c r="S20" i="4"/>
  <c r="R20" i="4"/>
  <c r="S24" i="4"/>
  <c r="R24" i="4"/>
  <c r="S28" i="4"/>
  <c r="R28" i="4"/>
  <c r="S32" i="4"/>
  <c r="R32" i="4"/>
  <c r="S36" i="4"/>
  <c r="R36" i="4"/>
  <c r="S40" i="4"/>
  <c r="R40" i="4"/>
  <c r="S44" i="4"/>
  <c r="R44" i="4"/>
  <c r="S48" i="4"/>
  <c r="R48" i="4"/>
  <c r="S52" i="4"/>
  <c r="R52" i="4"/>
  <c r="S56" i="4"/>
  <c r="R56" i="4"/>
  <c r="S60" i="4"/>
  <c r="R60" i="4"/>
  <c r="S64" i="4"/>
  <c r="R64" i="4"/>
  <c r="S68" i="4"/>
  <c r="R68" i="4"/>
  <c r="S72" i="4"/>
  <c r="R72" i="4"/>
  <c r="R76" i="4"/>
  <c r="S76" i="4"/>
  <c r="S80" i="4"/>
  <c r="R80" i="4"/>
  <c r="R84" i="4"/>
  <c r="S84" i="4"/>
  <c r="S88" i="4"/>
  <c r="R88" i="4"/>
  <c r="S93" i="4"/>
  <c r="R93" i="4"/>
  <c r="P102" i="8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I15" i="2"/>
  <c r="L15" i="2" s="1"/>
  <c r="L14" i="2"/>
  <c r="K14" i="2"/>
  <c r="L9" i="2"/>
  <c r="L8" i="2"/>
  <c r="K8" i="2"/>
  <c r="K9" i="2"/>
  <c r="L3" i="2"/>
  <c r="L2" i="2"/>
  <c r="B97" i="2"/>
  <c r="K3" i="2"/>
  <c r="K2" i="2"/>
  <c r="I9" i="2"/>
  <c r="I3" i="2"/>
  <c r="I21" i="1"/>
  <c r="I20" i="1"/>
  <c r="I16" i="1"/>
  <c r="I15" i="1"/>
  <c r="R101" i="4" l="1"/>
  <c r="R100" i="4"/>
  <c r="R103" i="4"/>
  <c r="R102" i="4"/>
  <c r="S102" i="4"/>
  <c r="S101" i="4"/>
  <c r="S100" i="4"/>
  <c r="S103" i="4"/>
  <c r="S104" i="4" s="1"/>
  <c r="Q100" i="4"/>
  <c r="Q103" i="4"/>
  <c r="Q102" i="4"/>
  <c r="Q101" i="4"/>
  <c r="K20" i="1"/>
  <c r="M20" i="1"/>
  <c r="L20" i="1"/>
  <c r="L21" i="1"/>
  <c r="K21" i="1"/>
  <c r="K15" i="2"/>
  <c r="V92" i="5" l="1"/>
  <c r="V93" i="5"/>
  <c r="V94" i="5"/>
  <c r="V91" i="5"/>
  <c r="R104" i="4"/>
  <c r="Q104" i="4"/>
  <c r="P103" i="4"/>
  <c r="P102" i="4"/>
  <c r="P101" i="4"/>
  <c r="P100" i="4"/>
  <c r="P104" i="4" l="1"/>
  <c r="U92" i="5" l="1"/>
  <c r="U94" i="5"/>
  <c r="U93" i="5"/>
  <c r="T92" i="5"/>
  <c r="T94" i="5"/>
  <c r="T93" i="5"/>
  <c r="T91" i="5"/>
  <c r="U91" i="5"/>
  <c r="U95" i="5" l="1"/>
  <c r="T95" i="5"/>
  <c r="V95" i="5"/>
  <c r="S93" i="5"/>
  <c r="S94" i="5"/>
  <c r="S92" i="5"/>
  <c r="S91" i="5"/>
  <c r="S95" i="5"/>
</calcChain>
</file>

<file path=xl/sharedStrings.xml><?xml version="1.0" encoding="utf-8"?>
<sst xmlns="http://schemas.openxmlformats.org/spreadsheetml/2006/main" count="30296" uniqueCount="97">
  <si>
    <t>&gt;=</t>
  </si>
  <si>
    <t>&lt;</t>
  </si>
  <si>
    <t>Angkatan 50</t>
  </si>
  <si>
    <t>Angkatan 51</t>
  </si>
  <si>
    <t>KOM202</t>
  </si>
  <si>
    <t>KOM203</t>
  </si>
  <si>
    <t>MAT217</t>
  </si>
  <si>
    <t>MAT221</t>
  </si>
  <si>
    <t>STK211</t>
  </si>
  <si>
    <t>KOM204</t>
  </si>
  <si>
    <t>KOM205</t>
  </si>
  <si>
    <t>KOM206</t>
  </si>
  <si>
    <t>KOM207</t>
  </si>
  <si>
    <t>KOM208</t>
  </si>
  <si>
    <t>KOM342</t>
  </si>
  <si>
    <t>STK202</t>
  </si>
  <si>
    <t>SKS</t>
  </si>
  <si>
    <t>IPK</t>
  </si>
  <si>
    <t>CLASSV5</t>
  </si>
  <si>
    <t>VR</t>
  </si>
  <si>
    <t>HR</t>
  </si>
  <si>
    <t>MR</t>
  </si>
  <si>
    <t>LR</t>
  </si>
  <si>
    <t>Total</t>
  </si>
  <si>
    <t>KOM200</t>
  </si>
  <si>
    <t>MAT219</t>
  </si>
  <si>
    <t>KOM220</t>
  </si>
  <si>
    <t>KOM209</t>
  </si>
  <si>
    <t>KOM325</t>
  </si>
  <si>
    <t>KOM331</t>
  </si>
  <si>
    <t>KOM322</t>
  </si>
  <si>
    <t>Total SKS</t>
  </si>
  <si>
    <t>Column1</t>
  </si>
  <si>
    <t>KOM2202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</si>
  <si>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</si>
  <si>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</si>
  <si>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</si>
  <si>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</si>
  <si>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</si>
  <si>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</si>
  <si>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</si>
  <si>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</si>
  <si>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</si>
  <si>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</si>
  <si>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</si>
  <si>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</si>
  <si>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</si>
  <si>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</si>
  <si>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</si>
  <si>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AGB100</t>
  </si>
  <si>
    <t>FIS100</t>
  </si>
  <si>
    <t>IPB107</t>
  </si>
  <si>
    <t>IPB108</t>
  </si>
  <si>
    <t>IPB111</t>
  </si>
  <si>
    <t>IPB112</t>
  </si>
  <si>
    <t>KPM130</t>
  </si>
  <si>
    <t>MAT100</t>
  </si>
  <si>
    <t>BIO100</t>
  </si>
  <si>
    <t>EKO100</t>
  </si>
  <si>
    <t>IPB100</t>
  </si>
  <si>
    <t>IPB106</t>
  </si>
  <si>
    <t>KIM101</t>
  </si>
  <si>
    <t>KOM201</t>
  </si>
  <si>
    <t>MAT103</t>
  </si>
  <si>
    <t>A</t>
  </si>
  <si>
    <t>B</t>
  </si>
  <si>
    <t>AB</t>
  </si>
  <si>
    <t>BC</t>
  </si>
  <si>
    <t>C</t>
  </si>
  <si>
    <t>D</t>
  </si>
  <si>
    <t>E</t>
  </si>
  <si>
    <t>CLASS</t>
  </si>
  <si>
    <t>MediumRisk</t>
  </si>
  <si>
    <t>HighRisk</t>
  </si>
  <si>
    <t>LowRisk</t>
  </si>
  <si>
    <t>KOM101</t>
  </si>
  <si>
    <t>VeryHighRisk</t>
  </si>
  <si>
    <t>gabung</t>
  </si>
  <si>
    <t>CLASS_2K</t>
  </si>
  <si>
    <t>CLASS_3K_V1</t>
  </si>
  <si>
    <t>CLASS_3K_V2</t>
  </si>
  <si>
    <t>KOM311</t>
  </si>
  <si>
    <t>KOM321</t>
  </si>
  <si>
    <t>MAT215</t>
  </si>
  <si>
    <t>MAT321</t>
  </si>
  <si>
    <t>KOM312</t>
  </si>
  <si>
    <t>KOM323</t>
  </si>
  <si>
    <t>KOM332</t>
  </si>
  <si>
    <t>KOM333</t>
  </si>
  <si>
    <t>KOM334</t>
  </si>
  <si>
    <t>KOM335</t>
  </si>
  <si>
    <t>KOM301</t>
  </si>
  <si>
    <t>KOM398</t>
  </si>
  <si>
    <t>KOM401</t>
  </si>
  <si>
    <t>KOM421</t>
  </si>
  <si>
    <t xml:space="preserve"> </t>
  </si>
  <si>
    <t>KOM3112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</si>
</sst>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sz val="7"/>
      <color rgb="FF000000"/>
      <name val="Arial Narrow"/>
      <family val="2"/>
    </font>
    <font>
      <sz val="7"/>
      <color rgb="FF000000"/>
      <name val="Arial Narrow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/>
    <xf numFmtId="0" fontId="2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0" borderId="2" xfId="0" applyBorder="1"/>
    <xf numFmtId="0" fontId="0" fillId="4" borderId="4" xfId="0" applyFill="1" applyBorder="1"/>
    <xf numFmtId="0" fontId="0" fillId="0" borderId="4" xfId="0" applyBorder="1"/>
    <xf numFmtId="0" fontId="2" fillId="5" borderId="0" xfId="0" applyFont="1" applyFill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3" xfId="0" applyFill="1" applyBorder="1"/>
    <xf numFmtId="0" fontId="1" fillId="0" borderId="0" xfId="0" applyFont="1"/>
    <xf numFmtId="0" fontId="2" fillId="5" borderId="5" xfId="0" applyFont="1" applyFill="1" applyBorder="1" applyAlignment="1">
      <alignment horizontal="left"/>
    </xf>
    <xf numFmtId="0" fontId="2" fillId="5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5" borderId="5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1" fillId="0" borderId="6" xfId="0" applyFont="1" applyBorder="1"/>
    <xf numFmtId="0" fontId="0" fillId="0" borderId="0" xfId="0" applyNumberFormat="1" applyFont="1" applyAlignment="1">
      <alignment horizontal="left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0" fillId="0" borderId="0" xfId="0" applyFont="1"/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left"/>
    </xf>
    <xf numFmtId="0" fontId="7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alignment horizontal="left" vertical="bottom" textRotation="0" wrapText="0" indent="0" justifyLastLine="0" shrinkToFit="0" readingOrder="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 Narrow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0" name="Table20" displayName="Table20" ref="A1:P113" totalsRowShown="0">
  <autoFilter ref="A1:P113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/>
    <tableColumn id="10" name="EKO100"/>
    <tableColumn id="11" name="IPB100"/>
    <tableColumn id="12" name="IPB106"/>
    <tableColumn id="13" name="KIM101"/>
    <tableColumn id="14" name="KOM201"/>
    <tableColumn id="15" name="MAT103"/>
    <tableColumn id="16" name="CLAS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Table121412" displayName="Table121412" ref="A1:Q89" totalsRowShown="0">
  <autoFilter ref="A1:Q89"/>
  <sortState ref="A2:Q89">
    <sortCondition ref="Q1:Q89"/>
  </sortState>
  <tableColumns count="17">
    <tableColumn id="1" name="AGB100"/>
    <tableColumn id="2" name="MAT100"/>
    <tableColumn id="3" name="KPM130"/>
    <tableColumn id="4" name="IPB112"/>
    <tableColumn id="5" name="IPB111"/>
    <tableColumn id="6" name="IPB108"/>
    <tableColumn id="7" name="IPB107"/>
    <tableColumn id="8" name="FIS100"/>
    <tableColumn id="9" name="BIO100"/>
    <tableColumn id="10" name="KIM101"/>
    <tableColumn id="11" name="MAT103"/>
    <tableColumn id="12" name="KOM101"/>
    <tableColumn id="13" name="KOM201"/>
    <tableColumn id="14" name="IPB106"/>
    <tableColumn id="15" name="IPB100"/>
    <tableColumn id="16" name="EKO100"/>
    <tableColumn id="17" name="CLAS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23" name="Table2024" displayName="Table2024" ref="A1:P294" totalsRowShown="0">
  <autoFilter ref="A1:P294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/>
    <tableColumn id="10" name="EKO100"/>
    <tableColumn id="11" name="IPB100"/>
    <tableColumn id="12" name="IPB106"/>
    <tableColumn id="13" name="KIM101"/>
    <tableColumn id="14" name="KOM201"/>
    <tableColumn id="15" name="MAT103"/>
    <tableColumn id="16" name="CLAS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26" name="Table202427" displayName="Table202427" ref="A1:P294" totalsRowShown="0">
  <autoFilter ref="A1:P294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/>
    <tableColumn id="10" name="EKO100"/>
    <tableColumn id="11" name="IPB100"/>
    <tableColumn id="12" name="IPB106"/>
    <tableColumn id="13" name="KIM101"/>
    <tableColumn id="14" name="KOM201"/>
    <tableColumn id="15" name="MAT103"/>
    <tableColumn id="16" name="CLAS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25" name="Table202426" displayName="Table202426" ref="A1:P294" totalsRowShown="0">
  <autoFilter ref="A1:P294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/>
    <tableColumn id="10" name="EKO100"/>
    <tableColumn id="11" name="IPB100"/>
    <tableColumn id="12" name="IPB106"/>
    <tableColumn id="13" name="KIM101"/>
    <tableColumn id="14" name="KOM201"/>
    <tableColumn id="15" name="MAT103"/>
    <tableColumn id="16" name="CLAS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A1:AI113" totalsRowShown="0">
  <autoFilter ref="A1:AI113"/>
  <tableColumns count="35">
    <tableColumn id="1" name="Column1" dataDxfId="74"/>
    <tableColumn id="2" name="KOM202" dataDxfId="73"/>
    <tableColumn id="3" name="KOM203" dataDxfId="72"/>
    <tableColumn id="4" name="MAT217" dataDxfId="71"/>
    <tableColumn id="5" name="MAT219" dataDxfId="70"/>
    <tableColumn id="6" name="MAT221" dataDxfId="69"/>
    <tableColumn id="7" name="STK211" dataDxfId="68"/>
    <tableColumn id="8" name="KOM204" dataDxfId="67"/>
    <tableColumn id="9" name="KOM205" dataDxfId="66"/>
    <tableColumn id="10" name="KOM206" dataDxfId="65"/>
    <tableColumn id="11" name="KOM207" dataDxfId="64"/>
    <tableColumn id="12" name="KOM208" dataDxfId="63"/>
    <tableColumn id="13" name="STK202" dataDxfId="62"/>
    <tableColumn id="14" name="KOM311" dataDxfId="61"/>
    <tableColumn id="15" name="KOM321" dataDxfId="60"/>
    <tableColumn id="16" name="KOM322" dataDxfId="59"/>
    <tableColumn id="17" name="KOM331" dataDxfId="58"/>
    <tableColumn id="18" name="MAT215" dataDxfId="57"/>
    <tableColumn id="19" name="MAT321" dataDxfId="56"/>
    <tableColumn id="20" name="KOM312" dataDxfId="55"/>
    <tableColumn id="21" name="KOM323" dataDxfId="54"/>
    <tableColumn id="22" name="KOM332" dataDxfId="53"/>
    <tableColumn id="23" name="KOM333" dataDxfId="52"/>
    <tableColumn id="24" name="KOM334" dataDxfId="51"/>
    <tableColumn id="25" name="KOM335" dataDxfId="50"/>
    <tableColumn id="26" name="KOM301" dataDxfId="49"/>
    <tableColumn id="27" name="KOM3112" dataDxfId="48"/>
    <tableColumn id="28" name="KOM398" dataDxfId="47"/>
    <tableColumn id="29" name="KOM401" dataDxfId="46"/>
    <tableColumn id="30" name="KOM421" dataDxfId="45"/>
    <tableColumn id="31" name="SKS"/>
    <tableColumn id="32" name="IPK" dataDxfId="44">
      <calculatedColumnFormula>SUM(B2:AD2)/AE2</calculatedColumnFormula>
    </tableColumn>
    <tableColumn id="34" name="CLASS_2K" dataDxfId="43">
      <calculatedColumnFormula>IF($AF2&gt;=2.76,"LowRisk",IF(AND($AF2&gt;=0,$AF2&lt;2.76),"HighRisk"))</calculatedColumnFormula>
    </tableColumn>
    <tableColumn id="35" name="CLASS_3K_V1" dataDxfId="42">
      <calculatedColumnFormula>IF($AF2&gt;=2.76,"LowRisk",IF(AND($AF2&gt;=2,$AF2&lt;2.76),"MediumRisk",IF(AND($AF2&gt;=0,$AF2&lt;2),"HighRisk")))</calculatedColumnFormula>
    </tableColumn>
    <tableColumn id="36" name="CLASS_3K_V2" dataDxfId="41">
      <calculatedColumnFormula>IF($AF2&gt;=3.23,"LowRisk",IF(AND($AF2&gt;=2.78,$AF2&lt;3.23),"MediumRisk",IF(AND($AF2&gt;=0,$AF2&lt;2.78),"HighRisk")))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6" name="Table6" displayName="Table6" ref="A1:P97" totalsRowShown="0" headerRowDxfId="40" dataDxfId="39">
  <autoFilter ref="A1:P97"/>
  <tableColumns count="16">
    <tableColumn id="1" name="Column1" dataDxfId="38"/>
    <tableColumn id="2" name="Column2" dataDxfId="37"/>
    <tableColumn id="3" name="Column3" dataDxfId="36"/>
    <tableColumn id="4" name="Column4" dataDxfId="35"/>
    <tableColumn id="5" name="Column5" dataDxfId="34"/>
    <tableColumn id="6" name="Column6" dataDxfId="33"/>
    <tableColumn id="7" name="Column7" dataDxfId="32"/>
    <tableColumn id="8" name="Column8" dataDxfId="31"/>
    <tableColumn id="9" name="Column9" dataDxfId="30"/>
    <tableColumn id="10" name="Column10" dataDxfId="29"/>
    <tableColumn id="11" name="Column11" dataDxfId="28"/>
    <tableColumn id="12" name="Column12" dataDxfId="27"/>
    <tableColumn id="13" name="Column13" dataDxfId="26"/>
    <tableColumn id="14" name="Column14" dataDxfId="25"/>
    <tableColumn id="15" name="Column15" dataDxfId="24">
      <calculatedColumnFormula>(SUM(B2:M2)/N2)</calculatedColumnFormula>
    </tableColumn>
    <tableColumn id="16" name="Column16" dataDxfId="23">
      <calculatedColumnFormula>IF($O2&gt;=3.38,"LowRisk",IF(AND($O2&gt;=2.76,$O2&lt;=3.37),"MediumRisk",IF(AND($O2&gt;2.14,$O2&lt;=3.37),"HighRisk","VeryHighRisk")))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4" name="Table4" displayName="Table4" ref="A1:T89" totalsRowShown="0" tableBorderDxfId="22">
  <autoFilter ref="A1:T89"/>
  <tableColumns count="20">
    <tableColumn id="1" name="Column1" dataDxfId="21"/>
    <tableColumn id="2" name="KOM200" dataDxfId="20"/>
    <tableColumn id="3" name="KOM203" dataDxfId="19"/>
    <tableColumn id="4" name="STK211" dataDxfId="18"/>
    <tableColumn id="5" name="MAT219" dataDxfId="17"/>
    <tableColumn id="6" name="STK202" dataDxfId="16"/>
    <tableColumn id="7" name="KOM220" dataDxfId="15"/>
    <tableColumn id="8" name="KOM209" dataDxfId="14"/>
    <tableColumn id="9" name="KOM204" dataDxfId="13"/>
    <tableColumn id="10" name="KOM207" dataDxfId="12"/>
    <tableColumn id="11" name="KOM325" dataDxfId="11"/>
    <tableColumn id="12" name="KOM331" dataDxfId="10"/>
    <tableColumn id="13" name="KOM322" dataDxfId="9"/>
    <tableColumn id="14" name="KOM2202" dataDxfId="8"/>
    <tableColumn id="15" name="KOM206" dataDxfId="7"/>
    <tableColumn id="16" name="KOM205" dataDxfId="6"/>
    <tableColumn id="17" name="Total SKS"/>
    <tableColumn id="18" name="IPK" dataDxfId="5">
      <calculatedColumnFormula>(SUM(B2:P2))/Q2</calculatedColumnFormula>
    </tableColumn>
    <tableColumn id="20" name="CLASS_2K" dataDxfId="4">
      <calculatedColumnFormula>IF($R2&gt;=2.76,"LowRisk",IF(AND($R2&gt;=0,$R2&lt;2.76),"HighRisk"))</calculatedColumnFormula>
    </tableColumn>
    <tableColumn id="21" name="CLASS_3K_V1" dataDxfId="3">
      <calculatedColumnFormula>IF($R2&gt;=2.76,"LowRisk",IF(AND($R2&gt;=2,$R2&lt;2.76),"MediumRisk",IF(AND($R2&gt;=0,$R2&lt;2),"HighRisk")))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U1:U89" totalsRowShown="0" headerRowDxfId="2" dataDxfId="1">
  <autoFilter ref="U1:U89"/>
  <tableColumns count="1">
    <tableColumn id="1" name="CLASS_3K_V2" dataDxfId="0">
      <calculatedColumnFormula>IF($R2&gt;=3.23,"LowRisk",IF(AND($R2&gt;=2.78,$R2&lt;3.23),"MediumRisk",IF(AND($R2&gt;=0,$R2&lt;2.78),"HighRisk")))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P94" totalsRowShown="0" headerRowDxfId="116" dataDxfId="115">
  <autoFilter ref="A1:P94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 dataDxfId="114"/>
    <tableColumn id="10" name="EKO100" dataDxfId="113"/>
    <tableColumn id="11" name="IPB100" dataDxfId="112"/>
    <tableColumn id="12" name="IPB106" dataDxfId="111"/>
    <tableColumn id="13" name="KIM101" dataDxfId="110"/>
    <tableColumn id="14" name="KOM201" dataDxfId="109"/>
    <tableColumn id="15" name="MAT103" dataDxfId="108"/>
    <tableColumn id="16" name="CLASS" dataDxfId="10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1:Q89" totalsRowShown="0">
  <autoFilter ref="A1:Q89"/>
  <tableColumns count="17">
    <tableColumn id="1" name="AGB100"/>
    <tableColumn id="2" name="MAT100"/>
    <tableColumn id="3" name="KPM130"/>
    <tableColumn id="4" name="IPB112"/>
    <tableColumn id="5" name="IPB111"/>
    <tableColumn id="6" name="IPB108"/>
    <tableColumn id="7" name="IPB107"/>
    <tableColumn id="8" name="FIS100"/>
    <tableColumn id="9" name="BIO100"/>
    <tableColumn id="10" name="KIM101"/>
    <tableColumn id="11" name="MAT103"/>
    <tableColumn id="12" name="KOM101"/>
    <tableColumn id="13" name="KOM201"/>
    <tableColumn id="14" name="IPB106"/>
    <tableColumn id="15" name="IPB100"/>
    <tableColumn id="16" name="EKO100"/>
    <tableColumn id="17" name="CLASS" dataDxfId="10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1" name="Table2022" displayName="Table2022" ref="A1:P113" totalsRowShown="0">
  <autoFilter ref="A1:P113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/>
    <tableColumn id="10" name="EKO100"/>
    <tableColumn id="11" name="IPB100"/>
    <tableColumn id="12" name="IPB106"/>
    <tableColumn id="13" name="KIM101"/>
    <tableColumn id="14" name="KOM201"/>
    <tableColumn id="15" name="MAT103"/>
    <tableColumn id="16" name="CLAS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9" name="Table810" displayName="Table810" ref="A1:P97" totalsRowShown="0" headerRowDxfId="105" dataDxfId="104">
  <autoFilter ref="A1:P97"/>
  <sortState ref="A2:P97">
    <sortCondition ref="P1:P97"/>
  </sortState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 dataDxfId="103"/>
    <tableColumn id="10" name="EKO100" dataDxfId="102"/>
    <tableColumn id="11" name="IPB100" dataDxfId="101"/>
    <tableColumn id="12" name="IPB106" dataDxfId="100"/>
    <tableColumn id="13" name="KIM101" dataDxfId="99"/>
    <tableColumn id="14" name="KOM201" dataDxfId="98"/>
    <tableColumn id="15" name="MAT103" dataDxfId="97"/>
    <tableColumn id="16" name="CLASS" dataDxfId="9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3" name="Table1214" displayName="Table1214" ref="A1:Q89" totalsRowShown="0">
  <autoFilter ref="A1:Q89"/>
  <sortState ref="A2:Q89">
    <sortCondition ref="Q1:Q89"/>
  </sortState>
  <tableColumns count="17">
    <tableColumn id="1" name="AGB100"/>
    <tableColumn id="2" name="MAT100"/>
    <tableColumn id="3" name="KPM130"/>
    <tableColumn id="4" name="IPB112"/>
    <tableColumn id="5" name="IPB111"/>
    <tableColumn id="6" name="IPB108"/>
    <tableColumn id="7" name="IPB107"/>
    <tableColumn id="8" name="FIS100"/>
    <tableColumn id="9" name="BIO100"/>
    <tableColumn id="10" name="KIM101"/>
    <tableColumn id="11" name="MAT103"/>
    <tableColumn id="12" name="KOM101"/>
    <tableColumn id="13" name="KOM201"/>
    <tableColumn id="14" name="IPB106"/>
    <tableColumn id="15" name="IPB100"/>
    <tableColumn id="16" name="EKO100"/>
    <tableColumn id="17" name="CLAS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Table81011" displayName="Table81011" ref="A1:P102" totalsRowShown="0" headerRowDxfId="95" dataDxfId="94">
  <autoFilter ref="A1:P102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 dataDxfId="93"/>
    <tableColumn id="10" name="EKO100" dataDxfId="92"/>
    <tableColumn id="11" name="IPB100" dataDxfId="91"/>
    <tableColumn id="12" name="IPB106" dataDxfId="90"/>
    <tableColumn id="13" name="KIM101" dataDxfId="89"/>
    <tableColumn id="14" name="KOM201" dataDxfId="88"/>
    <tableColumn id="15" name="MAT103" dataDxfId="87"/>
    <tableColumn id="16" name="CLASS" dataDxfId="8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2" name="Table202223" displayName="Table202223" ref="A1:P114" totalsRowShown="0">
  <autoFilter ref="A1:P114"/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/>
    <tableColumn id="10" name="EKO100"/>
    <tableColumn id="11" name="IPB100"/>
    <tableColumn id="12" name="IPB106"/>
    <tableColumn id="13" name="KIM101"/>
    <tableColumn id="14" name="KOM201"/>
    <tableColumn id="15" name="MAT103"/>
    <tableColumn id="16" name="CLASS" dataDxfId="85">
      <calculatedColumnFormula>IF($AF2&gt;=3.23,"LowRisk",IF(AND($AF2&gt;=2.78,$AF2&lt;3.23),"MediumRisk",IF(AND($AF2&gt;=0,$AF2&lt;2.78),"HighRisk")))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7" name="Table8108" displayName="Table8108" ref="A1:P97" totalsRowShown="0" headerRowDxfId="84" dataDxfId="83">
  <autoFilter ref="A1:P97"/>
  <sortState ref="A2:P97">
    <sortCondition ref="P1:P97"/>
  </sortState>
  <tableColumns count="16">
    <tableColumn id="1" name="AGB100"/>
    <tableColumn id="2" name="FIS100"/>
    <tableColumn id="3" name="IPB107"/>
    <tableColumn id="4" name="IPB108"/>
    <tableColumn id="5" name="IPB111"/>
    <tableColumn id="6" name="IPB112"/>
    <tableColumn id="7" name="KPM130"/>
    <tableColumn id="8" name="MAT100"/>
    <tableColumn id="9" name="BIO100" dataDxfId="82"/>
    <tableColumn id="10" name="EKO100" dataDxfId="81"/>
    <tableColumn id="11" name="IPB100" dataDxfId="80"/>
    <tableColumn id="12" name="IPB106" dataDxfId="79"/>
    <tableColumn id="13" name="KIM101" dataDxfId="78"/>
    <tableColumn id="14" name="KOM201" dataDxfId="77"/>
    <tableColumn id="15" name="MAT103" dataDxfId="76"/>
    <tableColumn id="16" name="CLASS" dataDxfId="7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opLeftCell="A82" zoomScale="70" zoomScaleNormal="70" workbookViewId="0">
      <selection sqref="A1:P113"/>
    </sheetView>
  </sheetViews>
  <sheetFormatPr defaultRowHeight="15" x14ac:dyDescent="0.25"/>
  <cols>
    <col min="1" max="1" width="11" customWidth="1"/>
    <col min="2" max="2" width="10.140625" customWidth="1"/>
    <col min="3" max="3" width="12.42578125" customWidth="1"/>
    <col min="4" max="4" width="13.140625" customWidth="1"/>
    <col min="5" max="5" width="13.7109375" bestFit="1" customWidth="1"/>
    <col min="6" max="6" width="12.42578125" customWidth="1"/>
    <col min="7" max="7" width="14.42578125" bestFit="1" customWidth="1"/>
    <col min="8" max="8" width="10.85546875" customWidth="1"/>
    <col min="9" max="9" width="9.28515625" customWidth="1"/>
    <col min="10" max="10" width="9.5703125" customWidth="1"/>
    <col min="11" max="11" width="10.140625" customWidth="1"/>
    <col min="12" max="12" width="10.42578125" customWidth="1"/>
    <col min="15" max="15" width="9.7109375" customWidth="1"/>
  </cols>
  <sheetData>
    <row r="1" spans="1:19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43" t="s">
        <v>57</v>
      </c>
      <c r="J1" s="44" t="s">
        <v>58</v>
      </c>
      <c r="K1" s="44" t="s">
        <v>59</v>
      </c>
      <c r="L1" s="43" t="s">
        <v>60</v>
      </c>
      <c r="M1" s="43" t="s">
        <v>61</v>
      </c>
      <c r="N1" s="44" t="s">
        <v>62</v>
      </c>
      <c r="O1" s="44" t="s">
        <v>63</v>
      </c>
      <c r="P1" s="45" t="s">
        <v>71</v>
      </c>
    </row>
    <row r="2" spans="1:19" x14ac:dyDescent="0.25">
      <c r="A2" t="s">
        <v>64</v>
      </c>
      <c r="B2" t="s">
        <v>68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67</v>
      </c>
      <c r="I2" t="s">
        <v>67</v>
      </c>
      <c r="J2" t="s">
        <v>68</v>
      </c>
      <c r="K2" t="s">
        <v>64</v>
      </c>
      <c r="L2" t="s">
        <v>66</v>
      </c>
      <c r="M2" t="s">
        <v>68</v>
      </c>
      <c r="N2" t="s">
        <v>66</v>
      </c>
      <c r="O2" t="s">
        <v>67</v>
      </c>
      <c r="P2" t="s">
        <v>73</v>
      </c>
    </row>
    <row r="3" spans="1:19" ht="15.75" x14ac:dyDescent="0.25">
      <c r="A3" s="50" t="s">
        <v>64</v>
      </c>
      <c r="B3" s="50" t="s">
        <v>68</v>
      </c>
      <c r="C3" s="50" t="s">
        <v>66</v>
      </c>
      <c r="D3" s="50" t="s">
        <v>64</v>
      </c>
      <c r="E3" s="50" t="s">
        <v>66</v>
      </c>
      <c r="F3" s="50" t="s">
        <v>64</v>
      </c>
      <c r="G3" s="50" t="s">
        <v>66</v>
      </c>
      <c r="H3" s="50" t="s">
        <v>67</v>
      </c>
      <c r="I3" s="50" t="s">
        <v>66</v>
      </c>
      <c r="J3" s="50" t="s">
        <v>68</v>
      </c>
      <c r="K3" s="50" t="s">
        <v>65</v>
      </c>
      <c r="L3" s="50" t="s">
        <v>65</v>
      </c>
      <c r="M3" s="50" t="s">
        <v>69</v>
      </c>
      <c r="N3" s="50" t="s">
        <v>66</v>
      </c>
      <c r="O3" s="50" t="s">
        <v>69</v>
      </c>
      <c r="P3" t="s">
        <v>74</v>
      </c>
    </row>
    <row r="4" spans="1:19" x14ac:dyDescent="0.25">
      <c r="A4" t="s">
        <v>65</v>
      </c>
      <c r="B4" t="s">
        <v>67</v>
      </c>
      <c r="C4" t="s">
        <v>65</v>
      </c>
      <c r="D4" t="s">
        <v>65</v>
      </c>
      <c r="E4" t="s">
        <v>65</v>
      </c>
      <c r="F4" t="s">
        <v>64</v>
      </c>
      <c r="G4" t="s">
        <v>66</v>
      </c>
      <c r="H4" t="s">
        <v>65</v>
      </c>
      <c r="I4" t="s">
        <v>67</v>
      </c>
      <c r="J4" t="s">
        <v>65</v>
      </c>
      <c r="K4" t="s">
        <v>64</v>
      </c>
      <c r="L4" t="s">
        <v>66</v>
      </c>
      <c r="M4" t="s">
        <v>69</v>
      </c>
      <c r="N4" t="s">
        <v>64</v>
      </c>
      <c r="O4" t="s">
        <v>68</v>
      </c>
      <c r="P4" t="s">
        <v>73</v>
      </c>
    </row>
    <row r="5" spans="1:19" x14ac:dyDescent="0.25">
      <c r="A5" t="s">
        <v>64</v>
      </c>
      <c r="B5" t="s">
        <v>68</v>
      </c>
      <c r="C5" t="s">
        <v>67</v>
      </c>
      <c r="D5" t="s">
        <v>65</v>
      </c>
      <c r="E5" t="s">
        <v>65</v>
      </c>
      <c r="F5" t="s">
        <v>65</v>
      </c>
      <c r="G5" t="s">
        <v>66</v>
      </c>
      <c r="H5" t="s">
        <v>68</v>
      </c>
      <c r="I5" t="s">
        <v>68</v>
      </c>
      <c r="J5" t="s">
        <v>69</v>
      </c>
      <c r="K5" t="s">
        <v>66</v>
      </c>
      <c r="L5" t="s">
        <v>68</v>
      </c>
      <c r="M5" t="s">
        <v>68</v>
      </c>
      <c r="N5" t="s">
        <v>67</v>
      </c>
      <c r="O5" t="s">
        <v>69</v>
      </c>
      <c r="P5" t="s">
        <v>73</v>
      </c>
    </row>
    <row r="6" spans="1:19" x14ac:dyDescent="0.25">
      <c r="A6" t="s">
        <v>64</v>
      </c>
      <c r="B6" t="s">
        <v>66</v>
      </c>
      <c r="C6" t="s">
        <v>64</v>
      </c>
      <c r="D6" t="s">
        <v>64</v>
      </c>
      <c r="E6" t="s">
        <v>65</v>
      </c>
      <c r="F6" t="s">
        <v>65</v>
      </c>
      <c r="G6" t="s">
        <v>66</v>
      </c>
      <c r="H6" t="s">
        <v>66</v>
      </c>
      <c r="I6" t="s">
        <v>64</v>
      </c>
      <c r="J6" t="s">
        <v>64</v>
      </c>
      <c r="K6" t="s">
        <v>66</v>
      </c>
      <c r="L6" t="s">
        <v>64</v>
      </c>
      <c r="M6" t="s">
        <v>65</v>
      </c>
      <c r="N6" t="s">
        <v>64</v>
      </c>
      <c r="O6" t="s">
        <v>64</v>
      </c>
      <c r="P6" t="s">
        <v>74</v>
      </c>
    </row>
    <row r="7" spans="1:19" x14ac:dyDescent="0.25">
      <c r="A7" t="s">
        <v>64</v>
      </c>
      <c r="B7" t="s">
        <v>66</v>
      </c>
      <c r="C7" t="s">
        <v>64</v>
      </c>
      <c r="D7" t="s">
        <v>66</v>
      </c>
      <c r="E7" t="s">
        <v>65</v>
      </c>
      <c r="F7" t="s">
        <v>64</v>
      </c>
      <c r="G7" t="s">
        <v>64</v>
      </c>
      <c r="H7" t="s">
        <v>64</v>
      </c>
      <c r="I7" t="s">
        <v>64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t="s">
        <v>74</v>
      </c>
      <c r="S7" s="30"/>
    </row>
    <row r="8" spans="1:19" x14ac:dyDescent="0.25">
      <c r="A8" t="s">
        <v>64</v>
      </c>
      <c r="B8" t="s">
        <v>67</v>
      </c>
      <c r="C8" t="s">
        <v>67</v>
      </c>
      <c r="D8" t="s">
        <v>67</v>
      </c>
      <c r="E8" t="s">
        <v>66</v>
      </c>
      <c r="F8" t="s">
        <v>65</v>
      </c>
      <c r="G8" t="s">
        <v>64</v>
      </c>
      <c r="H8" t="s">
        <v>67</v>
      </c>
      <c r="I8" t="s">
        <v>68</v>
      </c>
      <c r="J8" t="s">
        <v>68</v>
      </c>
      <c r="K8" t="s">
        <v>66</v>
      </c>
      <c r="L8" t="s">
        <v>68</v>
      </c>
      <c r="M8" t="s">
        <v>68</v>
      </c>
      <c r="N8" t="s">
        <v>67</v>
      </c>
      <c r="O8" t="s">
        <v>69</v>
      </c>
      <c r="P8" t="s">
        <v>73</v>
      </c>
      <c r="S8" s="30"/>
    </row>
    <row r="9" spans="1:19" x14ac:dyDescent="0.25">
      <c r="A9" t="s">
        <v>64</v>
      </c>
      <c r="B9" t="s">
        <v>65</v>
      </c>
      <c r="C9" t="s">
        <v>64</v>
      </c>
      <c r="D9" t="s">
        <v>64</v>
      </c>
      <c r="E9" t="s">
        <v>67</v>
      </c>
      <c r="F9" t="s">
        <v>65</v>
      </c>
      <c r="G9" t="s">
        <v>66</v>
      </c>
      <c r="H9" t="s">
        <v>64</v>
      </c>
      <c r="I9" t="s">
        <v>65</v>
      </c>
      <c r="J9" t="s">
        <v>64</v>
      </c>
      <c r="K9" t="s">
        <v>66</v>
      </c>
      <c r="L9" t="s">
        <v>66</v>
      </c>
      <c r="M9" t="s">
        <v>67</v>
      </c>
      <c r="N9" t="s">
        <v>65</v>
      </c>
      <c r="O9" t="s">
        <v>66</v>
      </c>
      <c r="P9" t="s">
        <v>74</v>
      </c>
      <c r="S9" s="30"/>
    </row>
    <row r="10" spans="1:19" x14ac:dyDescent="0.25">
      <c r="A10" t="s">
        <v>64</v>
      </c>
      <c r="B10" t="s">
        <v>65</v>
      </c>
      <c r="C10" t="s">
        <v>66</v>
      </c>
      <c r="D10" t="s">
        <v>66</v>
      </c>
      <c r="E10" t="s">
        <v>66</v>
      </c>
      <c r="F10" t="s">
        <v>64</v>
      </c>
      <c r="G10" t="s">
        <v>66</v>
      </c>
      <c r="H10" t="s">
        <v>65</v>
      </c>
      <c r="I10" t="s">
        <v>66</v>
      </c>
      <c r="J10" t="s">
        <v>64</v>
      </c>
      <c r="K10" t="s">
        <v>66</v>
      </c>
      <c r="L10" t="s">
        <v>66</v>
      </c>
      <c r="M10" t="s">
        <v>67</v>
      </c>
      <c r="N10" t="s">
        <v>66</v>
      </c>
      <c r="O10" t="s">
        <v>68</v>
      </c>
      <c r="P10" t="s">
        <v>74</v>
      </c>
      <c r="S10" s="30"/>
    </row>
    <row r="11" spans="1:19" x14ac:dyDescent="0.25">
      <c r="A11" t="s">
        <v>64</v>
      </c>
      <c r="B11" t="s">
        <v>65</v>
      </c>
      <c r="C11" t="s">
        <v>66</v>
      </c>
      <c r="D11" t="s">
        <v>65</v>
      </c>
      <c r="E11" t="s">
        <v>66</v>
      </c>
      <c r="F11" t="s">
        <v>64</v>
      </c>
      <c r="G11" t="s">
        <v>65</v>
      </c>
      <c r="H11" t="s">
        <v>66</v>
      </c>
      <c r="I11" t="s">
        <v>65</v>
      </c>
      <c r="J11" t="s">
        <v>64</v>
      </c>
      <c r="K11" t="s">
        <v>66</v>
      </c>
      <c r="L11" t="s">
        <v>66</v>
      </c>
      <c r="M11" t="s">
        <v>67</v>
      </c>
      <c r="N11" t="s">
        <v>66</v>
      </c>
      <c r="O11" t="s">
        <v>64</v>
      </c>
      <c r="P11" t="s">
        <v>74</v>
      </c>
      <c r="S11" s="30"/>
    </row>
    <row r="12" spans="1:19" x14ac:dyDescent="0.25">
      <c r="A12" t="s">
        <v>64</v>
      </c>
      <c r="B12" t="s">
        <v>65</v>
      </c>
      <c r="C12" t="s">
        <v>66</v>
      </c>
      <c r="D12" t="s">
        <v>64</v>
      </c>
      <c r="E12" t="s">
        <v>66</v>
      </c>
      <c r="F12" t="s">
        <v>65</v>
      </c>
      <c r="G12" t="s">
        <v>64</v>
      </c>
      <c r="H12" t="s">
        <v>66</v>
      </c>
      <c r="I12" t="s">
        <v>65</v>
      </c>
      <c r="J12" t="s">
        <v>65</v>
      </c>
      <c r="K12" t="s">
        <v>64</v>
      </c>
      <c r="L12" t="s">
        <v>66</v>
      </c>
      <c r="M12" t="s">
        <v>67</v>
      </c>
      <c r="N12" t="s">
        <v>66</v>
      </c>
      <c r="O12" t="s">
        <v>65</v>
      </c>
      <c r="P12" t="s">
        <v>74</v>
      </c>
      <c r="S12" s="30"/>
    </row>
    <row r="13" spans="1:19" x14ac:dyDescent="0.25">
      <c r="A13" t="s">
        <v>64</v>
      </c>
      <c r="B13" t="s">
        <v>65</v>
      </c>
      <c r="C13" t="s">
        <v>64</v>
      </c>
      <c r="D13" t="s">
        <v>64</v>
      </c>
      <c r="E13" t="s">
        <v>65</v>
      </c>
      <c r="F13" t="s">
        <v>65</v>
      </c>
      <c r="G13" t="s">
        <v>66</v>
      </c>
      <c r="H13" t="s">
        <v>66</v>
      </c>
      <c r="I13" t="s">
        <v>64</v>
      </c>
      <c r="J13" t="s">
        <v>64</v>
      </c>
      <c r="K13" t="s">
        <v>64</v>
      </c>
      <c r="L13" t="s">
        <v>66</v>
      </c>
      <c r="M13" t="s">
        <v>65</v>
      </c>
      <c r="N13" t="s">
        <v>64</v>
      </c>
      <c r="O13" t="s">
        <v>65</v>
      </c>
      <c r="P13" t="s">
        <v>74</v>
      </c>
      <c r="S13" s="30"/>
    </row>
    <row r="14" spans="1:19" x14ac:dyDescent="0.25">
      <c r="A14" t="s">
        <v>64</v>
      </c>
      <c r="B14" t="s">
        <v>66</v>
      </c>
      <c r="C14" t="s">
        <v>66</v>
      </c>
      <c r="D14" t="s">
        <v>66</v>
      </c>
      <c r="E14" t="s">
        <v>65</v>
      </c>
      <c r="F14" t="s">
        <v>64</v>
      </c>
      <c r="G14" t="s">
        <v>66</v>
      </c>
      <c r="H14" t="s">
        <v>66</v>
      </c>
      <c r="I14" t="s">
        <v>66</v>
      </c>
      <c r="J14" t="s">
        <v>64</v>
      </c>
      <c r="K14" t="s">
        <v>66</v>
      </c>
      <c r="L14" t="s">
        <v>64</v>
      </c>
      <c r="M14" t="s">
        <v>65</v>
      </c>
      <c r="N14" t="s">
        <v>66</v>
      </c>
      <c r="O14" t="s">
        <v>65</v>
      </c>
      <c r="P14" t="s">
        <v>74</v>
      </c>
      <c r="S14" s="30"/>
    </row>
    <row r="15" spans="1:19" x14ac:dyDescent="0.25">
      <c r="A15" t="s">
        <v>66</v>
      </c>
      <c r="B15" t="s">
        <v>66</v>
      </c>
      <c r="C15" t="s">
        <v>65</v>
      </c>
      <c r="D15" t="s">
        <v>66</v>
      </c>
      <c r="E15" t="s">
        <v>65</v>
      </c>
      <c r="F15" t="s">
        <v>64</v>
      </c>
      <c r="G15" t="s">
        <v>65</v>
      </c>
      <c r="H15" t="s">
        <v>64</v>
      </c>
      <c r="I15" t="s">
        <v>65</v>
      </c>
      <c r="J15" t="s">
        <v>64</v>
      </c>
      <c r="K15" t="s">
        <v>64</v>
      </c>
      <c r="L15" t="s">
        <v>64</v>
      </c>
      <c r="M15" t="s">
        <v>66</v>
      </c>
      <c r="N15" t="s">
        <v>64</v>
      </c>
      <c r="O15" t="s">
        <v>64</v>
      </c>
      <c r="P15" t="s">
        <v>74</v>
      </c>
      <c r="S15" s="30"/>
    </row>
    <row r="16" spans="1:19" x14ac:dyDescent="0.25">
      <c r="A16" t="s">
        <v>64</v>
      </c>
      <c r="B16" t="s">
        <v>66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66</v>
      </c>
      <c r="I16" t="s">
        <v>65</v>
      </c>
      <c r="J16" t="s">
        <v>66</v>
      </c>
      <c r="K16" t="s">
        <v>66</v>
      </c>
      <c r="L16" t="s">
        <v>64</v>
      </c>
      <c r="M16" t="s">
        <v>67</v>
      </c>
      <c r="N16" t="s">
        <v>64</v>
      </c>
      <c r="O16" t="s">
        <v>65</v>
      </c>
      <c r="P16" t="s">
        <v>74</v>
      </c>
      <c r="S16" s="30"/>
    </row>
    <row r="17" spans="1:19" x14ac:dyDescent="0.25">
      <c r="A17" t="s">
        <v>64</v>
      </c>
      <c r="B17" t="s">
        <v>66</v>
      </c>
      <c r="C17" t="s">
        <v>64</v>
      </c>
      <c r="D17" t="s">
        <v>64</v>
      </c>
      <c r="E17" t="s">
        <v>66</v>
      </c>
      <c r="F17" t="s">
        <v>64</v>
      </c>
      <c r="G17" t="s">
        <v>65</v>
      </c>
      <c r="H17" t="s">
        <v>64</v>
      </c>
      <c r="I17" t="s">
        <v>66</v>
      </c>
      <c r="J17" t="s">
        <v>64</v>
      </c>
      <c r="K17" t="s">
        <v>64</v>
      </c>
      <c r="L17" t="s">
        <v>64</v>
      </c>
      <c r="M17" t="s">
        <v>65</v>
      </c>
      <c r="N17" t="s">
        <v>64</v>
      </c>
      <c r="O17" t="s">
        <v>65</v>
      </c>
      <c r="P17" t="s">
        <v>74</v>
      </c>
      <c r="S17" s="30"/>
    </row>
    <row r="18" spans="1:19" x14ac:dyDescent="0.25">
      <c r="A18" t="s">
        <v>64</v>
      </c>
      <c r="B18" t="s">
        <v>68</v>
      </c>
      <c r="C18" t="s">
        <v>65</v>
      </c>
      <c r="D18" t="s">
        <v>67</v>
      </c>
      <c r="E18" t="s">
        <v>66</v>
      </c>
      <c r="F18" t="s">
        <v>64</v>
      </c>
      <c r="G18" t="s">
        <v>67</v>
      </c>
      <c r="H18" t="s">
        <v>68</v>
      </c>
      <c r="I18" t="s">
        <v>69</v>
      </c>
      <c r="J18" t="s">
        <v>69</v>
      </c>
      <c r="K18" t="s">
        <v>64</v>
      </c>
      <c r="L18" t="s">
        <v>66</v>
      </c>
      <c r="M18" t="s">
        <v>69</v>
      </c>
      <c r="N18" t="s">
        <v>67</v>
      </c>
      <c r="O18" t="s">
        <v>69</v>
      </c>
      <c r="P18" t="s">
        <v>73</v>
      </c>
      <c r="S18" s="30"/>
    </row>
    <row r="19" spans="1:19" x14ac:dyDescent="0.25">
      <c r="A19" t="s">
        <v>64</v>
      </c>
      <c r="B19" t="s">
        <v>65</v>
      </c>
      <c r="C19" t="s">
        <v>64</v>
      </c>
      <c r="D19" t="s">
        <v>66</v>
      </c>
      <c r="E19" t="s">
        <v>65</v>
      </c>
      <c r="F19" t="s">
        <v>64</v>
      </c>
      <c r="G19" t="s">
        <v>64</v>
      </c>
      <c r="H19" t="s">
        <v>65</v>
      </c>
      <c r="I19" t="s">
        <v>64</v>
      </c>
      <c r="J19" t="s">
        <v>64</v>
      </c>
      <c r="K19" t="s">
        <v>66</v>
      </c>
      <c r="L19" t="s">
        <v>64</v>
      </c>
      <c r="M19" t="s">
        <v>67</v>
      </c>
      <c r="N19" t="s">
        <v>66</v>
      </c>
      <c r="O19" t="s">
        <v>65</v>
      </c>
      <c r="P19" t="s">
        <v>74</v>
      </c>
      <c r="S19" s="30"/>
    </row>
    <row r="20" spans="1:19" x14ac:dyDescent="0.25">
      <c r="A20" t="s">
        <v>64</v>
      </c>
      <c r="B20" t="s">
        <v>65</v>
      </c>
      <c r="C20" t="s">
        <v>64</v>
      </c>
      <c r="D20" t="s">
        <v>64</v>
      </c>
      <c r="E20" t="s">
        <v>64</v>
      </c>
      <c r="F20" t="s">
        <v>64</v>
      </c>
      <c r="G20" t="s">
        <v>64</v>
      </c>
      <c r="H20" t="s">
        <v>67</v>
      </c>
      <c r="I20" t="s">
        <v>66</v>
      </c>
      <c r="J20" t="s">
        <v>64</v>
      </c>
      <c r="K20" t="s">
        <v>64</v>
      </c>
      <c r="L20" t="s">
        <v>66</v>
      </c>
      <c r="M20" t="s">
        <v>67</v>
      </c>
      <c r="N20" t="s">
        <v>66</v>
      </c>
      <c r="O20" t="s">
        <v>67</v>
      </c>
      <c r="P20" t="s">
        <v>74</v>
      </c>
      <c r="S20" s="30"/>
    </row>
    <row r="21" spans="1:19" x14ac:dyDescent="0.25">
      <c r="A21" t="s">
        <v>64</v>
      </c>
      <c r="B21" t="s">
        <v>65</v>
      </c>
      <c r="C21" t="s">
        <v>64</v>
      </c>
      <c r="D21" t="s">
        <v>65</v>
      </c>
      <c r="E21" t="s">
        <v>66</v>
      </c>
      <c r="F21" t="s">
        <v>65</v>
      </c>
      <c r="G21" t="s">
        <v>66</v>
      </c>
      <c r="H21" t="s">
        <v>66</v>
      </c>
      <c r="I21" t="s">
        <v>64</v>
      </c>
      <c r="J21" t="s">
        <v>64</v>
      </c>
      <c r="K21" t="s">
        <v>64</v>
      </c>
      <c r="L21" t="s">
        <v>64</v>
      </c>
      <c r="M21" t="s">
        <v>65</v>
      </c>
      <c r="N21" t="s">
        <v>66</v>
      </c>
      <c r="O21" t="s">
        <v>65</v>
      </c>
      <c r="P21" t="s">
        <v>74</v>
      </c>
      <c r="S21" s="30"/>
    </row>
    <row r="22" spans="1:19" x14ac:dyDescent="0.25">
      <c r="A22" t="s">
        <v>64</v>
      </c>
      <c r="B22" t="s">
        <v>66</v>
      </c>
      <c r="C22" t="s">
        <v>65</v>
      </c>
      <c r="D22" t="s">
        <v>64</v>
      </c>
      <c r="E22" t="s">
        <v>67</v>
      </c>
      <c r="F22" t="s">
        <v>64</v>
      </c>
      <c r="G22" t="s">
        <v>66</v>
      </c>
      <c r="H22" t="s">
        <v>64</v>
      </c>
      <c r="I22" t="s">
        <v>66</v>
      </c>
      <c r="J22" t="s">
        <v>66</v>
      </c>
      <c r="K22" t="s">
        <v>64</v>
      </c>
      <c r="L22" t="s">
        <v>65</v>
      </c>
      <c r="M22" t="s">
        <v>67</v>
      </c>
      <c r="N22" t="s">
        <v>65</v>
      </c>
      <c r="O22" t="s">
        <v>65</v>
      </c>
      <c r="P22" t="s">
        <v>74</v>
      </c>
      <c r="S22" s="30"/>
    </row>
    <row r="23" spans="1:19" x14ac:dyDescent="0.25">
      <c r="A23" t="s">
        <v>66</v>
      </c>
      <c r="B23" t="s">
        <v>64</v>
      </c>
      <c r="C23" t="s">
        <v>64</v>
      </c>
      <c r="D23" t="s">
        <v>64</v>
      </c>
      <c r="E23" t="s">
        <v>65</v>
      </c>
      <c r="F23" t="s">
        <v>64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64</v>
      </c>
      <c r="M23" t="s">
        <v>64</v>
      </c>
      <c r="N23" t="s">
        <v>64</v>
      </c>
      <c r="O23" t="s">
        <v>64</v>
      </c>
      <c r="P23" t="s">
        <v>74</v>
      </c>
    </row>
    <row r="24" spans="1:19" x14ac:dyDescent="0.25">
      <c r="A24" t="s">
        <v>64</v>
      </c>
      <c r="B24" t="s">
        <v>68</v>
      </c>
      <c r="C24" t="s">
        <v>68</v>
      </c>
      <c r="D24" t="s">
        <v>69</v>
      </c>
      <c r="E24" t="s">
        <v>65</v>
      </c>
      <c r="F24" t="s">
        <v>64</v>
      </c>
      <c r="G24" t="s">
        <v>69</v>
      </c>
      <c r="H24" t="s">
        <v>70</v>
      </c>
      <c r="I24" t="s">
        <v>69</v>
      </c>
      <c r="J24" t="s">
        <v>69</v>
      </c>
      <c r="K24" t="s">
        <v>64</v>
      </c>
      <c r="L24" t="s">
        <v>68</v>
      </c>
      <c r="M24" t="s">
        <v>69</v>
      </c>
      <c r="N24" t="s">
        <v>68</v>
      </c>
      <c r="O24" t="s">
        <v>70</v>
      </c>
      <c r="P24" t="s">
        <v>73</v>
      </c>
    </row>
    <row r="25" spans="1:19" x14ac:dyDescent="0.25">
      <c r="A25" t="s">
        <v>64</v>
      </c>
      <c r="B25" t="s">
        <v>66</v>
      </c>
      <c r="C25" t="s">
        <v>66</v>
      </c>
      <c r="D25" t="s">
        <v>66</v>
      </c>
      <c r="E25" t="s">
        <v>66</v>
      </c>
      <c r="F25" t="s">
        <v>64</v>
      </c>
      <c r="G25" t="s">
        <v>65</v>
      </c>
      <c r="H25" t="s">
        <v>66</v>
      </c>
      <c r="I25" t="s">
        <v>65</v>
      </c>
      <c r="J25" t="s">
        <v>64</v>
      </c>
      <c r="K25" t="s">
        <v>64</v>
      </c>
      <c r="L25" t="s">
        <v>66</v>
      </c>
      <c r="M25" t="s">
        <v>68</v>
      </c>
      <c r="N25" t="s">
        <v>69</v>
      </c>
      <c r="O25" t="s">
        <v>68</v>
      </c>
      <c r="P25" t="s">
        <v>73</v>
      </c>
    </row>
    <row r="26" spans="1:19" x14ac:dyDescent="0.25">
      <c r="A26" t="s">
        <v>64</v>
      </c>
      <c r="B26" t="s">
        <v>68</v>
      </c>
      <c r="C26" t="s">
        <v>65</v>
      </c>
      <c r="D26" t="s">
        <v>64</v>
      </c>
      <c r="E26" t="s">
        <v>66</v>
      </c>
      <c r="F26" t="s">
        <v>70</v>
      </c>
      <c r="G26" t="s">
        <v>65</v>
      </c>
      <c r="H26" t="s">
        <v>67</v>
      </c>
      <c r="I26" t="s">
        <v>68</v>
      </c>
      <c r="J26" t="s">
        <v>68</v>
      </c>
      <c r="K26" t="s">
        <v>66</v>
      </c>
      <c r="L26" t="s">
        <v>66</v>
      </c>
      <c r="M26" t="s">
        <v>68</v>
      </c>
      <c r="N26" t="s">
        <v>65</v>
      </c>
      <c r="O26" t="s">
        <v>67</v>
      </c>
      <c r="P26" t="s">
        <v>73</v>
      </c>
    </row>
    <row r="27" spans="1:19" x14ac:dyDescent="0.25">
      <c r="A27" t="s">
        <v>64</v>
      </c>
      <c r="B27" t="s">
        <v>68</v>
      </c>
      <c r="C27" t="s">
        <v>65</v>
      </c>
      <c r="D27" t="s">
        <v>68</v>
      </c>
      <c r="E27" t="s">
        <v>65</v>
      </c>
      <c r="F27" t="s">
        <v>64</v>
      </c>
      <c r="G27" t="s">
        <v>67</v>
      </c>
      <c r="H27" t="s">
        <v>69</v>
      </c>
      <c r="I27" t="s">
        <v>68</v>
      </c>
      <c r="J27" t="s">
        <v>68</v>
      </c>
      <c r="K27" t="s">
        <v>66</v>
      </c>
      <c r="L27" t="s">
        <v>67</v>
      </c>
      <c r="M27" t="s">
        <v>69</v>
      </c>
      <c r="N27" t="s">
        <v>67</v>
      </c>
      <c r="O27" t="s">
        <v>69</v>
      </c>
      <c r="P27" t="s">
        <v>74</v>
      </c>
    </row>
    <row r="28" spans="1:19" x14ac:dyDescent="0.25">
      <c r="A28" t="s">
        <v>64</v>
      </c>
      <c r="B28" t="s">
        <v>66</v>
      </c>
      <c r="C28" t="s">
        <v>64</v>
      </c>
      <c r="D28" t="s">
        <v>65</v>
      </c>
      <c r="E28" t="s">
        <v>66</v>
      </c>
      <c r="F28" t="s">
        <v>64</v>
      </c>
      <c r="G28" t="s">
        <v>64</v>
      </c>
      <c r="H28" t="s">
        <v>66</v>
      </c>
      <c r="I28" t="s">
        <v>64</v>
      </c>
      <c r="J28" t="s">
        <v>64</v>
      </c>
      <c r="K28" t="s">
        <v>64</v>
      </c>
      <c r="L28" t="s">
        <v>64</v>
      </c>
      <c r="M28" t="s">
        <v>66</v>
      </c>
      <c r="N28" t="s">
        <v>64</v>
      </c>
      <c r="O28" t="s">
        <v>64</v>
      </c>
      <c r="P28" t="s">
        <v>74</v>
      </c>
    </row>
    <row r="29" spans="1:19" x14ac:dyDescent="0.25">
      <c r="A29" t="s">
        <v>64</v>
      </c>
      <c r="B29" t="s">
        <v>68</v>
      </c>
      <c r="C29" t="s">
        <v>65</v>
      </c>
      <c r="D29" t="s">
        <v>65</v>
      </c>
      <c r="E29" t="s">
        <v>65</v>
      </c>
      <c r="F29" t="s">
        <v>65</v>
      </c>
      <c r="G29" t="s">
        <v>65</v>
      </c>
      <c r="H29" t="s">
        <v>65</v>
      </c>
      <c r="I29" t="s">
        <v>68</v>
      </c>
      <c r="J29" t="s">
        <v>66</v>
      </c>
      <c r="K29" t="s">
        <v>66</v>
      </c>
      <c r="L29" t="s">
        <v>65</v>
      </c>
      <c r="M29" t="s">
        <v>68</v>
      </c>
      <c r="N29" t="s">
        <v>65</v>
      </c>
      <c r="O29" t="s">
        <v>68</v>
      </c>
      <c r="P29" t="s">
        <v>73</v>
      </c>
    </row>
    <row r="30" spans="1:19" x14ac:dyDescent="0.25">
      <c r="A30" t="s">
        <v>66</v>
      </c>
      <c r="B30" t="s">
        <v>66</v>
      </c>
      <c r="C30" t="s">
        <v>64</v>
      </c>
      <c r="D30" t="s">
        <v>64</v>
      </c>
      <c r="E30" t="s">
        <v>65</v>
      </c>
      <c r="F30" t="s">
        <v>64</v>
      </c>
      <c r="G30" t="s">
        <v>66</v>
      </c>
      <c r="H30" t="s">
        <v>64</v>
      </c>
      <c r="I30" t="s">
        <v>66</v>
      </c>
      <c r="J30" t="s">
        <v>65</v>
      </c>
      <c r="K30" t="s">
        <v>66</v>
      </c>
      <c r="L30" t="s">
        <v>65</v>
      </c>
      <c r="M30" t="s">
        <v>65</v>
      </c>
      <c r="N30" t="s">
        <v>64</v>
      </c>
      <c r="O30" t="s">
        <v>65</v>
      </c>
      <c r="P30" t="s">
        <v>74</v>
      </c>
    </row>
    <row r="31" spans="1:19" x14ac:dyDescent="0.25">
      <c r="A31" t="s">
        <v>64</v>
      </c>
      <c r="B31" t="s">
        <v>68</v>
      </c>
      <c r="C31" t="s">
        <v>66</v>
      </c>
      <c r="D31" t="s">
        <v>65</v>
      </c>
      <c r="E31" t="s">
        <v>66</v>
      </c>
      <c r="F31" t="s">
        <v>64</v>
      </c>
      <c r="G31" t="s">
        <v>66</v>
      </c>
      <c r="H31" t="s">
        <v>67</v>
      </c>
      <c r="I31" t="s">
        <v>69</v>
      </c>
      <c r="J31" t="s">
        <v>66</v>
      </c>
      <c r="K31" t="s">
        <v>65</v>
      </c>
      <c r="L31" t="s">
        <v>65</v>
      </c>
      <c r="M31" t="s">
        <v>68</v>
      </c>
      <c r="N31" t="s">
        <v>66</v>
      </c>
      <c r="O31" t="s">
        <v>68</v>
      </c>
      <c r="P31" t="s">
        <v>73</v>
      </c>
    </row>
    <row r="32" spans="1:19" x14ac:dyDescent="0.25">
      <c r="A32" t="s">
        <v>64</v>
      </c>
      <c r="B32" t="s">
        <v>68</v>
      </c>
      <c r="C32" t="s">
        <v>68</v>
      </c>
      <c r="D32" t="s">
        <v>67</v>
      </c>
      <c r="E32" t="s">
        <v>65</v>
      </c>
      <c r="F32" t="s">
        <v>65</v>
      </c>
      <c r="G32" t="s">
        <v>66</v>
      </c>
      <c r="H32" t="s">
        <v>65</v>
      </c>
      <c r="I32" t="s">
        <v>67</v>
      </c>
      <c r="J32" t="s">
        <v>65</v>
      </c>
      <c r="K32" t="s">
        <v>64</v>
      </c>
      <c r="L32" t="s">
        <v>65</v>
      </c>
      <c r="M32" t="s">
        <v>69</v>
      </c>
      <c r="N32" t="s">
        <v>67</v>
      </c>
      <c r="O32" t="s">
        <v>67</v>
      </c>
      <c r="P32" t="s">
        <v>73</v>
      </c>
    </row>
    <row r="33" spans="1:16" x14ac:dyDescent="0.25">
      <c r="A33" t="s">
        <v>64</v>
      </c>
      <c r="B33" t="s">
        <v>68</v>
      </c>
      <c r="C33" t="s">
        <v>66</v>
      </c>
      <c r="D33" t="s">
        <v>66</v>
      </c>
      <c r="E33" t="s">
        <v>65</v>
      </c>
      <c r="F33" t="s">
        <v>64</v>
      </c>
      <c r="G33" t="s">
        <v>64</v>
      </c>
      <c r="H33" t="s">
        <v>67</v>
      </c>
      <c r="I33" t="s">
        <v>64</v>
      </c>
      <c r="J33" t="s">
        <v>65</v>
      </c>
      <c r="K33" t="s">
        <v>66</v>
      </c>
      <c r="L33" t="s">
        <v>65</v>
      </c>
      <c r="M33" t="s">
        <v>67</v>
      </c>
      <c r="N33" t="s">
        <v>65</v>
      </c>
      <c r="O33" t="s">
        <v>69</v>
      </c>
      <c r="P33" t="s">
        <v>73</v>
      </c>
    </row>
    <row r="34" spans="1:16" x14ac:dyDescent="0.25">
      <c r="A34" t="s">
        <v>64</v>
      </c>
      <c r="B34" t="s">
        <v>65</v>
      </c>
      <c r="C34" t="s">
        <v>65</v>
      </c>
      <c r="D34" t="s">
        <v>65</v>
      </c>
      <c r="E34" t="s">
        <v>65</v>
      </c>
      <c r="F34" t="s">
        <v>65</v>
      </c>
      <c r="G34" t="s">
        <v>65</v>
      </c>
      <c r="H34" t="s">
        <v>64</v>
      </c>
      <c r="I34" t="s">
        <v>64</v>
      </c>
      <c r="J34" t="s">
        <v>64</v>
      </c>
      <c r="K34" t="s">
        <v>64</v>
      </c>
      <c r="L34" t="s">
        <v>64</v>
      </c>
      <c r="M34" t="s">
        <v>64</v>
      </c>
      <c r="N34" t="s">
        <v>64</v>
      </c>
      <c r="O34" t="s">
        <v>64</v>
      </c>
      <c r="P34" t="s">
        <v>73</v>
      </c>
    </row>
    <row r="35" spans="1:16" x14ac:dyDescent="0.25">
      <c r="A35" t="s">
        <v>64</v>
      </c>
      <c r="B35" t="s">
        <v>69</v>
      </c>
      <c r="C35" t="s">
        <v>67</v>
      </c>
      <c r="D35" t="s">
        <v>65</v>
      </c>
      <c r="E35" t="s">
        <v>66</v>
      </c>
      <c r="F35" t="s">
        <v>64</v>
      </c>
      <c r="G35" t="s">
        <v>68</v>
      </c>
      <c r="H35" t="s">
        <v>69</v>
      </c>
      <c r="I35" t="s">
        <v>69</v>
      </c>
      <c r="J35" t="s">
        <v>69</v>
      </c>
      <c r="K35" t="s">
        <v>65</v>
      </c>
      <c r="L35" t="s">
        <v>68</v>
      </c>
      <c r="M35" t="s">
        <v>70</v>
      </c>
      <c r="N35" t="s">
        <v>67</v>
      </c>
      <c r="O35" t="s">
        <v>69</v>
      </c>
      <c r="P35" t="s">
        <v>74</v>
      </c>
    </row>
    <row r="36" spans="1:16" x14ac:dyDescent="0.25">
      <c r="A36" t="s">
        <v>64</v>
      </c>
      <c r="B36" t="s">
        <v>65</v>
      </c>
      <c r="C36" t="s">
        <v>64</v>
      </c>
      <c r="D36" t="s">
        <v>65</v>
      </c>
      <c r="E36" t="s">
        <v>66</v>
      </c>
      <c r="F36" t="s">
        <v>64</v>
      </c>
      <c r="G36" t="s">
        <v>65</v>
      </c>
      <c r="H36" t="s">
        <v>65</v>
      </c>
      <c r="I36" t="s">
        <v>65</v>
      </c>
      <c r="J36" t="s">
        <v>68</v>
      </c>
      <c r="K36" t="s">
        <v>66</v>
      </c>
      <c r="L36" t="s">
        <v>64</v>
      </c>
      <c r="M36" t="s">
        <v>67</v>
      </c>
      <c r="N36" t="s">
        <v>67</v>
      </c>
      <c r="O36" t="s">
        <v>65</v>
      </c>
      <c r="P36" t="s">
        <v>73</v>
      </c>
    </row>
    <row r="37" spans="1:16" x14ac:dyDescent="0.25">
      <c r="A37" t="s">
        <v>64</v>
      </c>
      <c r="B37" t="s">
        <v>69</v>
      </c>
      <c r="C37" t="s">
        <v>68</v>
      </c>
      <c r="D37" t="s">
        <v>67</v>
      </c>
      <c r="E37" t="s">
        <v>67</v>
      </c>
      <c r="F37" t="s">
        <v>65</v>
      </c>
      <c r="G37" t="s">
        <v>69</v>
      </c>
      <c r="H37" t="s">
        <v>69</v>
      </c>
      <c r="I37" t="s">
        <v>69</v>
      </c>
      <c r="J37" t="s">
        <v>68</v>
      </c>
      <c r="K37" t="s">
        <v>65</v>
      </c>
      <c r="L37" t="s">
        <v>68</v>
      </c>
      <c r="M37" t="s">
        <v>69</v>
      </c>
      <c r="N37" t="s">
        <v>68</v>
      </c>
      <c r="O37" t="s">
        <v>69</v>
      </c>
      <c r="P37" t="s">
        <v>73</v>
      </c>
    </row>
    <row r="38" spans="1:16" x14ac:dyDescent="0.25">
      <c r="A38" t="s">
        <v>64</v>
      </c>
      <c r="B38" t="s">
        <v>68</v>
      </c>
      <c r="C38" t="s">
        <v>65</v>
      </c>
      <c r="D38" t="s">
        <v>66</v>
      </c>
      <c r="E38" t="s">
        <v>66</v>
      </c>
      <c r="F38" t="s">
        <v>64</v>
      </c>
      <c r="G38" t="s">
        <v>65</v>
      </c>
      <c r="H38" t="s">
        <v>66</v>
      </c>
      <c r="I38" t="s">
        <v>68</v>
      </c>
      <c r="J38" t="s">
        <v>68</v>
      </c>
      <c r="K38" t="s">
        <v>66</v>
      </c>
      <c r="L38" t="s">
        <v>64</v>
      </c>
      <c r="M38" t="s">
        <v>68</v>
      </c>
      <c r="N38" t="s">
        <v>65</v>
      </c>
      <c r="O38" t="s">
        <v>67</v>
      </c>
      <c r="P38" t="s">
        <v>73</v>
      </c>
    </row>
    <row r="39" spans="1:16" x14ac:dyDescent="0.25">
      <c r="A39" t="s">
        <v>64</v>
      </c>
      <c r="B39" t="s">
        <v>66</v>
      </c>
      <c r="C39" t="s">
        <v>64</v>
      </c>
      <c r="D39" t="s">
        <v>64</v>
      </c>
      <c r="E39" t="s">
        <v>65</v>
      </c>
      <c r="F39" t="s">
        <v>64</v>
      </c>
      <c r="G39" t="s">
        <v>64</v>
      </c>
      <c r="H39" t="s">
        <v>64</v>
      </c>
      <c r="I39" t="s">
        <v>64</v>
      </c>
      <c r="J39" t="s">
        <v>66</v>
      </c>
      <c r="K39" t="s">
        <v>64</v>
      </c>
      <c r="L39" t="s">
        <v>66</v>
      </c>
      <c r="M39" t="s">
        <v>68</v>
      </c>
      <c r="N39" t="s">
        <v>64</v>
      </c>
      <c r="O39" t="s">
        <v>65</v>
      </c>
      <c r="P39" t="s">
        <v>74</v>
      </c>
    </row>
    <row r="40" spans="1:16" x14ac:dyDescent="0.25">
      <c r="A40" t="s">
        <v>64</v>
      </c>
      <c r="B40" t="s">
        <v>66</v>
      </c>
      <c r="C40" t="s">
        <v>64</v>
      </c>
      <c r="D40" t="s">
        <v>64</v>
      </c>
      <c r="E40" t="s">
        <v>64</v>
      </c>
      <c r="F40" t="s">
        <v>64</v>
      </c>
      <c r="G40" t="s">
        <v>66</v>
      </c>
      <c r="H40" t="s">
        <v>64</v>
      </c>
      <c r="I40" t="s">
        <v>64</v>
      </c>
      <c r="J40" t="s">
        <v>64</v>
      </c>
      <c r="K40" t="s">
        <v>64</v>
      </c>
      <c r="L40" t="s">
        <v>64</v>
      </c>
      <c r="M40" t="s">
        <v>64</v>
      </c>
      <c r="N40" t="s">
        <v>64</v>
      </c>
      <c r="O40" t="s">
        <v>64</v>
      </c>
      <c r="P40" t="s">
        <v>74</v>
      </c>
    </row>
    <row r="41" spans="1:16" x14ac:dyDescent="0.25">
      <c r="A41" t="s">
        <v>64</v>
      </c>
      <c r="B41" t="s">
        <v>66</v>
      </c>
      <c r="C41" t="s">
        <v>64</v>
      </c>
      <c r="D41" t="s">
        <v>64</v>
      </c>
      <c r="E41" t="s">
        <v>66</v>
      </c>
      <c r="F41" t="s">
        <v>64</v>
      </c>
      <c r="G41" t="s">
        <v>66</v>
      </c>
      <c r="H41" t="s">
        <v>64</v>
      </c>
      <c r="I41" t="s">
        <v>64</v>
      </c>
      <c r="J41" t="s">
        <v>66</v>
      </c>
      <c r="K41" t="s">
        <v>66</v>
      </c>
      <c r="L41" t="s">
        <v>65</v>
      </c>
      <c r="M41" t="s">
        <v>65</v>
      </c>
      <c r="N41" t="s">
        <v>64</v>
      </c>
      <c r="O41" t="s">
        <v>65</v>
      </c>
      <c r="P41" t="s">
        <v>74</v>
      </c>
    </row>
    <row r="42" spans="1:16" x14ac:dyDescent="0.25">
      <c r="A42" t="s">
        <v>64</v>
      </c>
      <c r="B42" t="s">
        <v>68</v>
      </c>
      <c r="C42" t="s">
        <v>66</v>
      </c>
      <c r="D42" t="s">
        <v>68</v>
      </c>
      <c r="E42" t="s">
        <v>66</v>
      </c>
      <c r="F42" t="s">
        <v>64</v>
      </c>
      <c r="G42" t="s">
        <v>66</v>
      </c>
      <c r="H42" t="s">
        <v>67</v>
      </c>
      <c r="I42" t="s">
        <v>68</v>
      </c>
      <c r="J42" t="s">
        <v>68</v>
      </c>
      <c r="K42" t="s">
        <v>64</v>
      </c>
      <c r="L42" t="s">
        <v>65</v>
      </c>
      <c r="M42" t="s">
        <v>69</v>
      </c>
      <c r="N42" t="s">
        <v>65</v>
      </c>
      <c r="O42" t="s">
        <v>69</v>
      </c>
      <c r="P42" t="s">
        <v>73</v>
      </c>
    </row>
    <row r="43" spans="1:16" x14ac:dyDescent="0.25">
      <c r="A43" t="s">
        <v>64</v>
      </c>
      <c r="B43" t="s">
        <v>67</v>
      </c>
      <c r="C43" t="s">
        <v>64</v>
      </c>
      <c r="D43" t="s">
        <v>66</v>
      </c>
      <c r="E43" t="s">
        <v>65</v>
      </c>
      <c r="F43" t="s">
        <v>64</v>
      </c>
      <c r="G43" t="s">
        <v>64</v>
      </c>
      <c r="H43" t="s">
        <v>65</v>
      </c>
      <c r="I43" t="s">
        <v>66</v>
      </c>
      <c r="J43" t="s">
        <v>66</v>
      </c>
      <c r="K43" t="s">
        <v>66</v>
      </c>
      <c r="L43" t="s">
        <v>64</v>
      </c>
      <c r="M43" t="s">
        <v>66</v>
      </c>
      <c r="N43" t="s">
        <v>64</v>
      </c>
      <c r="O43" t="s">
        <v>65</v>
      </c>
      <c r="P43" t="s">
        <v>74</v>
      </c>
    </row>
    <row r="44" spans="1:16" x14ac:dyDescent="0.25">
      <c r="A44" t="s">
        <v>64</v>
      </c>
      <c r="B44" t="s">
        <v>66</v>
      </c>
      <c r="C44" t="s">
        <v>64</v>
      </c>
      <c r="D44" t="s">
        <v>64</v>
      </c>
      <c r="E44" t="s">
        <v>66</v>
      </c>
      <c r="F44" t="s">
        <v>64</v>
      </c>
      <c r="G44" t="s">
        <v>64</v>
      </c>
      <c r="H44" t="s">
        <v>64</v>
      </c>
      <c r="I44" t="s">
        <v>64</v>
      </c>
      <c r="J44" t="s">
        <v>64</v>
      </c>
      <c r="K44" t="s">
        <v>64</v>
      </c>
      <c r="L44" t="s">
        <v>66</v>
      </c>
      <c r="M44" t="s">
        <v>64</v>
      </c>
      <c r="N44" t="s">
        <v>64</v>
      </c>
      <c r="O44" t="s">
        <v>64</v>
      </c>
      <c r="P44" t="s">
        <v>74</v>
      </c>
    </row>
    <row r="45" spans="1:16" x14ac:dyDescent="0.25">
      <c r="A45" t="s">
        <v>64</v>
      </c>
      <c r="B45" t="s">
        <v>64</v>
      </c>
      <c r="C45" t="s">
        <v>64</v>
      </c>
      <c r="D45" t="s">
        <v>64</v>
      </c>
      <c r="E45" t="s">
        <v>65</v>
      </c>
      <c r="F45" t="s">
        <v>64</v>
      </c>
      <c r="G45" t="s">
        <v>65</v>
      </c>
      <c r="H45" t="s">
        <v>64</v>
      </c>
      <c r="I45" t="s">
        <v>64</v>
      </c>
      <c r="J45" t="s">
        <v>64</v>
      </c>
      <c r="K45" t="s">
        <v>64</v>
      </c>
      <c r="L45" t="s">
        <v>66</v>
      </c>
      <c r="M45" t="s">
        <v>64</v>
      </c>
      <c r="N45" t="s">
        <v>64</v>
      </c>
      <c r="O45" t="s">
        <v>64</v>
      </c>
      <c r="P45" t="s">
        <v>74</v>
      </c>
    </row>
    <row r="46" spans="1:16" x14ac:dyDescent="0.25">
      <c r="A46" t="s">
        <v>64</v>
      </c>
      <c r="B46" t="s">
        <v>66</v>
      </c>
      <c r="C46" t="s">
        <v>64</v>
      </c>
      <c r="D46" t="s">
        <v>65</v>
      </c>
      <c r="E46" t="s">
        <v>66</v>
      </c>
      <c r="F46" t="s">
        <v>65</v>
      </c>
      <c r="G46" t="s">
        <v>64</v>
      </c>
      <c r="H46" t="s">
        <v>66</v>
      </c>
      <c r="I46" t="s">
        <v>64</v>
      </c>
      <c r="J46" t="s">
        <v>66</v>
      </c>
      <c r="K46" t="s">
        <v>66</v>
      </c>
      <c r="L46" t="s">
        <v>65</v>
      </c>
      <c r="M46" t="s">
        <v>65</v>
      </c>
      <c r="N46" t="s">
        <v>64</v>
      </c>
      <c r="O46" t="s">
        <v>64</v>
      </c>
      <c r="P46" t="s">
        <v>74</v>
      </c>
    </row>
    <row r="47" spans="1:16" x14ac:dyDescent="0.25">
      <c r="A47" t="s">
        <v>64</v>
      </c>
      <c r="B47" t="s">
        <v>68</v>
      </c>
      <c r="C47" t="s">
        <v>64</v>
      </c>
      <c r="D47" t="s">
        <v>66</v>
      </c>
      <c r="E47" t="s">
        <v>65</v>
      </c>
      <c r="F47" t="s">
        <v>64</v>
      </c>
      <c r="G47" t="s">
        <v>66</v>
      </c>
      <c r="H47" t="s">
        <v>67</v>
      </c>
      <c r="I47" t="s">
        <v>65</v>
      </c>
      <c r="J47" t="s">
        <v>65</v>
      </c>
      <c r="K47" t="s">
        <v>66</v>
      </c>
      <c r="L47" t="s">
        <v>66</v>
      </c>
      <c r="M47" t="s">
        <v>68</v>
      </c>
      <c r="N47" t="s">
        <v>66</v>
      </c>
      <c r="O47" t="s">
        <v>67</v>
      </c>
      <c r="P47" t="s">
        <v>73</v>
      </c>
    </row>
    <row r="48" spans="1:16" x14ac:dyDescent="0.25">
      <c r="A48" t="s">
        <v>64</v>
      </c>
      <c r="B48" t="s">
        <v>66</v>
      </c>
      <c r="C48" t="s">
        <v>64</v>
      </c>
      <c r="D48" t="s">
        <v>65</v>
      </c>
      <c r="E48" t="s">
        <v>65</v>
      </c>
      <c r="F48" t="s">
        <v>65</v>
      </c>
      <c r="G48" t="s">
        <v>64</v>
      </c>
      <c r="H48" t="s">
        <v>64</v>
      </c>
      <c r="I48" t="s">
        <v>64</v>
      </c>
      <c r="J48" t="s">
        <v>64</v>
      </c>
      <c r="K48" t="s">
        <v>66</v>
      </c>
      <c r="L48" t="s">
        <v>64</v>
      </c>
      <c r="M48" t="s">
        <v>66</v>
      </c>
      <c r="N48" t="s">
        <v>66</v>
      </c>
      <c r="O48" t="s">
        <v>64</v>
      </c>
      <c r="P48" t="s">
        <v>74</v>
      </c>
    </row>
    <row r="49" spans="1:16" x14ac:dyDescent="0.25">
      <c r="A49" t="s">
        <v>64</v>
      </c>
      <c r="B49" t="s">
        <v>69</v>
      </c>
      <c r="C49" t="s">
        <v>68</v>
      </c>
      <c r="D49" t="s">
        <v>69</v>
      </c>
      <c r="E49" t="s">
        <v>65</v>
      </c>
      <c r="F49" t="s">
        <v>65</v>
      </c>
      <c r="G49" t="s">
        <v>68</v>
      </c>
      <c r="H49" t="s">
        <v>69</v>
      </c>
      <c r="I49" t="s">
        <v>69</v>
      </c>
      <c r="J49" t="s">
        <v>68</v>
      </c>
      <c r="K49" t="s">
        <v>66</v>
      </c>
      <c r="L49" t="s">
        <v>65</v>
      </c>
      <c r="M49" t="s">
        <v>70</v>
      </c>
      <c r="N49" t="s">
        <v>65</v>
      </c>
      <c r="O49" t="s">
        <v>69</v>
      </c>
      <c r="P49" t="s">
        <v>73</v>
      </c>
    </row>
    <row r="50" spans="1:16" x14ac:dyDescent="0.25">
      <c r="A50" t="s">
        <v>64</v>
      </c>
      <c r="B50" t="s">
        <v>66</v>
      </c>
      <c r="C50" t="s">
        <v>64</v>
      </c>
      <c r="D50" t="s">
        <v>64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  <c r="J50" t="s">
        <v>64</v>
      </c>
      <c r="K50" t="s">
        <v>66</v>
      </c>
      <c r="L50" t="s">
        <v>64</v>
      </c>
      <c r="M50" t="s">
        <v>66</v>
      </c>
      <c r="N50" t="s">
        <v>64</v>
      </c>
      <c r="O50" t="s">
        <v>65</v>
      </c>
      <c r="P50" t="s">
        <v>74</v>
      </c>
    </row>
    <row r="51" spans="1:16" x14ac:dyDescent="0.25">
      <c r="A51" t="s">
        <v>64</v>
      </c>
      <c r="B51" t="s">
        <v>66</v>
      </c>
      <c r="C51" t="s">
        <v>64</v>
      </c>
      <c r="D51" t="s">
        <v>64</v>
      </c>
      <c r="E51" t="s">
        <v>66</v>
      </c>
      <c r="F51" t="s">
        <v>64</v>
      </c>
      <c r="G51" t="s">
        <v>64</v>
      </c>
      <c r="H51" t="s">
        <v>65</v>
      </c>
      <c r="I51" t="s">
        <v>64</v>
      </c>
      <c r="J51" t="s">
        <v>64</v>
      </c>
      <c r="K51" t="s">
        <v>64</v>
      </c>
      <c r="L51" t="s">
        <v>64</v>
      </c>
      <c r="M51" t="s">
        <v>67</v>
      </c>
      <c r="N51" t="s">
        <v>64</v>
      </c>
      <c r="O51" t="s">
        <v>66</v>
      </c>
      <c r="P51" t="s">
        <v>74</v>
      </c>
    </row>
    <row r="52" spans="1:16" x14ac:dyDescent="0.25">
      <c r="A52" t="s">
        <v>64</v>
      </c>
      <c r="B52" t="s">
        <v>68</v>
      </c>
      <c r="C52" t="s">
        <v>64</v>
      </c>
      <c r="D52" t="s">
        <v>64</v>
      </c>
      <c r="E52" t="s">
        <v>65</v>
      </c>
      <c r="F52" t="s">
        <v>65</v>
      </c>
      <c r="G52" t="s">
        <v>66</v>
      </c>
      <c r="H52" t="s">
        <v>65</v>
      </c>
      <c r="I52" t="s">
        <v>65</v>
      </c>
      <c r="J52" t="s">
        <v>64</v>
      </c>
      <c r="K52" t="s">
        <v>66</v>
      </c>
      <c r="L52" t="s">
        <v>64</v>
      </c>
      <c r="M52" t="s">
        <v>68</v>
      </c>
      <c r="N52" t="s">
        <v>64</v>
      </c>
      <c r="O52" t="s">
        <v>65</v>
      </c>
      <c r="P52" t="s">
        <v>74</v>
      </c>
    </row>
    <row r="53" spans="1:16" x14ac:dyDescent="0.25">
      <c r="A53" t="s">
        <v>64</v>
      </c>
      <c r="B53" t="s">
        <v>64</v>
      </c>
      <c r="C53" t="s">
        <v>64</v>
      </c>
      <c r="D53" t="s">
        <v>65</v>
      </c>
      <c r="E53" t="s">
        <v>66</v>
      </c>
      <c r="F53" t="s">
        <v>64</v>
      </c>
      <c r="G53" t="s">
        <v>66</v>
      </c>
      <c r="H53" t="s">
        <v>64</v>
      </c>
      <c r="I53" t="s">
        <v>66</v>
      </c>
      <c r="J53" t="s">
        <v>65</v>
      </c>
      <c r="K53" t="s">
        <v>64</v>
      </c>
      <c r="L53" t="s">
        <v>66</v>
      </c>
      <c r="M53" t="s">
        <v>65</v>
      </c>
      <c r="N53" t="s">
        <v>66</v>
      </c>
      <c r="O53" t="s">
        <v>64</v>
      </c>
      <c r="P53" t="s">
        <v>74</v>
      </c>
    </row>
    <row r="54" spans="1:16" x14ac:dyDescent="0.25">
      <c r="A54" t="s">
        <v>66</v>
      </c>
      <c r="B54" t="s">
        <v>68</v>
      </c>
      <c r="C54" t="s">
        <v>64</v>
      </c>
      <c r="D54" t="s">
        <v>65</v>
      </c>
      <c r="E54" t="s">
        <v>65</v>
      </c>
      <c r="F54" t="s">
        <v>64</v>
      </c>
      <c r="G54" t="s">
        <v>65</v>
      </c>
      <c r="H54" t="s">
        <v>68</v>
      </c>
      <c r="I54" t="s">
        <v>67</v>
      </c>
      <c r="J54" t="s">
        <v>65</v>
      </c>
      <c r="K54" t="s">
        <v>66</v>
      </c>
      <c r="L54" t="s">
        <v>68</v>
      </c>
      <c r="M54" t="s">
        <v>68</v>
      </c>
      <c r="N54" t="s">
        <v>66</v>
      </c>
      <c r="O54" t="s">
        <v>68</v>
      </c>
      <c r="P54" t="s">
        <v>73</v>
      </c>
    </row>
    <row r="55" spans="1:16" x14ac:dyDescent="0.25">
      <c r="A55" t="s">
        <v>64</v>
      </c>
      <c r="B55" t="s">
        <v>67</v>
      </c>
      <c r="C55" t="s">
        <v>64</v>
      </c>
      <c r="D55" t="s">
        <v>65</v>
      </c>
      <c r="E55" t="s">
        <v>65</v>
      </c>
      <c r="F55" t="s">
        <v>65</v>
      </c>
      <c r="G55" t="s">
        <v>66</v>
      </c>
      <c r="H55" t="s">
        <v>67</v>
      </c>
      <c r="I55" t="s">
        <v>67</v>
      </c>
      <c r="J55" t="s">
        <v>66</v>
      </c>
      <c r="K55" t="s">
        <v>64</v>
      </c>
      <c r="L55" t="s">
        <v>65</v>
      </c>
      <c r="M55" t="s">
        <v>65</v>
      </c>
      <c r="N55" t="s">
        <v>66</v>
      </c>
      <c r="O55" t="s">
        <v>67</v>
      </c>
      <c r="P55" t="s">
        <v>74</v>
      </c>
    </row>
    <row r="56" spans="1:16" x14ac:dyDescent="0.25">
      <c r="A56" t="s">
        <v>64</v>
      </c>
      <c r="B56" t="s">
        <v>65</v>
      </c>
      <c r="C56" t="s">
        <v>67</v>
      </c>
      <c r="D56" t="s">
        <v>65</v>
      </c>
      <c r="E56" t="s">
        <v>65</v>
      </c>
      <c r="F56" t="s">
        <v>65</v>
      </c>
      <c r="G56" t="s">
        <v>65</v>
      </c>
      <c r="H56" t="s">
        <v>64</v>
      </c>
      <c r="I56" t="s">
        <v>65</v>
      </c>
      <c r="J56" t="s">
        <v>64</v>
      </c>
      <c r="K56" t="s">
        <v>66</v>
      </c>
      <c r="L56" t="s">
        <v>66</v>
      </c>
      <c r="M56" t="s">
        <v>67</v>
      </c>
      <c r="N56" t="s">
        <v>65</v>
      </c>
      <c r="O56" t="s">
        <v>64</v>
      </c>
      <c r="P56" t="s">
        <v>74</v>
      </c>
    </row>
    <row r="57" spans="1:16" x14ac:dyDescent="0.25">
      <c r="A57" t="s">
        <v>65</v>
      </c>
      <c r="B57" t="s">
        <v>67</v>
      </c>
      <c r="C57" t="s">
        <v>64</v>
      </c>
      <c r="D57" t="s">
        <v>64</v>
      </c>
      <c r="E57" t="s">
        <v>65</v>
      </c>
      <c r="F57" t="s">
        <v>64</v>
      </c>
      <c r="G57" t="s">
        <v>64</v>
      </c>
      <c r="H57" t="s">
        <v>67</v>
      </c>
      <c r="I57" t="s">
        <v>66</v>
      </c>
      <c r="J57" t="s">
        <v>65</v>
      </c>
      <c r="K57" t="s">
        <v>64</v>
      </c>
      <c r="L57" t="s">
        <v>64</v>
      </c>
      <c r="M57" t="s">
        <v>67</v>
      </c>
      <c r="N57" t="s">
        <v>64</v>
      </c>
      <c r="O57" t="s">
        <v>68</v>
      </c>
      <c r="P57" t="s">
        <v>74</v>
      </c>
    </row>
    <row r="58" spans="1:16" x14ac:dyDescent="0.25">
      <c r="A58" t="s">
        <v>66</v>
      </c>
      <c r="B58" t="s">
        <v>66</v>
      </c>
      <c r="C58" t="s">
        <v>64</v>
      </c>
      <c r="D58" t="s">
        <v>64</v>
      </c>
      <c r="E58" t="s">
        <v>67</v>
      </c>
      <c r="F58" t="s">
        <v>64</v>
      </c>
      <c r="G58" t="s">
        <v>66</v>
      </c>
      <c r="H58" t="s">
        <v>64</v>
      </c>
      <c r="I58" t="s">
        <v>66</v>
      </c>
      <c r="J58" t="s">
        <v>64</v>
      </c>
      <c r="K58" t="s">
        <v>66</v>
      </c>
      <c r="L58" t="s">
        <v>66</v>
      </c>
      <c r="M58" t="s">
        <v>67</v>
      </c>
      <c r="N58" t="s">
        <v>67</v>
      </c>
      <c r="O58" t="s">
        <v>64</v>
      </c>
      <c r="P58" t="s">
        <v>74</v>
      </c>
    </row>
    <row r="59" spans="1:16" x14ac:dyDescent="0.25">
      <c r="A59" t="s">
        <v>65</v>
      </c>
      <c r="B59" t="s">
        <v>67</v>
      </c>
      <c r="C59" t="s">
        <v>64</v>
      </c>
      <c r="D59" t="s">
        <v>64</v>
      </c>
      <c r="E59" t="s">
        <v>66</v>
      </c>
      <c r="G59" t="s">
        <v>66</v>
      </c>
      <c r="H59" t="s">
        <v>66</v>
      </c>
      <c r="I59" t="s">
        <v>64</v>
      </c>
      <c r="J59" t="s">
        <v>64</v>
      </c>
      <c r="K59" t="s">
        <v>64</v>
      </c>
      <c r="L59" t="s">
        <v>64</v>
      </c>
      <c r="M59" t="s">
        <v>66</v>
      </c>
      <c r="N59" t="s">
        <v>64</v>
      </c>
      <c r="O59" t="s">
        <v>66</v>
      </c>
      <c r="P59" t="s">
        <v>74</v>
      </c>
    </row>
    <row r="60" spans="1:16" x14ac:dyDescent="0.25">
      <c r="A60" t="s">
        <v>64</v>
      </c>
      <c r="B60" t="s">
        <v>66</v>
      </c>
      <c r="C60" t="s">
        <v>64</v>
      </c>
      <c r="D60" t="s">
        <v>64</v>
      </c>
      <c r="E60" t="s">
        <v>67</v>
      </c>
      <c r="F60" t="s">
        <v>64</v>
      </c>
      <c r="G60" t="s">
        <v>64</v>
      </c>
      <c r="H60" t="s">
        <v>64</v>
      </c>
      <c r="I60" t="s">
        <v>66</v>
      </c>
      <c r="J60" t="s">
        <v>64</v>
      </c>
      <c r="K60" t="s">
        <v>65</v>
      </c>
      <c r="L60" t="s">
        <v>66</v>
      </c>
      <c r="M60" t="s">
        <v>65</v>
      </c>
      <c r="N60" t="s">
        <v>64</v>
      </c>
      <c r="O60" t="s">
        <v>64</v>
      </c>
      <c r="P60" t="s">
        <v>74</v>
      </c>
    </row>
    <row r="61" spans="1:16" x14ac:dyDescent="0.25">
      <c r="A61" t="s">
        <v>64</v>
      </c>
      <c r="B61" t="s">
        <v>68</v>
      </c>
      <c r="C61" t="s">
        <v>64</v>
      </c>
      <c r="D61" t="s">
        <v>65</v>
      </c>
      <c r="E61" t="s">
        <v>66</v>
      </c>
      <c r="F61" t="s">
        <v>64</v>
      </c>
      <c r="G61" t="s">
        <v>64</v>
      </c>
      <c r="H61" t="s">
        <v>65</v>
      </c>
      <c r="I61" t="s">
        <v>64</v>
      </c>
      <c r="J61" t="s">
        <v>64</v>
      </c>
      <c r="K61" t="s">
        <v>64</v>
      </c>
      <c r="L61" t="s">
        <v>64</v>
      </c>
      <c r="M61" t="s">
        <v>67</v>
      </c>
      <c r="N61" t="s">
        <v>65</v>
      </c>
      <c r="O61" t="s">
        <v>68</v>
      </c>
      <c r="P61" t="s">
        <v>73</v>
      </c>
    </row>
    <row r="62" spans="1:16" x14ac:dyDescent="0.25">
      <c r="A62" t="s">
        <v>64</v>
      </c>
      <c r="B62" t="s">
        <v>66</v>
      </c>
      <c r="C62" t="s">
        <v>66</v>
      </c>
      <c r="D62" t="s">
        <v>64</v>
      </c>
      <c r="E62" t="s">
        <v>67</v>
      </c>
      <c r="F62" t="s">
        <v>64</v>
      </c>
      <c r="G62" t="s">
        <v>66</v>
      </c>
      <c r="H62" t="s">
        <v>64</v>
      </c>
      <c r="I62" t="s">
        <v>66</v>
      </c>
      <c r="J62" t="s">
        <v>64</v>
      </c>
      <c r="K62" t="s">
        <v>66</v>
      </c>
      <c r="L62" t="s">
        <v>64</v>
      </c>
      <c r="M62" t="s">
        <v>68</v>
      </c>
      <c r="N62" t="s">
        <v>64</v>
      </c>
      <c r="O62" t="s">
        <v>66</v>
      </c>
      <c r="P62" t="s">
        <v>74</v>
      </c>
    </row>
    <row r="63" spans="1:16" x14ac:dyDescent="0.25">
      <c r="A63" t="s">
        <v>64</v>
      </c>
      <c r="B63" t="s">
        <v>66</v>
      </c>
      <c r="C63" t="s">
        <v>64</v>
      </c>
      <c r="D63" t="s">
        <v>64</v>
      </c>
      <c r="E63" t="s">
        <v>66</v>
      </c>
      <c r="F63" t="s">
        <v>64</v>
      </c>
      <c r="G63" t="s">
        <v>66</v>
      </c>
      <c r="H63" t="s">
        <v>64</v>
      </c>
      <c r="I63" t="s">
        <v>64</v>
      </c>
      <c r="J63" t="s">
        <v>64</v>
      </c>
      <c r="K63" t="s">
        <v>66</v>
      </c>
      <c r="L63" t="s">
        <v>64</v>
      </c>
      <c r="M63" t="s">
        <v>65</v>
      </c>
      <c r="N63" t="s">
        <v>64</v>
      </c>
      <c r="O63" t="s">
        <v>64</v>
      </c>
      <c r="P63" t="s">
        <v>74</v>
      </c>
    </row>
    <row r="64" spans="1:16" x14ac:dyDescent="0.25">
      <c r="A64" t="s">
        <v>65</v>
      </c>
      <c r="B64" t="s">
        <v>68</v>
      </c>
      <c r="C64" t="s">
        <v>67</v>
      </c>
      <c r="D64" t="s">
        <v>65</v>
      </c>
      <c r="E64" t="s">
        <v>68</v>
      </c>
      <c r="F64" t="s">
        <v>64</v>
      </c>
      <c r="G64" t="s">
        <v>67</v>
      </c>
      <c r="H64" t="s">
        <v>69</v>
      </c>
      <c r="I64" t="s">
        <v>69</v>
      </c>
      <c r="J64" t="s">
        <v>68</v>
      </c>
      <c r="K64" t="s">
        <v>65</v>
      </c>
      <c r="L64" t="s">
        <v>68</v>
      </c>
      <c r="M64" t="s">
        <v>69</v>
      </c>
      <c r="N64" t="s">
        <v>67</v>
      </c>
      <c r="O64" t="s">
        <v>69</v>
      </c>
      <c r="P64" t="s">
        <v>73</v>
      </c>
    </row>
    <row r="65" spans="1:16" x14ac:dyDescent="0.25">
      <c r="A65" t="s">
        <v>64</v>
      </c>
      <c r="B65" t="s">
        <v>68</v>
      </c>
      <c r="C65" t="s">
        <v>66</v>
      </c>
      <c r="D65" t="s">
        <v>65</v>
      </c>
      <c r="E65" t="s">
        <v>66</v>
      </c>
      <c r="F65" t="s">
        <v>64</v>
      </c>
      <c r="G65" t="s">
        <v>66</v>
      </c>
      <c r="H65" t="s">
        <v>68</v>
      </c>
      <c r="I65" t="s">
        <v>68</v>
      </c>
      <c r="J65" t="s">
        <v>68</v>
      </c>
      <c r="K65" t="s">
        <v>64</v>
      </c>
      <c r="L65" t="s">
        <v>65</v>
      </c>
      <c r="M65" t="s">
        <v>69</v>
      </c>
      <c r="N65" t="s">
        <v>66</v>
      </c>
      <c r="O65" t="s">
        <v>68</v>
      </c>
      <c r="P65" t="s">
        <v>73</v>
      </c>
    </row>
    <row r="66" spans="1:16" x14ac:dyDescent="0.25">
      <c r="A66" t="s">
        <v>64</v>
      </c>
      <c r="B66" t="s">
        <v>68</v>
      </c>
      <c r="C66" t="s">
        <v>64</v>
      </c>
      <c r="D66" t="s">
        <v>67</v>
      </c>
      <c r="E66" t="s">
        <v>65</v>
      </c>
      <c r="F66" t="s">
        <v>64</v>
      </c>
      <c r="G66" t="s">
        <v>66</v>
      </c>
      <c r="H66" t="s">
        <v>65</v>
      </c>
      <c r="I66" t="s">
        <v>68</v>
      </c>
      <c r="J66" t="s">
        <v>65</v>
      </c>
      <c r="K66" t="s">
        <v>66</v>
      </c>
      <c r="L66" t="s">
        <v>67</v>
      </c>
      <c r="M66" t="s">
        <v>68</v>
      </c>
      <c r="N66" t="s">
        <v>65</v>
      </c>
      <c r="O66" t="s">
        <v>68</v>
      </c>
      <c r="P66" t="s">
        <v>73</v>
      </c>
    </row>
    <row r="67" spans="1:16" x14ac:dyDescent="0.25">
      <c r="A67" t="s">
        <v>64</v>
      </c>
      <c r="B67" t="s">
        <v>66</v>
      </c>
      <c r="C67" t="s">
        <v>64</v>
      </c>
      <c r="D67" t="s">
        <v>64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 t="s">
        <v>64</v>
      </c>
      <c r="L67" t="s">
        <v>64</v>
      </c>
      <c r="M67" t="s">
        <v>66</v>
      </c>
      <c r="N67" t="s">
        <v>64</v>
      </c>
      <c r="O67" t="s">
        <v>64</v>
      </c>
      <c r="P67" t="s">
        <v>74</v>
      </c>
    </row>
    <row r="68" spans="1:16" x14ac:dyDescent="0.25">
      <c r="A68" t="s">
        <v>64</v>
      </c>
      <c r="B68" t="s">
        <v>65</v>
      </c>
      <c r="C68" t="s">
        <v>67</v>
      </c>
      <c r="D68" t="s">
        <v>66</v>
      </c>
      <c r="E68" t="s">
        <v>67</v>
      </c>
      <c r="F68" t="s">
        <v>64</v>
      </c>
      <c r="G68" t="s">
        <v>65</v>
      </c>
      <c r="H68" t="s">
        <v>64</v>
      </c>
      <c r="I68" t="s">
        <v>67</v>
      </c>
      <c r="J68" t="s">
        <v>66</v>
      </c>
      <c r="K68" t="s">
        <v>66</v>
      </c>
      <c r="L68" t="s">
        <v>67</v>
      </c>
      <c r="M68" t="s">
        <v>67</v>
      </c>
      <c r="N68" t="s">
        <v>64</v>
      </c>
      <c r="O68" t="s">
        <v>64</v>
      </c>
      <c r="P68" t="s">
        <v>74</v>
      </c>
    </row>
    <row r="69" spans="1:16" x14ac:dyDescent="0.25">
      <c r="A69" t="s">
        <v>64</v>
      </c>
      <c r="B69" t="s">
        <v>68</v>
      </c>
      <c r="C69" t="s">
        <v>67</v>
      </c>
      <c r="D69" t="s">
        <v>66</v>
      </c>
      <c r="E69" t="s">
        <v>67</v>
      </c>
      <c r="F69" t="s">
        <v>65</v>
      </c>
      <c r="G69" t="s">
        <v>67</v>
      </c>
      <c r="H69" t="s">
        <v>68</v>
      </c>
      <c r="I69" t="s">
        <v>67</v>
      </c>
      <c r="J69" t="s">
        <v>68</v>
      </c>
      <c r="K69" t="s">
        <v>65</v>
      </c>
      <c r="L69" t="s">
        <v>67</v>
      </c>
      <c r="M69" t="s">
        <v>69</v>
      </c>
      <c r="N69" t="s">
        <v>66</v>
      </c>
      <c r="O69" t="s">
        <v>69</v>
      </c>
      <c r="P69" t="s">
        <v>73</v>
      </c>
    </row>
    <row r="70" spans="1:16" x14ac:dyDescent="0.25">
      <c r="A70" t="s">
        <v>64</v>
      </c>
      <c r="B70" t="s">
        <v>66</v>
      </c>
      <c r="C70" t="s">
        <v>64</v>
      </c>
      <c r="D70" t="s">
        <v>64</v>
      </c>
      <c r="E70" t="s">
        <v>65</v>
      </c>
      <c r="F70" t="s">
        <v>64</v>
      </c>
      <c r="G70" t="s">
        <v>66</v>
      </c>
      <c r="H70" t="s">
        <v>64</v>
      </c>
      <c r="I70" t="s">
        <v>66</v>
      </c>
      <c r="J70" t="s">
        <v>64</v>
      </c>
      <c r="K70" t="s">
        <v>64</v>
      </c>
      <c r="L70" t="s">
        <v>64</v>
      </c>
      <c r="M70" t="s">
        <v>66</v>
      </c>
      <c r="N70" t="s">
        <v>64</v>
      </c>
      <c r="O70" t="s">
        <v>64</v>
      </c>
      <c r="P70" t="s">
        <v>74</v>
      </c>
    </row>
    <row r="71" spans="1:16" x14ac:dyDescent="0.25">
      <c r="A71" t="s">
        <v>64</v>
      </c>
      <c r="B71" t="s">
        <v>67</v>
      </c>
      <c r="C71" t="s">
        <v>66</v>
      </c>
      <c r="D71" t="s">
        <v>64</v>
      </c>
      <c r="E71" t="s">
        <v>66</v>
      </c>
      <c r="F71" t="s">
        <v>64</v>
      </c>
      <c r="G71" t="s">
        <v>64</v>
      </c>
      <c r="H71" t="s">
        <v>66</v>
      </c>
      <c r="I71" t="s">
        <v>65</v>
      </c>
      <c r="J71" t="s">
        <v>64</v>
      </c>
      <c r="K71" t="s">
        <v>66</v>
      </c>
      <c r="L71" t="s">
        <v>65</v>
      </c>
      <c r="M71" t="s">
        <v>67</v>
      </c>
      <c r="N71" t="s">
        <v>66</v>
      </c>
      <c r="O71" t="s">
        <v>65</v>
      </c>
      <c r="P71" t="s">
        <v>74</v>
      </c>
    </row>
    <row r="72" spans="1:16" x14ac:dyDescent="0.25">
      <c r="A72" t="s">
        <v>64</v>
      </c>
      <c r="B72" t="s">
        <v>66</v>
      </c>
      <c r="C72" t="s">
        <v>66</v>
      </c>
      <c r="D72" t="s">
        <v>64</v>
      </c>
      <c r="E72" t="s">
        <v>64</v>
      </c>
      <c r="F72" t="s">
        <v>64</v>
      </c>
      <c r="G72" t="s">
        <v>66</v>
      </c>
      <c r="H72" t="s">
        <v>67</v>
      </c>
      <c r="I72" t="s">
        <v>66</v>
      </c>
      <c r="J72" t="s">
        <v>68</v>
      </c>
      <c r="K72" t="s">
        <v>66</v>
      </c>
      <c r="L72" t="s">
        <v>65</v>
      </c>
      <c r="M72" t="s">
        <v>67</v>
      </c>
      <c r="N72" t="s">
        <v>66</v>
      </c>
      <c r="O72" t="s">
        <v>65</v>
      </c>
      <c r="P72" t="s">
        <v>73</v>
      </c>
    </row>
    <row r="73" spans="1:16" x14ac:dyDescent="0.25">
      <c r="A73" t="s">
        <v>64</v>
      </c>
      <c r="B73" t="s">
        <v>69</v>
      </c>
      <c r="C73" t="s">
        <v>66</v>
      </c>
      <c r="D73" t="s">
        <v>64</v>
      </c>
      <c r="E73" t="s">
        <v>67</v>
      </c>
      <c r="F73" t="s">
        <v>64</v>
      </c>
      <c r="G73" t="s">
        <v>65</v>
      </c>
      <c r="H73" t="s">
        <v>70</v>
      </c>
      <c r="I73" t="s">
        <v>69</v>
      </c>
      <c r="J73" t="s">
        <v>69</v>
      </c>
      <c r="K73" t="s">
        <v>64</v>
      </c>
      <c r="L73" t="s">
        <v>65</v>
      </c>
      <c r="M73" t="s">
        <v>69</v>
      </c>
      <c r="N73" t="s">
        <v>67</v>
      </c>
      <c r="O73" t="s">
        <v>69</v>
      </c>
      <c r="P73" t="s">
        <v>73</v>
      </c>
    </row>
    <row r="74" spans="1:16" x14ac:dyDescent="0.25">
      <c r="A74" t="s">
        <v>64</v>
      </c>
      <c r="B74" t="s">
        <v>67</v>
      </c>
      <c r="C74" t="s">
        <v>64</v>
      </c>
      <c r="D74" t="s">
        <v>65</v>
      </c>
      <c r="E74" t="s">
        <v>64</v>
      </c>
      <c r="F74" t="s">
        <v>64</v>
      </c>
      <c r="G74" t="s">
        <v>64</v>
      </c>
      <c r="H74" t="s">
        <v>66</v>
      </c>
      <c r="I74" t="s">
        <v>64</v>
      </c>
      <c r="J74" t="s">
        <v>65</v>
      </c>
      <c r="K74" t="s">
        <v>64</v>
      </c>
      <c r="L74" t="s">
        <v>66</v>
      </c>
      <c r="M74" t="s">
        <v>66</v>
      </c>
      <c r="N74" t="s">
        <v>66</v>
      </c>
      <c r="O74" t="s">
        <v>64</v>
      </c>
      <c r="P74" t="s">
        <v>74</v>
      </c>
    </row>
    <row r="75" spans="1:16" x14ac:dyDescent="0.25">
      <c r="A75" t="s">
        <v>64</v>
      </c>
      <c r="B75" t="s">
        <v>67</v>
      </c>
      <c r="C75" t="s">
        <v>65</v>
      </c>
      <c r="D75" t="s">
        <v>65</v>
      </c>
      <c r="E75" t="s">
        <v>67</v>
      </c>
      <c r="F75" t="s">
        <v>64</v>
      </c>
      <c r="G75" t="s">
        <v>66</v>
      </c>
      <c r="H75" t="s">
        <v>66</v>
      </c>
      <c r="I75" t="s">
        <v>68</v>
      </c>
      <c r="J75" t="s">
        <v>66</v>
      </c>
      <c r="K75" t="s">
        <v>66</v>
      </c>
      <c r="L75" t="s">
        <v>66</v>
      </c>
      <c r="M75" t="s">
        <v>68</v>
      </c>
      <c r="N75" t="s">
        <v>66</v>
      </c>
      <c r="O75" t="s">
        <v>66</v>
      </c>
      <c r="P75" t="s">
        <v>74</v>
      </c>
    </row>
    <row r="76" spans="1:16" x14ac:dyDescent="0.25">
      <c r="A76" t="s">
        <v>64</v>
      </c>
      <c r="B76" t="s">
        <v>66</v>
      </c>
      <c r="C76" t="s">
        <v>64</v>
      </c>
      <c r="D76" t="s">
        <v>66</v>
      </c>
      <c r="E76" t="s">
        <v>66</v>
      </c>
      <c r="F76" t="s">
        <v>64</v>
      </c>
      <c r="G76" t="s">
        <v>66</v>
      </c>
      <c r="H76" t="s">
        <v>64</v>
      </c>
      <c r="I76" t="s">
        <v>64</v>
      </c>
      <c r="J76" t="s">
        <v>64</v>
      </c>
      <c r="K76" t="s">
        <v>66</v>
      </c>
      <c r="L76" t="s">
        <v>64</v>
      </c>
      <c r="M76" t="s">
        <v>67</v>
      </c>
      <c r="N76" t="s">
        <v>66</v>
      </c>
      <c r="O76" t="s">
        <v>64</v>
      </c>
      <c r="P76" t="s">
        <v>74</v>
      </c>
    </row>
    <row r="77" spans="1:16" x14ac:dyDescent="0.25">
      <c r="A77" t="s">
        <v>64</v>
      </c>
      <c r="B77" t="s">
        <v>66</v>
      </c>
      <c r="C77" t="s">
        <v>64</v>
      </c>
      <c r="D77" t="s">
        <v>65</v>
      </c>
      <c r="E77" t="s">
        <v>66</v>
      </c>
      <c r="F77" t="s">
        <v>64</v>
      </c>
      <c r="G77" t="s">
        <v>64</v>
      </c>
      <c r="H77" t="s">
        <v>65</v>
      </c>
      <c r="I77" t="s">
        <v>64</v>
      </c>
      <c r="J77" t="s">
        <v>64</v>
      </c>
      <c r="K77" t="s">
        <v>64</v>
      </c>
      <c r="L77" t="s">
        <v>64</v>
      </c>
      <c r="M77" t="s">
        <v>67</v>
      </c>
      <c r="N77" t="s">
        <v>64</v>
      </c>
      <c r="O77" t="s">
        <v>67</v>
      </c>
      <c r="P77" t="s">
        <v>73</v>
      </c>
    </row>
    <row r="78" spans="1:16" x14ac:dyDescent="0.25">
      <c r="A78" t="s">
        <v>66</v>
      </c>
      <c r="B78" t="s">
        <v>65</v>
      </c>
      <c r="C78" t="s">
        <v>66</v>
      </c>
      <c r="D78" t="s">
        <v>64</v>
      </c>
      <c r="E78" t="s">
        <v>67</v>
      </c>
      <c r="F78" t="s">
        <v>64</v>
      </c>
      <c r="G78" t="s">
        <v>65</v>
      </c>
      <c r="H78" t="s">
        <v>65</v>
      </c>
      <c r="I78" t="s">
        <v>65</v>
      </c>
      <c r="J78" t="s">
        <v>66</v>
      </c>
      <c r="K78" t="s">
        <v>66</v>
      </c>
      <c r="L78" t="s">
        <v>65</v>
      </c>
      <c r="M78" t="s">
        <v>68</v>
      </c>
      <c r="N78" t="s">
        <v>66</v>
      </c>
      <c r="O78" t="s">
        <v>64</v>
      </c>
      <c r="P78" t="s">
        <v>74</v>
      </c>
    </row>
    <row r="79" spans="1:16" x14ac:dyDescent="0.25">
      <c r="A79" t="s">
        <v>64</v>
      </c>
      <c r="B79" t="s">
        <v>68</v>
      </c>
      <c r="C79" t="s">
        <v>66</v>
      </c>
      <c r="D79" t="s">
        <v>66</v>
      </c>
      <c r="E79" t="s">
        <v>66</v>
      </c>
      <c r="F79" t="s">
        <v>64</v>
      </c>
      <c r="G79" t="s">
        <v>66</v>
      </c>
      <c r="H79" t="s">
        <v>66</v>
      </c>
      <c r="I79" t="s">
        <v>65</v>
      </c>
      <c r="J79" t="s">
        <v>65</v>
      </c>
      <c r="K79" t="s">
        <v>64</v>
      </c>
      <c r="L79" t="s">
        <v>64</v>
      </c>
      <c r="M79" t="s">
        <v>68</v>
      </c>
      <c r="N79" t="s">
        <v>66</v>
      </c>
      <c r="O79" t="s">
        <v>67</v>
      </c>
      <c r="P79" t="s">
        <v>73</v>
      </c>
    </row>
    <row r="80" spans="1:16" x14ac:dyDescent="0.25">
      <c r="A80" t="s">
        <v>66</v>
      </c>
      <c r="B80" t="s">
        <v>66</v>
      </c>
      <c r="C80" t="s">
        <v>64</v>
      </c>
      <c r="D80" t="s">
        <v>64</v>
      </c>
      <c r="E80" t="s">
        <v>66</v>
      </c>
      <c r="F80" t="s">
        <v>65</v>
      </c>
      <c r="G80" t="s">
        <v>65</v>
      </c>
      <c r="H80" t="s">
        <v>64</v>
      </c>
      <c r="I80" t="s">
        <v>64</v>
      </c>
      <c r="J80" t="s">
        <v>64</v>
      </c>
      <c r="K80" t="s">
        <v>64</v>
      </c>
      <c r="L80" t="s">
        <v>64</v>
      </c>
      <c r="M80" t="s">
        <v>64</v>
      </c>
      <c r="N80" t="s">
        <v>64</v>
      </c>
      <c r="O80" t="s">
        <v>64</v>
      </c>
      <c r="P80" t="s">
        <v>74</v>
      </c>
    </row>
    <row r="81" spans="1:16" x14ac:dyDescent="0.25">
      <c r="A81" t="s">
        <v>64</v>
      </c>
      <c r="B81" t="s">
        <v>66</v>
      </c>
      <c r="C81" t="s">
        <v>64</v>
      </c>
      <c r="D81" t="s">
        <v>64</v>
      </c>
      <c r="E81" t="s">
        <v>67</v>
      </c>
      <c r="F81" t="s">
        <v>64</v>
      </c>
      <c r="G81" t="s">
        <v>66</v>
      </c>
      <c r="H81" t="s">
        <v>66</v>
      </c>
      <c r="I81" t="s">
        <v>66</v>
      </c>
      <c r="J81" t="s">
        <v>66</v>
      </c>
      <c r="K81" t="s">
        <v>64</v>
      </c>
      <c r="L81" t="s">
        <v>66</v>
      </c>
      <c r="M81" t="s">
        <v>67</v>
      </c>
      <c r="N81" t="s">
        <v>64</v>
      </c>
      <c r="O81" t="s">
        <v>65</v>
      </c>
      <c r="P81" t="s">
        <v>74</v>
      </c>
    </row>
    <row r="82" spans="1:16" x14ac:dyDescent="0.25">
      <c r="A82" t="s">
        <v>64</v>
      </c>
      <c r="B82" t="s">
        <v>67</v>
      </c>
      <c r="C82" t="s">
        <v>64</v>
      </c>
      <c r="D82" t="s">
        <v>65</v>
      </c>
      <c r="E82" t="s">
        <v>64</v>
      </c>
      <c r="F82" t="s">
        <v>64</v>
      </c>
      <c r="G82" t="s">
        <v>64</v>
      </c>
      <c r="H82" t="s">
        <v>64</v>
      </c>
      <c r="I82" t="s">
        <v>67</v>
      </c>
      <c r="J82" t="s">
        <v>64</v>
      </c>
      <c r="K82" t="s">
        <v>64</v>
      </c>
      <c r="L82" t="s">
        <v>65</v>
      </c>
      <c r="M82" t="s">
        <v>68</v>
      </c>
      <c r="N82" t="s">
        <v>64</v>
      </c>
      <c r="O82" t="s">
        <v>67</v>
      </c>
      <c r="P82" t="s">
        <v>74</v>
      </c>
    </row>
    <row r="83" spans="1:16" x14ac:dyDescent="0.25">
      <c r="A83" t="s">
        <v>64</v>
      </c>
      <c r="B83" t="s">
        <v>65</v>
      </c>
      <c r="C83" t="s">
        <v>64</v>
      </c>
      <c r="D83" t="s">
        <v>64</v>
      </c>
      <c r="E83" t="s">
        <v>64</v>
      </c>
      <c r="F83" t="s">
        <v>64</v>
      </c>
      <c r="G83" t="s">
        <v>66</v>
      </c>
      <c r="H83" t="s">
        <v>65</v>
      </c>
      <c r="I83" t="s">
        <v>65</v>
      </c>
      <c r="J83" t="s">
        <v>66</v>
      </c>
      <c r="K83" t="s">
        <v>64</v>
      </c>
      <c r="L83" t="s">
        <v>65</v>
      </c>
      <c r="M83" t="s">
        <v>65</v>
      </c>
      <c r="N83" t="s">
        <v>64</v>
      </c>
      <c r="O83" t="s">
        <v>65</v>
      </c>
      <c r="P83" t="s">
        <v>74</v>
      </c>
    </row>
    <row r="84" spans="1:16" x14ac:dyDescent="0.25">
      <c r="A84" t="s">
        <v>66</v>
      </c>
      <c r="B84" t="s">
        <v>65</v>
      </c>
      <c r="C84" t="s">
        <v>64</v>
      </c>
      <c r="D84" t="s">
        <v>66</v>
      </c>
      <c r="E84" t="s">
        <v>65</v>
      </c>
      <c r="F84" t="s">
        <v>64</v>
      </c>
      <c r="G84" t="s">
        <v>64</v>
      </c>
      <c r="H84" t="s">
        <v>65</v>
      </c>
      <c r="I84" t="s">
        <v>66</v>
      </c>
      <c r="J84" t="s">
        <v>64</v>
      </c>
      <c r="K84" t="s">
        <v>64</v>
      </c>
      <c r="L84" t="s">
        <v>64</v>
      </c>
      <c r="M84" t="s">
        <v>65</v>
      </c>
      <c r="N84" t="s">
        <v>64</v>
      </c>
      <c r="O84" t="s">
        <v>65</v>
      </c>
      <c r="P84" t="s">
        <v>74</v>
      </c>
    </row>
    <row r="85" spans="1:16" x14ac:dyDescent="0.25">
      <c r="A85" t="s">
        <v>64</v>
      </c>
      <c r="B85" t="s">
        <v>68</v>
      </c>
      <c r="C85" t="s">
        <v>66</v>
      </c>
      <c r="D85" t="s">
        <v>64</v>
      </c>
      <c r="E85" t="s">
        <v>67</v>
      </c>
      <c r="F85" t="s">
        <v>70</v>
      </c>
      <c r="G85" t="s">
        <v>65</v>
      </c>
      <c r="H85" t="s">
        <v>69</v>
      </c>
      <c r="I85" t="s">
        <v>68</v>
      </c>
      <c r="J85" t="s">
        <v>68</v>
      </c>
      <c r="K85" t="s">
        <v>66</v>
      </c>
      <c r="L85" t="s">
        <v>65</v>
      </c>
      <c r="M85" t="s">
        <v>68</v>
      </c>
      <c r="N85" t="s">
        <v>65</v>
      </c>
      <c r="O85" t="s">
        <v>69</v>
      </c>
      <c r="P85" t="s">
        <v>73</v>
      </c>
    </row>
    <row r="86" spans="1:16" x14ac:dyDescent="0.25">
      <c r="A86" t="s">
        <v>64</v>
      </c>
      <c r="B86" t="s">
        <v>67</v>
      </c>
      <c r="C86" t="s">
        <v>65</v>
      </c>
      <c r="D86" t="s">
        <v>65</v>
      </c>
      <c r="E86" t="s">
        <v>66</v>
      </c>
      <c r="F86" t="s">
        <v>64</v>
      </c>
      <c r="G86" t="s">
        <v>64</v>
      </c>
      <c r="H86" t="s">
        <v>67</v>
      </c>
      <c r="I86" t="s">
        <v>65</v>
      </c>
      <c r="J86" t="s">
        <v>66</v>
      </c>
      <c r="K86" t="s">
        <v>66</v>
      </c>
      <c r="L86" t="s">
        <v>65</v>
      </c>
      <c r="M86" t="s">
        <v>65</v>
      </c>
      <c r="N86" t="s">
        <v>65</v>
      </c>
      <c r="O86" t="s">
        <v>67</v>
      </c>
      <c r="P86" t="s">
        <v>74</v>
      </c>
    </row>
    <row r="87" spans="1:16" x14ac:dyDescent="0.25">
      <c r="A87" t="s">
        <v>66</v>
      </c>
      <c r="B87" t="s">
        <v>66</v>
      </c>
      <c r="C87" t="s">
        <v>64</v>
      </c>
      <c r="D87" t="s">
        <v>64</v>
      </c>
      <c r="E87" t="s">
        <v>65</v>
      </c>
      <c r="F87" t="s">
        <v>64</v>
      </c>
      <c r="G87" t="s">
        <v>64</v>
      </c>
      <c r="H87" t="s">
        <v>64</v>
      </c>
      <c r="I87" t="s">
        <v>66</v>
      </c>
      <c r="J87" t="s">
        <v>66</v>
      </c>
      <c r="K87" t="s">
        <v>64</v>
      </c>
      <c r="L87" t="s">
        <v>66</v>
      </c>
      <c r="M87" t="s">
        <v>67</v>
      </c>
      <c r="N87" t="s">
        <v>64</v>
      </c>
      <c r="O87" t="s">
        <v>64</v>
      </c>
      <c r="P87" t="s">
        <v>74</v>
      </c>
    </row>
    <row r="88" spans="1:16" x14ac:dyDescent="0.25">
      <c r="A88" t="s">
        <v>64</v>
      </c>
      <c r="B88" t="s">
        <v>68</v>
      </c>
      <c r="C88" t="s">
        <v>64</v>
      </c>
      <c r="D88" t="s">
        <v>66</v>
      </c>
      <c r="E88" t="s">
        <v>68</v>
      </c>
      <c r="F88" t="s">
        <v>65</v>
      </c>
      <c r="G88" t="s">
        <v>65</v>
      </c>
      <c r="H88" t="s">
        <v>65</v>
      </c>
      <c r="I88" t="s">
        <v>66</v>
      </c>
      <c r="J88" t="s">
        <v>67</v>
      </c>
      <c r="K88" t="s">
        <v>64</v>
      </c>
      <c r="L88" t="s">
        <v>65</v>
      </c>
      <c r="M88" t="s">
        <v>67</v>
      </c>
      <c r="N88" t="s">
        <v>66</v>
      </c>
      <c r="O88" t="s">
        <v>67</v>
      </c>
      <c r="P88" t="s">
        <v>73</v>
      </c>
    </row>
    <row r="89" spans="1:16" x14ac:dyDescent="0.25">
      <c r="A89" t="s">
        <v>64</v>
      </c>
      <c r="B89" t="s">
        <v>67</v>
      </c>
      <c r="C89" t="s">
        <v>66</v>
      </c>
      <c r="D89" t="s">
        <v>64</v>
      </c>
      <c r="E89" t="s">
        <v>66</v>
      </c>
      <c r="F89" t="s">
        <v>64</v>
      </c>
      <c r="G89" t="s">
        <v>65</v>
      </c>
      <c r="H89" t="s">
        <v>66</v>
      </c>
      <c r="I89" t="s">
        <v>65</v>
      </c>
      <c r="J89" t="s">
        <v>67</v>
      </c>
      <c r="K89" t="s">
        <v>64</v>
      </c>
      <c r="L89" t="s">
        <v>66</v>
      </c>
      <c r="M89" t="s">
        <v>67</v>
      </c>
      <c r="N89" t="s">
        <v>66</v>
      </c>
      <c r="O89" t="s">
        <v>66</v>
      </c>
      <c r="P89" t="s">
        <v>74</v>
      </c>
    </row>
    <row r="90" spans="1:16" x14ac:dyDescent="0.25">
      <c r="A90" t="s">
        <v>64</v>
      </c>
      <c r="B90" t="s">
        <v>65</v>
      </c>
      <c r="C90" t="s">
        <v>64</v>
      </c>
      <c r="D90" t="s">
        <v>64</v>
      </c>
      <c r="E90" t="s">
        <v>65</v>
      </c>
      <c r="F90" t="s">
        <v>64</v>
      </c>
      <c r="G90" t="s">
        <v>66</v>
      </c>
      <c r="H90" t="s">
        <v>64</v>
      </c>
      <c r="I90" t="s">
        <v>67</v>
      </c>
      <c r="J90" t="s">
        <v>64</v>
      </c>
      <c r="K90" t="s">
        <v>66</v>
      </c>
      <c r="L90" t="s">
        <v>65</v>
      </c>
      <c r="M90" t="s">
        <v>67</v>
      </c>
      <c r="N90" t="s">
        <v>65</v>
      </c>
      <c r="O90" t="s">
        <v>64</v>
      </c>
      <c r="P90" t="s">
        <v>74</v>
      </c>
    </row>
    <row r="91" spans="1:16" x14ac:dyDescent="0.25">
      <c r="A91" t="s">
        <v>64</v>
      </c>
      <c r="B91" t="s">
        <v>68</v>
      </c>
      <c r="C91" t="s">
        <v>66</v>
      </c>
      <c r="D91" t="s">
        <v>65</v>
      </c>
      <c r="E91" t="s">
        <v>66</v>
      </c>
      <c r="F91" t="s">
        <v>64</v>
      </c>
      <c r="G91" t="s">
        <v>65</v>
      </c>
      <c r="H91" t="s">
        <v>67</v>
      </c>
      <c r="I91" t="s">
        <v>67</v>
      </c>
      <c r="J91" t="s">
        <v>65</v>
      </c>
      <c r="K91" t="s">
        <v>64</v>
      </c>
      <c r="L91" t="s">
        <v>66</v>
      </c>
      <c r="M91" t="s">
        <v>68</v>
      </c>
      <c r="N91" t="s">
        <v>67</v>
      </c>
      <c r="O91" t="s">
        <v>68</v>
      </c>
      <c r="P91" t="s">
        <v>73</v>
      </c>
    </row>
    <row r="92" spans="1:16" x14ac:dyDescent="0.25">
      <c r="A92" t="s">
        <v>64</v>
      </c>
      <c r="B92" t="s">
        <v>67</v>
      </c>
      <c r="C92" t="s">
        <v>64</v>
      </c>
      <c r="D92" t="s">
        <v>64</v>
      </c>
      <c r="E92" t="s">
        <v>64</v>
      </c>
      <c r="F92" t="s">
        <v>64</v>
      </c>
      <c r="G92" t="s">
        <v>66</v>
      </c>
      <c r="H92" t="s">
        <v>65</v>
      </c>
      <c r="I92" t="s">
        <v>66</v>
      </c>
      <c r="J92" t="s">
        <v>67</v>
      </c>
      <c r="K92" t="s">
        <v>65</v>
      </c>
      <c r="L92" t="s">
        <v>66</v>
      </c>
      <c r="M92" t="s">
        <v>68</v>
      </c>
      <c r="N92" t="s">
        <v>64</v>
      </c>
      <c r="O92" t="s">
        <v>68</v>
      </c>
      <c r="P92" t="s">
        <v>74</v>
      </c>
    </row>
    <row r="93" spans="1:16" x14ac:dyDescent="0.25">
      <c r="A93" t="s">
        <v>64</v>
      </c>
      <c r="B93" t="s">
        <v>64</v>
      </c>
      <c r="C93" t="s">
        <v>64</v>
      </c>
      <c r="D93" t="s">
        <v>66</v>
      </c>
      <c r="E93" t="s">
        <v>66</v>
      </c>
      <c r="F93" t="s">
        <v>65</v>
      </c>
      <c r="G93" t="s">
        <v>66</v>
      </c>
      <c r="H93" t="s">
        <v>64</v>
      </c>
      <c r="I93" t="s">
        <v>66</v>
      </c>
      <c r="J93" t="s">
        <v>66</v>
      </c>
      <c r="K93" t="s">
        <v>64</v>
      </c>
      <c r="L93" t="s">
        <v>65</v>
      </c>
      <c r="M93" t="s">
        <v>66</v>
      </c>
      <c r="N93" t="s">
        <v>64</v>
      </c>
      <c r="O93" t="s">
        <v>65</v>
      </c>
      <c r="P93" t="s">
        <v>74</v>
      </c>
    </row>
    <row r="94" spans="1:16" x14ac:dyDescent="0.25">
      <c r="A94" t="s">
        <v>64</v>
      </c>
      <c r="B94" t="s">
        <v>65</v>
      </c>
      <c r="C94" t="s">
        <v>67</v>
      </c>
      <c r="D94" t="s">
        <v>67</v>
      </c>
      <c r="E94" t="s">
        <v>66</v>
      </c>
      <c r="F94" t="s">
        <v>64</v>
      </c>
      <c r="G94" t="s">
        <v>65</v>
      </c>
      <c r="H94" t="s">
        <v>65</v>
      </c>
      <c r="I94" t="s">
        <v>67</v>
      </c>
      <c r="J94" t="s">
        <v>65</v>
      </c>
      <c r="K94" t="s">
        <v>64</v>
      </c>
      <c r="L94" t="s">
        <v>64</v>
      </c>
      <c r="M94" t="s">
        <v>67</v>
      </c>
      <c r="N94" t="s">
        <v>67</v>
      </c>
      <c r="O94" t="s">
        <v>65</v>
      </c>
      <c r="P94" t="s">
        <v>74</v>
      </c>
    </row>
    <row r="95" spans="1:16" x14ac:dyDescent="0.25">
      <c r="A95" t="s">
        <v>64</v>
      </c>
      <c r="B95" t="s">
        <v>67</v>
      </c>
      <c r="C95" t="s">
        <v>64</v>
      </c>
      <c r="D95" t="s">
        <v>64</v>
      </c>
      <c r="E95" t="s">
        <v>65</v>
      </c>
      <c r="F95" t="s">
        <v>64</v>
      </c>
      <c r="G95" t="s">
        <v>66</v>
      </c>
      <c r="H95" t="s">
        <v>67</v>
      </c>
      <c r="I95" t="s">
        <v>67</v>
      </c>
      <c r="J95" t="s">
        <v>68</v>
      </c>
      <c r="K95" t="s">
        <v>66</v>
      </c>
      <c r="L95" t="s">
        <v>67</v>
      </c>
      <c r="M95" t="s">
        <v>68</v>
      </c>
      <c r="N95" t="s">
        <v>66</v>
      </c>
      <c r="O95" t="s">
        <v>69</v>
      </c>
      <c r="P95" t="s">
        <v>73</v>
      </c>
    </row>
    <row r="96" spans="1:16" x14ac:dyDescent="0.25">
      <c r="A96" t="s">
        <v>64</v>
      </c>
      <c r="B96" t="s">
        <v>67</v>
      </c>
      <c r="C96" t="s">
        <v>67</v>
      </c>
      <c r="D96" t="s">
        <v>64</v>
      </c>
      <c r="E96" t="s">
        <v>67</v>
      </c>
      <c r="F96" t="s">
        <v>64</v>
      </c>
      <c r="G96" t="s">
        <v>65</v>
      </c>
      <c r="H96" t="s">
        <v>67</v>
      </c>
      <c r="I96" t="s">
        <v>70</v>
      </c>
      <c r="J96" t="s">
        <v>64</v>
      </c>
      <c r="K96" t="s">
        <v>66</v>
      </c>
      <c r="L96" t="s">
        <v>65</v>
      </c>
      <c r="M96" t="s">
        <v>69</v>
      </c>
      <c r="N96" t="s">
        <v>67</v>
      </c>
      <c r="O96" t="s">
        <v>69</v>
      </c>
      <c r="P96" t="s">
        <v>73</v>
      </c>
    </row>
    <row r="97" spans="1:16" x14ac:dyDescent="0.25">
      <c r="A97" t="s">
        <v>64</v>
      </c>
      <c r="B97" t="s">
        <v>65</v>
      </c>
      <c r="C97" t="s">
        <v>65</v>
      </c>
      <c r="D97" t="s">
        <v>66</v>
      </c>
      <c r="E97" t="s">
        <v>66</v>
      </c>
      <c r="F97" t="s">
        <v>64</v>
      </c>
      <c r="G97" t="s">
        <v>64</v>
      </c>
      <c r="H97" t="s">
        <v>65</v>
      </c>
      <c r="I97" t="s">
        <v>66</v>
      </c>
      <c r="J97" t="s">
        <v>66</v>
      </c>
      <c r="K97" t="s">
        <v>64</v>
      </c>
      <c r="L97" t="s">
        <v>65</v>
      </c>
      <c r="M97" t="s">
        <v>67</v>
      </c>
      <c r="N97" t="s">
        <v>66</v>
      </c>
      <c r="O97" t="s">
        <v>65</v>
      </c>
      <c r="P97" t="s">
        <v>74</v>
      </c>
    </row>
    <row r="98" spans="1:16" x14ac:dyDescent="0.25">
      <c r="A98" t="s">
        <v>64</v>
      </c>
      <c r="B98" t="s">
        <v>66</v>
      </c>
      <c r="C98" t="s">
        <v>64</v>
      </c>
      <c r="D98" t="s">
        <v>64</v>
      </c>
      <c r="E98" t="s">
        <v>66</v>
      </c>
      <c r="F98" t="s">
        <v>65</v>
      </c>
      <c r="G98" t="s">
        <v>64</v>
      </c>
      <c r="H98" t="s">
        <v>64</v>
      </c>
      <c r="I98" t="s">
        <v>64</v>
      </c>
      <c r="J98" t="s">
        <v>64</v>
      </c>
      <c r="K98" t="s">
        <v>66</v>
      </c>
      <c r="L98" t="s">
        <v>64</v>
      </c>
      <c r="M98" t="s">
        <v>65</v>
      </c>
      <c r="N98" t="s">
        <v>64</v>
      </c>
      <c r="O98" t="s">
        <v>64</v>
      </c>
      <c r="P98" t="s">
        <v>74</v>
      </c>
    </row>
    <row r="99" spans="1:16" x14ac:dyDescent="0.25">
      <c r="A99" t="s">
        <v>64</v>
      </c>
      <c r="B99" t="s">
        <v>68</v>
      </c>
      <c r="C99" t="s">
        <v>65</v>
      </c>
      <c r="D99" t="s">
        <v>65</v>
      </c>
      <c r="E99" t="s">
        <v>65</v>
      </c>
      <c r="F99" t="s">
        <v>64</v>
      </c>
      <c r="G99" t="s">
        <v>66</v>
      </c>
      <c r="H99" t="s">
        <v>68</v>
      </c>
      <c r="I99" t="s">
        <v>68</v>
      </c>
      <c r="J99" t="s">
        <v>66</v>
      </c>
      <c r="K99" t="s">
        <v>66</v>
      </c>
      <c r="L99" t="s">
        <v>65</v>
      </c>
      <c r="M99" t="s">
        <v>68</v>
      </c>
      <c r="N99" t="s">
        <v>65</v>
      </c>
      <c r="O99" t="s">
        <v>68</v>
      </c>
      <c r="P99" t="s">
        <v>74</v>
      </c>
    </row>
    <row r="100" spans="1:16" x14ac:dyDescent="0.25">
      <c r="A100" t="s">
        <v>64</v>
      </c>
      <c r="B100" t="s">
        <v>66</v>
      </c>
      <c r="C100" t="s">
        <v>64</v>
      </c>
      <c r="D100" t="s">
        <v>64</v>
      </c>
      <c r="E100" t="s">
        <v>66</v>
      </c>
      <c r="F100" t="s">
        <v>64</v>
      </c>
      <c r="G100" t="s">
        <v>66</v>
      </c>
      <c r="H100" t="s">
        <v>64</v>
      </c>
      <c r="I100" t="s">
        <v>64</v>
      </c>
      <c r="J100" t="s">
        <v>64</v>
      </c>
      <c r="K100" t="s">
        <v>64</v>
      </c>
      <c r="L100" t="s">
        <v>64</v>
      </c>
      <c r="M100" t="s">
        <v>66</v>
      </c>
      <c r="N100" t="s">
        <v>64</v>
      </c>
      <c r="O100" t="s">
        <v>66</v>
      </c>
      <c r="P100" t="s">
        <v>74</v>
      </c>
    </row>
    <row r="101" spans="1:16" x14ac:dyDescent="0.25">
      <c r="A101" t="s">
        <v>64</v>
      </c>
      <c r="B101" t="s">
        <v>67</v>
      </c>
      <c r="C101" t="s">
        <v>64</v>
      </c>
      <c r="D101" t="s">
        <v>64</v>
      </c>
      <c r="E101" t="s">
        <v>66</v>
      </c>
      <c r="F101" t="s">
        <v>64</v>
      </c>
      <c r="G101" t="s">
        <v>66</v>
      </c>
      <c r="H101" t="s">
        <v>64</v>
      </c>
      <c r="I101" t="s">
        <v>65</v>
      </c>
      <c r="J101" t="s">
        <v>64</v>
      </c>
      <c r="K101" t="s">
        <v>64</v>
      </c>
      <c r="L101" t="s">
        <v>66</v>
      </c>
      <c r="M101" t="s">
        <v>65</v>
      </c>
      <c r="N101" t="s">
        <v>66</v>
      </c>
      <c r="O101" t="s">
        <v>64</v>
      </c>
      <c r="P101" t="s">
        <v>74</v>
      </c>
    </row>
    <row r="102" spans="1:16" x14ac:dyDescent="0.25">
      <c r="A102" t="s">
        <v>64</v>
      </c>
      <c r="B102" t="s">
        <v>66</v>
      </c>
      <c r="C102" t="s">
        <v>65</v>
      </c>
      <c r="D102" t="s">
        <v>66</v>
      </c>
      <c r="E102" t="s">
        <v>66</v>
      </c>
      <c r="F102" t="s">
        <v>64</v>
      </c>
      <c r="G102" t="s">
        <v>66</v>
      </c>
      <c r="H102" t="s">
        <v>64</v>
      </c>
      <c r="I102" t="s">
        <v>67</v>
      </c>
      <c r="J102" t="s">
        <v>64</v>
      </c>
      <c r="K102" t="s">
        <v>64</v>
      </c>
      <c r="L102" t="s">
        <v>64</v>
      </c>
      <c r="M102" t="s">
        <v>65</v>
      </c>
      <c r="N102" t="s">
        <v>66</v>
      </c>
      <c r="O102" t="s">
        <v>64</v>
      </c>
      <c r="P102" t="s">
        <v>74</v>
      </c>
    </row>
    <row r="103" spans="1:16" x14ac:dyDescent="0.25">
      <c r="A103" t="s">
        <v>66</v>
      </c>
      <c r="B103" t="s">
        <v>66</v>
      </c>
      <c r="C103" t="s">
        <v>64</v>
      </c>
      <c r="D103" t="s">
        <v>64</v>
      </c>
      <c r="E103" t="s">
        <v>66</v>
      </c>
      <c r="F103" t="s">
        <v>64</v>
      </c>
      <c r="G103" t="s">
        <v>64</v>
      </c>
      <c r="H103" t="s">
        <v>64</v>
      </c>
      <c r="I103" t="s">
        <v>64</v>
      </c>
      <c r="J103" t="s">
        <v>64</v>
      </c>
      <c r="K103" t="s">
        <v>64</v>
      </c>
      <c r="L103" t="s">
        <v>66</v>
      </c>
      <c r="M103" t="s">
        <v>66</v>
      </c>
      <c r="N103" t="s">
        <v>64</v>
      </c>
      <c r="O103" t="s">
        <v>64</v>
      </c>
      <c r="P103" t="s">
        <v>74</v>
      </c>
    </row>
    <row r="104" spans="1:16" x14ac:dyDescent="0.25">
      <c r="A104" t="s">
        <v>64</v>
      </c>
      <c r="B104" t="s">
        <v>66</v>
      </c>
      <c r="C104" t="s">
        <v>66</v>
      </c>
      <c r="D104" t="s">
        <v>65</v>
      </c>
      <c r="E104" t="s">
        <v>67</v>
      </c>
      <c r="F104" t="s">
        <v>64</v>
      </c>
      <c r="G104" t="s">
        <v>65</v>
      </c>
      <c r="H104" t="s">
        <v>66</v>
      </c>
      <c r="I104" t="s">
        <v>66</v>
      </c>
      <c r="J104" t="s">
        <v>64</v>
      </c>
      <c r="K104" t="s">
        <v>66</v>
      </c>
      <c r="L104" t="s">
        <v>64</v>
      </c>
      <c r="M104" t="s">
        <v>67</v>
      </c>
      <c r="N104" t="s">
        <v>66</v>
      </c>
      <c r="O104" t="s">
        <v>66</v>
      </c>
      <c r="P104" t="s">
        <v>74</v>
      </c>
    </row>
    <row r="105" spans="1:16" x14ac:dyDescent="0.25">
      <c r="A105" t="s">
        <v>64</v>
      </c>
      <c r="B105" t="s">
        <v>65</v>
      </c>
      <c r="C105" t="s">
        <v>64</v>
      </c>
      <c r="D105" t="s">
        <v>65</v>
      </c>
      <c r="E105" t="s">
        <v>66</v>
      </c>
      <c r="F105" t="s">
        <v>64</v>
      </c>
      <c r="G105" t="s">
        <v>64</v>
      </c>
      <c r="H105" t="s">
        <v>64</v>
      </c>
      <c r="I105" t="s">
        <v>64</v>
      </c>
      <c r="J105" t="s">
        <v>64</v>
      </c>
      <c r="K105" t="s">
        <v>64</v>
      </c>
      <c r="L105" t="s">
        <v>66</v>
      </c>
      <c r="M105" t="s">
        <v>65</v>
      </c>
      <c r="N105" t="s">
        <v>64</v>
      </c>
      <c r="O105" t="s">
        <v>66</v>
      </c>
      <c r="P105" t="s">
        <v>74</v>
      </c>
    </row>
    <row r="106" spans="1:16" x14ac:dyDescent="0.25">
      <c r="A106" t="s">
        <v>64</v>
      </c>
      <c r="B106" t="s">
        <v>67</v>
      </c>
      <c r="C106" t="s">
        <v>65</v>
      </c>
      <c r="D106" t="s">
        <v>64</v>
      </c>
      <c r="E106" t="s">
        <v>66</v>
      </c>
      <c r="F106" t="s">
        <v>64</v>
      </c>
      <c r="G106" t="s">
        <v>66</v>
      </c>
      <c r="H106" t="s">
        <v>65</v>
      </c>
      <c r="I106" t="s">
        <v>65</v>
      </c>
      <c r="J106" t="s">
        <v>64</v>
      </c>
      <c r="K106" t="s">
        <v>64</v>
      </c>
      <c r="L106" t="s">
        <v>64</v>
      </c>
      <c r="M106" t="s">
        <v>67</v>
      </c>
      <c r="N106" t="s">
        <v>66</v>
      </c>
      <c r="O106" t="s">
        <v>66</v>
      </c>
      <c r="P106" t="s">
        <v>74</v>
      </c>
    </row>
    <row r="107" spans="1:16" x14ac:dyDescent="0.25">
      <c r="A107" t="s">
        <v>64</v>
      </c>
      <c r="B107" t="s">
        <v>68</v>
      </c>
      <c r="C107" t="s">
        <v>66</v>
      </c>
      <c r="D107" t="s">
        <v>67</v>
      </c>
      <c r="E107" t="s">
        <v>65</v>
      </c>
      <c r="F107" t="s">
        <v>64</v>
      </c>
      <c r="G107" t="s">
        <v>66</v>
      </c>
      <c r="H107" t="s">
        <v>68</v>
      </c>
      <c r="I107" t="s">
        <v>68</v>
      </c>
      <c r="J107" t="s">
        <v>64</v>
      </c>
      <c r="K107" t="s">
        <v>66</v>
      </c>
      <c r="L107" t="s">
        <v>66</v>
      </c>
      <c r="M107" t="s">
        <v>67</v>
      </c>
      <c r="N107" t="s">
        <v>67</v>
      </c>
      <c r="O107" t="s">
        <v>67</v>
      </c>
      <c r="P107" t="s">
        <v>73</v>
      </c>
    </row>
    <row r="108" spans="1:16" x14ac:dyDescent="0.25">
      <c r="A108" t="s">
        <v>64</v>
      </c>
      <c r="B108" t="s">
        <v>65</v>
      </c>
      <c r="C108" t="s">
        <v>64</v>
      </c>
      <c r="D108" t="s">
        <v>64</v>
      </c>
      <c r="E108" t="s">
        <v>67</v>
      </c>
      <c r="F108" t="s">
        <v>65</v>
      </c>
      <c r="G108" t="s">
        <v>66</v>
      </c>
      <c r="H108" t="s">
        <v>66</v>
      </c>
      <c r="I108" t="s">
        <v>64</v>
      </c>
      <c r="J108" t="s">
        <v>64</v>
      </c>
      <c r="K108" t="s">
        <v>64</v>
      </c>
      <c r="L108" t="s">
        <v>64</v>
      </c>
      <c r="M108" t="s">
        <v>65</v>
      </c>
      <c r="N108" t="s">
        <v>66</v>
      </c>
      <c r="O108" t="s">
        <v>64</v>
      </c>
      <c r="P108" t="s">
        <v>74</v>
      </c>
    </row>
    <row r="109" spans="1:16" x14ac:dyDescent="0.25">
      <c r="A109" t="s">
        <v>64</v>
      </c>
      <c r="B109" t="s">
        <v>68</v>
      </c>
      <c r="C109" t="s">
        <v>65</v>
      </c>
      <c r="D109" t="s">
        <v>68</v>
      </c>
      <c r="E109" t="s">
        <v>66</v>
      </c>
      <c r="F109" t="s">
        <v>64</v>
      </c>
      <c r="G109" t="s">
        <v>64</v>
      </c>
      <c r="H109" t="s">
        <v>65</v>
      </c>
      <c r="I109" t="s">
        <v>65</v>
      </c>
      <c r="J109" t="s">
        <v>67</v>
      </c>
      <c r="K109" t="s">
        <v>64</v>
      </c>
      <c r="L109" t="s">
        <v>65</v>
      </c>
      <c r="M109" t="s">
        <v>66</v>
      </c>
      <c r="N109" t="s">
        <v>66</v>
      </c>
      <c r="O109" t="s">
        <v>67</v>
      </c>
      <c r="P109" t="s">
        <v>74</v>
      </c>
    </row>
    <row r="110" spans="1:16" x14ac:dyDescent="0.25">
      <c r="A110" t="s">
        <v>64</v>
      </c>
      <c r="B110" t="s">
        <v>67</v>
      </c>
      <c r="C110" t="s">
        <v>66</v>
      </c>
      <c r="D110" t="s">
        <v>66</v>
      </c>
      <c r="E110" t="s">
        <v>66</v>
      </c>
      <c r="F110" t="s">
        <v>64</v>
      </c>
      <c r="G110" t="s">
        <v>64</v>
      </c>
      <c r="H110" t="s">
        <v>65</v>
      </c>
      <c r="I110" t="s">
        <v>67</v>
      </c>
      <c r="J110" t="s">
        <v>66</v>
      </c>
      <c r="K110" t="s">
        <v>64</v>
      </c>
      <c r="L110" t="s">
        <v>64</v>
      </c>
      <c r="M110" t="s">
        <v>67</v>
      </c>
      <c r="N110" t="s">
        <v>64</v>
      </c>
      <c r="O110" t="s">
        <v>65</v>
      </c>
      <c r="P110" t="s">
        <v>74</v>
      </c>
    </row>
    <row r="111" spans="1:16" x14ac:dyDescent="0.25">
      <c r="A111" t="s">
        <v>64</v>
      </c>
      <c r="B111" t="s">
        <v>65</v>
      </c>
      <c r="C111" t="s">
        <v>64</v>
      </c>
      <c r="D111" t="s">
        <v>66</v>
      </c>
      <c r="E111" t="s">
        <v>66</v>
      </c>
      <c r="F111" t="s">
        <v>65</v>
      </c>
      <c r="G111" t="s">
        <v>64</v>
      </c>
      <c r="H111" t="s">
        <v>66</v>
      </c>
      <c r="I111" t="s">
        <v>64</v>
      </c>
      <c r="J111" t="s">
        <v>64</v>
      </c>
      <c r="K111" t="s">
        <v>66</v>
      </c>
      <c r="L111" t="s">
        <v>64</v>
      </c>
      <c r="M111" t="s">
        <v>67</v>
      </c>
      <c r="N111" t="s">
        <v>64</v>
      </c>
      <c r="O111" t="s">
        <v>65</v>
      </c>
      <c r="P111" t="s">
        <v>74</v>
      </c>
    </row>
    <row r="112" spans="1:16" x14ac:dyDescent="0.25">
      <c r="A112" t="s">
        <v>64</v>
      </c>
      <c r="B112" t="s">
        <v>67</v>
      </c>
      <c r="C112" t="s">
        <v>66</v>
      </c>
      <c r="D112" t="s">
        <v>66</v>
      </c>
      <c r="E112" t="s">
        <v>64</v>
      </c>
      <c r="F112" t="s">
        <v>65</v>
      </c>
      <c r="G112" t="s">
        <v>66</v>
      </c>
      <c r="H112" t="s">
        <v>65</v>
      </c>
      <c r="I112" t="s">
        <v>65</v>
      </c>
      <c r="J112" t="s">
        <v>66</v>
      </c>
      <c r="K112" t="s">
        <v>64</v>
      </c>
      <c r="L112" t="s">
        <v>64</v>
      </c>
      <c r="M112" t="s">
        <v>68</v>
      </c>
      <c r="N112" t="s">
        <v>66</v>
      </c>
      <c r="O112" t="s">
        <v>67</v>
      </c>
      <c r="P112" t="s">
        <v>74</v>
      </c>
    </row>
    <row r="113" spans="1:16" x14ac:dyDescent="0.25">
      <c r="A113" t="s">
        <v>66</v>
      </c>
      <c r="B113" t="s">
        <v>68</v>
      </c>
      <c r="C113" t="s">
        <v>64</v>
      </c>
      <c r="D113" t="s">
        <v>69</v>
      </c>
      <c r="E113" t="s">
        <v>66</v>
      </c>
      <c r="F113" t="s">
        <v>64</v>
      </c>
      <c r="G113" t="s">
        <v>66</v>
      </c>
      <c r="H113" t="s">
        <v>65</v>
      </c>
      <c r="I113" t="s">
        <v>65</v>
      </c>
      <c r="J113" t="s">
        <v>67</v>
      </c>
      <c r="K113" t="s">
        <v>64</v>
      </c>
      <c r="L113" t="s">
        <v>65</v>
      </c>
      <c r="M113" t="s">
        <v>68</v>
      </c>
      <c r="N113" t="s">
        <v>64</v>
      </c>
      <c r="O113" t="s">
        <v>68</v>
      </c>
      <c r="P113" t="s">
        <v>74</v>
      </c>
    </row>
    <row r="115" spans="1:16" x14ac:dyDescent="0.25">
      <c r="P115" s="22">
        <f>COUNTIFS(P19:P112,"VeryHighRisk")</f>
        <v>0</v>
      </c>
    </row>
    <row r="116" spans="1:16" x14ac:dyDescent="0.25">
      <c r="P116" s="31">
        <f>COUNTIFS(P2:P113,"HighRisk")</f>
        <v>35</v>
      </c>
    </row>
    <row r="117" spans="1:16" x14ac:dyDescent="0.25">
      <c r="P117" s="22">
        <f>COUNTIFS(P19:P112,"MediumRisk")</f>
        <v>0</v>
      </c>
    </row>
    <row r="118" spans="1:16" x14ac:dyDescent="0.25">
      <c r="P118" s="31">
        <f>COUNTIFS(P2:P113,"LowRisk")</f>
        <v>77</v>
      </c>
    </row>
    <row r="119" spans="1:16" x14ac:dyDescent="0.25">
      <c r="P119" s="24">
        <f>SUM(P115:P118)</f>
        <v>112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85" zoomScaleNormal="85" workbookViewId="0">
      <selection activeCell="Q2" sqref="Q2:Q28"/>
    </sheetView>
  </sheetViews>
  <sheetFormatPr defaultRowHeight="15" x14ac:dyDescent="0.25"/>
  <cols>
    <col min="1" max="1" width="9.85546875" customWidth="1"/>
    <col min="2" max="3" width="10.140625" customWidth="1"/>
    <col min="9" max="9" width="9.28515625" customWidth="1"/>
    <col min="10" max="10" width="9.5703125" customWidth="1"/>
    <col min="11" max="11" width="10.140625" customWidth="1"/>
    <col min="12" max="13" width="10.42578125" customWidth="1"/>
    <col min="16" max="16" width="9.7109375" customWidth="1"/>
  </cols>
  <sheetData>
    <row r="1" spans="1:17" x14ac:dyDescent="0.25">
      <c r="A1" t="s">
        <v>49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  <c r="I1" t="s">
        <v>57</v>
      </c>
      <c r="J1" t="s">
        <v>61</v>
      </c>
      <c r="K1" t="s">
        <v>63</v>
      </c>
      <c r="L1" t="s">
        <v>75</v>
      </c>
      <c r="M1" t="s">
        <v>62</v>
      </c>
      <c r="N1" t="s">
        <v>60</v>
      </c>
      <c r="O1" t="s">
        <v>59</v>
      </c>
      <c r="P1" t="s">
        <v>58</v>
      </c>
      <c r="Q1" t="s">
        <v>71</v>
      </c>
    </row>
    <row r="2" spans="1:17" x14ac:dyDescent="0.25">
      <c r="A2" t="s">
        <v>64</v>
      </c>
      <c r="B2" t="s">
        <v>67</v>
      </c>
      <c r="C2" t="s">
        <v>65</v>
      </c>
      <c r="D2" t="s">
        <v>64</v>
      </c>
      <c r="E2" t="s">
        <v>65</v>
      </c>
      <c r="F2" t="s">
        <v>64</v>
      </c>
      <c r="G2" t="s">
        <v>68</v>
      </c>
      <c r="H2" t="s">
        <v>65</v>
      </c>
      <c r="I2" t="s">
        <v>69</v>
      </c>
      <c r="J2" t="s">
        <v>67</v>
      </c>
      <c r="K2" t="s">
        <v>68</v>
      </c>
      <c r="L2" t="s">
        <v>67</v>
      </c>
      <c r="M2" t="s">
        <v>66</v>
      </c>
      <c r="N2" t="s">
        <v>66</v>
      </c>
      <c r="O2" t="s">
        <v>66</v>
      </c>
      <c r="P2" t="s">
        <v>68</v>
      </c>
      <c r="Q2" t="s">
        <v>73</v>
      </c>
    </row>
    <row r="3" spans="1:17" x14ac:dyDescent="0.25">
      <c r="A3" t="s">
        <v>64</v>
      </c>
      <c r="B3" t="s">
        <v>69</v>
      </c>
      <c r="C3" t="s">
        <v>65</v>
      </c>
      <c r="D3" t="s">
        <v>64</v>
      </c>
      <c r="E3" t="s">
        <v>64</v>
      </c>
      <c r="F3" t="s">
        <v>64</v>
      </c>
      <c r="G3" t="s">
        <v>68</v>
      </c>
      <c r="H3" t="s">
        <v>68</v>
      </c>
      <c r="I3" t="s">
        <v>67</v>
      </c>
      <c r="J3" t="s">
        <v>67</v>
      </c>
      <c r="K3" t="s">
        <v>69</v>
      </c>
      <c r="L3" t="s">
        <v>67</v>
      </c>
      <c r="M3" t="s">
        <v>66</v>
      </c>
      <c r="N3" t="s">
        <v>64</v>
      </c>
      <c r="O3" t="s">
        <v>66</v>
      </c>
      <c r="P3" t="s">
        <v>67</v>
      </c>
      <c r="Q3" t="s">
        <v>73</v>
      </c>
    </row>
    <row r="4" spans="1:17" x14ac:dyDescent="0.25">
      <c r="A4" t="s">
        <v>64</v>
      </c>
      <c r="B4" t="s">
        <v>65</v>
      </c>
      <c r="C4" t="s">
        <v>64</v>
      </c>
      <c r="D4" t="s">
        <v>64</v>
      </c>
      <c r="E4" t="s">
        <v>64</v>
      </c>
      <c r="F4" t="s">
        <v>64</v>
      </c>
      <c r="G4" t="s">
        <v>65</v>
      </c>
      <c r="H4" t="s">
        <v>67</v>
      </c>
      <c r="I4" t="s">
        <v>68</v>
      </c>
      <c r="J4" t="s">
        <v>67</v>
      </c>
      <c r="K4" t="s">
        <v>67</v>
      </c>
      <c r="L4" t="s">
        <v>68</v>
      </c>
      <c r="M4" t="s">
        <v>64</v>
      </c>
      <c r="N4" t="s">
        <v>66</v>
      </c>
      <c r="O4" t="s">
        <v>64</v>
      </c>
      <c r="P4" t="s">
        <v>66</v>
      </c>
      <c r="Q4" t="s">
        <v>73</v>
      </c>
    </row>
    <row r="5" spans="1:17" x14ac:dyDescent="0.25">
      <c r="A5" t="s">
        <v>64</v>
      </c>
      <c r="B5" t="s">
        <v>69</v>
      </c>
      <c r="C5" t="s">
        <v>67</v>
      </c>
      <c r="D5" t="s">
        <v>64</v>
      </c>
      <c r="E5" t="s">
        <v>66</v>
      </c>
      <c r="F5" t="s">
        <v>66</v>
      </c>
      <c r="G5" t="s">
        <v>65</v>
      </c>
      <c r="H5" t="s">
        <v>67</v>
      </c>
      <c r="I5" t="s">
        <v>68</v>
      </c>
      <c r="J5" t="s">
        <v>68</v>
      </c>
      <c r="K5" t="s">
        <v>69</v>
      </c>
      <c r="L5" t="s">
        <v>68</v>
      </c>
      <c r="M5" t="s">
        <v>64</v>
      </c>
      <c r="N5" t="s">
        <v>67</v>
      </c>
      <c r="O5" t="s">
        <v>66</v>
      </c>
      <c r="P5" t="s">
        <v>68</v>
      </c>
      <c r="Q5" t="s">
        <v>73</v>
      </c>
    </row>
    <row r="6" spans="1:17" x14ac:dyDescent="0.25">
      <c r="A6" t="s">
        <v>64</v>
      </c>
      <c r="B6" t="s">
        <v>66</v>
      </c>
      <c r="C6" t="s">
        <v>64</v>
      </c>
      <c r="D6" t="s">
        <v>65</v>
      </c>
      <c r="E6" t="s">
        <v>65</v>
      </c>
      <c r="F6" t="s">
        <v>64</v>
      </c>
      <c r="G6" t="s">
        <v>65</v>
      </c>
      <c r="H6" t="s">
        <v>65</v>
      </c>
      <c r="I6" t="s">
        <v>68</v>
      </c>
      <c r="J6" t="s">
        <v>68</v>
      </c>
      <c r="K6" t="s">
        <v>68</v>
      </c>
      <c r="L6" t="s">
        <v>64</v>
      </c>
      <c r="M6" t="s">
        <v>64</v>
      </c>
      <c r="N6" t="s">
        <v>64</v>
      </c>
      <c r="O6" t="s">
        <v>66</v>
      </c>
      <c r="P6" t="s">
        <v>65</v>
      </c>
      <c r="Q6" t="s">
        <v>73</v>
      </c>
    </row>
    <row r="7" spans="1:17" x14ac:dyDescent="0.25">
      <c r="A7" t="s">
        <v>64</v>
      </c>
      <c r="B7" t="s">
        <v>67</v>
      </c>
      <c r="C7" t="s">
        <v>65</v>
      </c>
      <c r="D7" t="s">
        <v>64</v>
      </c>
      <c r="E7" t="s">
        <v>65</v>
      </c>
      <c r="F7" t="s">
        <v>65</v>
      </c>
      <c r="G7" t="s">
        <v>65</v>
      </c>
      <c r="H7" t="s">
        <v>68</v>
      </c>
      <c r="I7" t="s">
        <v>69</v>
      </c>
      <c r="J7" t="s">
        <v>68</v>
      </c>
      <c r="K7" t="s">
        <v>69</v>
      </c>
      <c r="L7" t="s">
        <v>68</v>
      </c>
      <c r="M7" t="s">
        <v>65</v>
      </c>
      <c r="N7" t="s">
        <v>64</v>
      </c>
      <c r="O7" t="s">
        <v>66</v>
      </c>
      <c r="P7" t="s">
        <v>65</v>
      </c>
      <c r="Q7" t="s">
        <v>73</v>
      </c>
    </row>
    <row r="8" spans="1:17" x14ac:dyDescent="0.25">
      <c r="A8" t="s">
        <v>64</v>
      </c>
      <c r="B8" t="s">
        <v>69</v>
      </c>
      <c r="C8" t="s">
        <v>66</v>
      </c>
      <c r="D8" t="s">
        <v>64</v>
      </c>
      <c r="E8" t="s">
        <v>66</v>
      </c>
      <c r="F8" t="s">
        <v>65</v>
      </c>
      <c r="G8" t="s">
        <v>68</v>
      </c>
      <c r="H8" t="s">
        <v>68</v>
      </c>
      <c r="I8" t="s">
        <v>68</v>
      </c>
      <c r="J8" t="s">
        <v>67</v>
      </c>
      <c r="K8" t="s">
        <v>67</v>
      </c>
      <c r="L8" t="s">
        <v>68</v>
      </c>
      <c r="M8" t="s">
        <v>64</v>
      </c>
      <c r="N8" t="s">
        <v>66</v>
      </c>
      <c r="O8" t="s">
        <v>66</v>
      </c>
      <c r="P8" t="s">
        <v>65</v>
      </c>
      <c r="Q8" t="s">
        <v>73</v>
      </c>
    </row>
    <row r="9" spans="1:17" x14ac:dyDescent="0.25">
      <c r="A9" t="s">
        <v>64</v>
      </c>
      <c r="B9" t="s">
        <v>68</v>
      </c>
      <c r="C9" t="s">
        <v>68</v>
      </c>
      <c r="D9" t="s">
        <v>65</v>
      </c>
      <c r="E9" t="s">
        <v>67</v>
      </c>
      <c r="F9" t="s">
        <v>65</v>
      </c>
      <c r="G9" t="s">
        <v>67</v>
      </c>
      <c r="H9" t="s">
        <v>68</v>
      </c>
      <c r="I9" t="s">
        <v>69</v>
      </c>
      <c r="J9" t="s">
        <v>69</v>
      </c>
      <c r="K9" t="s">
        <v>69</v>
      </c>
      <c r="L9" t="s">
        <v>67</v>
      </c>
      <c r="M9" t="s">
        <v>66</v>
      </c>
      <c r="N9" t="s">
        <v>66</v>
      </c>
      <c r="O9" t="s">
        <v>66</v>
      </c>
      <c r="P9" t="s">
        <v>69</v>
      </c>
      <c r="Q9" t="s">
        <v>73</v>
      </c>
    </row>
    <row r="10" spans="1:17" x14ac:dyDescent="0.25">
      <c r="A10" t="s">
        <v>64</v>
      </c>
      <c r="B10" t="s">
        <v>66</v>
      </c>
      <c r="C10" t="s">
        <v>64</v>
      </c>
      <c r="D10" t="s">
        <v>65</v>
      </c>
      <c r="E10" t="s">
        <v>65</v>
      </c>
      <c r="F10" t="s">
        <v>68</v>
      </c>
      <c r="G10" t="s">
        <v>66</v>
      </c>
      <c r="H10" t="s">
        <v>68</v>
      </c>
      <c r="I10" t="s">
        <v>66</v>
      </c>
      <c r="J10" t="s">
        <v>67</v>
      </c>
      <c r="K10" t="s">
        <v>67</v>
      </c>
      <c r="L10" t="s">
        <v>68</v>
      </c>
      <c r="M10" t="s">
        <v>65</v>
      </c>
      <c r="N10" t="s">
        <v>65</v>
      </c>
      <c r="O10" t="s">
        <v>64</v>
      </c>
      <c r="P10" t="s">
        <v>67</v>
      </c>
      <c r="Q10" t="s">
        <v>73</v>
      </c>
    </row>
    <row r="11" spans="1:17" x14ac:dyDescent="0.25">
      <c r="A11" t="s">
        <v>64</v>
      </c>
      <c r="B11" t="s">
        <v>65</v>
      </c>
      <c r="C11" t="s">
        <v>68</v>
      </c>
      <c r="D11" t="s">
        <v>65</v>
      </c>
      <c r="E11" t="s">
        <v>66</v>
      </c>
      <c r="F11" t="s">
        <v>66</v>
      </c>
      <c r="G11" t="s">
        <v>69</v>
      </c>
      <c r="H11" t="s">
        <v>68</v>
      </c>
      <c r="I11" t="s">
        <v>69</v>
      </c>
      <c r="J11" t="s">
        <v>68</v>
      </c>
      <c r="K11" t="s">
        <v>69</v>
      </c>
      <c r="L11" t="s">
        <v>68</v>
      </c>
      <c r="M11" t="s">
        <v>66</v>
      </c>
      <c r="N11" t="s">
        <v>66</v>
      </c>
      <c r="O11" t="s">
        <v>66</v>
      </c>
      <c r="P11" t="s">
        <v>69</v>
      </c>
      <c r="Q11" t="s">
        <v>73</v>
      </c>
    </row>
    <row r="12" spans="1:17" x14ac:dyDescent="0.25">
      <c r="A12" t="s">
        <v>64</v>
      </c>
      <c r="B12" t="s">
        <v>67</v>
      </c>
      <c r="C12" t="s">
        <v>64</v>
      </c>
      <c r="D12" t="s">
        <v>65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67</v>
      </c>
      <c r="K12" t="s">
        <v>69</v>
      </c>
      <c r="L12" t="s">
        <v>68</v>
      </c>
      <c r="M12" t="s">
        <v>64</v>
      </c>
      <c r="N12" t="s">
        <v>66</v>
      </c>
      <c r="O12" t="s">
        <v>66</v>
      </c>
      <c r="P12" t="s">
        <v>67</v>
      </c>
      <c r="Q12" t="s">
        <v>73</v>
      </c>
    </row>
    <row r="13" spans="1:17" x14ac:dyDescent="0.25">
      <c r="A13" t="s">
        <v>64</v>
      </c>
      <c r="B13" t="s">
        <v>65</v>
      </c>
      <c r="C13" t="s">
        <v>65</v>
      </c>
      <c r="D13" t="s">
        <v>65</v>
      </c>
      <c r="E13" t="s">
        <v>64</v>
      </c>
      <c r="F13" t="s">
        <v>64</v>
      </c>
      <c r="G13" t="s">
        <v>68</v>
      </c>
      <c r="H13" t="s">
        <v>67</v>
      </c>
      <c r="I13" t="s">
        <v>68</v>
      </c>
      <c r="J13" t="s">
        <v>65</v>
      </c>
      <c r="K13" t="s">
        <v>68</v>
      </c>
      <c r="L13" t="s">
        <v>67</v>
      </c>
      <c r="M13" t="s">
        <v>64</v>
      </c>
      <c r="N13" t="s">
        <v>64</v>
      </c>
      <c r="O13" t="s">
        <v>64</v>
      </c>
      <c r="P13" t="s">
        <v>64</v>
      </c>
      <c r="Q13" t="s">
        <v>73</v>
      </c>
    </row>
    <row r="14" spans="1:17" x14ac:dyDescent="0.25">
      <c r="A14" t="s">
        <v>64</v>
      </c>
      <c r="B14" t="s">
        <v>67</v>
      </c>
      <c r="C14" t="s">
        <v>67</v>
      </c>
      <c r="D14" t="s">
        <v>64</v>
      </c>
      <c r="E14" t="s">
        <v>65</v>
      </c>
      <c r="F14" t="s">
        <v>65</v>
      </c>
      <c r="G14" t="s">
        <v>65</v>
      </c>
      <c r="H14" t="s">
        <v>68</v>
      </c>
      <c r="I14" t="s">
        <v>69</v>
      </c>
      <c r="J14" t="s">
        <v>68</v>
      </c>
      <c r="K14" t="s">
        <v>69</v>
      </c>
      <c r="L14" t="s">
        <v>68</v>
      </c>
      <c r="M14" t="s">
        <v>66</v>
      </c>
      <c r="N14" t="s">
        <v>64</v>
      </c>
      <c r="O14" t="s">
        <v>65</v>
      </c>
      <c r="P14" t="s">
        <v>64</v>
      </c>
      <c r="Q14" t="s">
        <v>73</v>
      </c>
    </row>
    <row r="15" spans="1:17" x14ac:dyDescent="0.25">
      <c r="A15" t="s">
        <v>64</v>
      </c>
      <c r="B15" t="s">
        <v>68</v>
      </c>
      <c r="C15" t="s">
        <v>64</v>
      </c>
      <c r="D15" t="s">
        <v>64</v>
      </c>
      <c r="E15" t="s">
        <v>66</v>
      </c>
      <c r="F15" t="s">
        <v>68</v>
      </c>
      <c r="G15" t="s">
        <v>65</v>
      </c>
      <c r="H15" t="s">
        <v>68</v>
      </c>
      <c r="I15" t="s">
        <v>68</v>
      </c>
      <c r="J15" t="s">
        <v>68</v>
      </c>
      <c r="K15" t="s">
        <v>69</v>
      </c>
      <c r="L15" t="s">
        <v>68</v>
      </c>
      <c r="M15" t="s">
        <v>66</v>
      </c>
      <c r="N15" t="s">
        <v>65</v>
      </c>
      <c r="O15" t="s">
        <v>64</v>
      </c>
      <c r="P15" t="s">
        <v>65</v>
      </c>
      <c r="Q15" t="s">
        <v>73</v>
      </c>
    </row>
    <row r="16" spans="1:17" x14ac:dyDescent="0.25">
      <c r="A16" t="s">
        <v>64</v>
      </c>
      <c r="B16" t="s">
        <v>65</v>
      </c>
      <c r="C16" t="s">
        <v>66</v>
      </c>
      <c r="D16" t="s">
        <v>64</v>
      </c>
      <c r="E16" t="s">
        <v>66</v>
      </c>
      <c r="F16" t="s">
        <v>66</v>
      </c>
      <c r="G16" t="s">
        <v>65</v>
      </c>
      <c r="H16" t="s">
        <v>65</v>
      </c>
      <c r="I16" t="s">
        <v>67</v>
      </c>
      <c r="J16" t="s">
        <v>65</v>
      </c>
      <c r="K16" t="s">
        <v>68</v>
      </c>
      <c r="L16" t="s">
        <v>65</v>
      </c>
      <c r="M16" t="s">
        <v>64</v>
      </c>
      <c r="N16" t="s">
        <v>65</v>
      </c>
      <c r="O16" t="s">
        <v>66</v>
      </c>
      <c r="P16" t="s">
        <v>65</v>
      </c>
      <c r="Q16" t="s">
        <v>73</v>
      </c>
    </row>
    <row r="17" spans="1:17" x14ac:dyDescent="0.25">
      <c r="A17" t="s">
        <v>64</v>
      </c>
      <c r="B17" t="s">
        <v>68</v>
      </c>
      <c r="C17" t="s">
        <v>67</v>
      </c>
      <c r="D17" t="s">
        <v>64</v>
      </c>
      <c r="E17" t="s">
        <v>65</v>
      </c>
      <c r="F17" t="s">
        <v>66</v>
      </c>
      <c r="G17" t="s">
        <v>64</v>
      </c>
      <c r="H17" t="s">
        <v>68</v>
      </c>
      <c r="I17" t="s">
        <v>69</v>
      </c>
      <c r="J17" t="s">
        <v>67</v>
      </c>
      <c r="K17" t="s">
        <v>69</v>
      </c>
      <c r="L17" t="s">
        <v>69</v>
      </c>
      <c r="M17" t="s">
        <v>66</v>
      </c>
      <c r="N17" t="s">
        <v>66</v>
      </c>
      <c r="O17" t="s">
        <v>66</v>
      </c>
      <c r="P17" t="s">
        <v>68</v>
      </c>
      <c r="Q17" t="s">
        <v>73</v>
      </c>
    </row>
    <row r="18" spans="1:17" x14ac:dyDescent="0.25">
      <c r="A18" t="s">
        <v>64</v>
      </c>
      <c r="B18" t="s">
        <v>68</v>
      </c>
      <c r="C18" t="s">
        <v>65</v>
      </c>
      <c r="D18" t="s">
        <v>64</v>
      </c>
      <c r="E18" t="s">
        <v>66</v>
      </c>
      <c r="F18" t="s">
        <v>65</v>
      </c>
      <c r="G18" t="s">
        <v>68</v>
      </c>
      <c r="H18" t="s">
        <v>68</v>
      </c>
      <c r="I18" t="s">
        <v>69</v>
      </c>
      <c r="J18" t="s">
        <v>68</v>
      </c>
      <c r="K18" t="s">
        <v>69</v>
      </c>
      <c r="L18" t="s">
        <v>69</v>
      </c>
      <c r="M18" t="s">
        <v>64</v>
      </c>
      <c r="N18" t="s">
        <v>65</v>
      </c>
      <c r="O18" t="s">
        <v>66</v>
      </c>
      <c r="P18" t="s">
        <v>69</v>
      </c>
      <c r="Q18" t="s">
        <v>73</v>
      </c>
    </row>
    <row r="19" spans="1:17" x14ac:dyDescent="0.25">
      <c r="A19" t="s">
        <v>64</v>
      </c>
      <c r="B19" t="s">
        <v>67</v>
      </c>
      <c r="C19" t="s">
        <v>66</v>
      </c>
      <c r="D19" t="s">
        <v>64</v>
      </c>
      <c r="E19" t="s">
        <v>65</v>
      </c>
      <c r="F19" t="s">
        <v>65</v>
      </c>
      <c r="G19" t="s">
        <v>67</v>
      </c>
      <c r="H19" t="s">
        <v>68</v>
      </c>
      <c r="I19" t="s">
        <v>68</v>
      </c>
      <c r="J19" t="s">
        <v>67</v>
      </c>
      <c r="K19" t="s">
        <v>69</v>
      </c>
      <c r="L19" t="s">
        <v>68</v>
      </c>
      <c r="M19" t="s">
        <v>64</v>
      </c>
      <c r="N19" t="s">
        <v>64</v>
      </c>
      <c r="O19" t="s">
        <v>64</v>
      </c>
      <c r="P19" t="s">
        <v>65</v>
      </c>
      <c r="Q19" t="s">
        <v>73</v>
      </c>
    </row>
    <row r="20" spans="1:17" x14ac:dyDescent="0.25">
      <c r="A20" t="s">
        <v>64</v>
      </c>
      <c r="B20" t="s">
        <v>67</v>
      </c>
      <c r="C20" t="s">
        <v>65</v>
      </c>
      <c r="D20" t="s">
        <v>65</v>
      </c>
      <c r="E20" t="s">
        <v>66</v>
      </c>
      <c r="F20" t="s">
        <v>65</v>
      </c>
      <c r="G20" t="s">
        <v>67</v>
      </c>
      <c r="H20" t="s">
        <v>68</v>
      </c>
      <c r="I20" t="s">
        <v>69</v>
      </c>
      <c r="J20" t="s">
        <v>67</v>
      </c>
      <c r="K20" t="s">
        <v>69</v>
      </c>
      <c r="L20" t="s">
        <v>69</v>
      </c>
      <c r="M20" t="s">
        <v>65</v>
      </c>
      <c r="N20" t="s">
        <v>64</v>
      </c>
      <c r="O20" t="s">
        <v>64</v>
      </c>
      <c r="P20" t="s">
        <v>65</v>
      </c>
      <c r="Q20" t="s">
        <v>73</v>
      </c>
    </row>
    <row r="21" spans="1:17" x14ac:dyDescent="0.25">
      <c r="A21" t="s">
        <v>64</v>
      </c>
      <c r="B21" t="s">
        <v>68</v>
      </c>
      <c r="C21" t="s">
        <v>68</v>
      </c>
      <c r="D21" t="s">
        <v>64</v>
      </c>
      <c r="E21" t="s">
        <v>66</v>
      </c>
      <c r="F21" t="s">
        <v>64</v>
      </c>
      <c r="G21" t="s">
        <v>67</v>
      </c>
      <c r="H21" t="s">
        <v>67</v>
      </c>
      <c r="I21" t="s">
        <v>69</v>
      </c>
      <c r="J21" t="s">
        <v>67</v>
      </c>
      <c r="K21" t="s">
        <v>69</v>
      </c>
      <c r="L21" t="s">
        <v>65</v>
      </c>
      <c r="M21" t="s">
        <v>66</v>
      </c>
      <c r="N21" t="s">
        <v>64</v>
      </c>
      <c r="O21" t="s">
        <v>66</v>
      </c>
      <c r="P21" t="s">
        <v>68</v>
      </c>
      <c r="Q21" t="s">
        <v>73</v>
      </c>
    </row>
    <row r="22" spans="1:17" x14ac:dyDescent="0.25">
      <c r="A22" t="s">
        <v>64</v>
      </c>
      <c r="B22" t="s">
        <v>65</v>
      </c>
      <c r="C22" t="s">
        <v>64</v>
      </c>
      <c r="D22" t="s">
        <v>64</v>
      </c>
      <c r="E22" t="s">
        <v>64</v>
      </c>
      <c r="F22" t="s">
        <v>64</v>
      </c>
      <c r="G22" t="s">
        <v>64</v>
      </c>
      <c r="H22" t="s">
        <v>66</v>
      </c>
      <c r="I22" t="s">
        <v>67</v>
      </c>
      <c r="J22" t="s">
        <v>67</v>
      </c>
      <c r="K22" t="s">
        <v>68</v>
      </c>
      <c r="L22" t="s">
        <v>65</v>
      </c>
      <c r="M22" t="s">
        <v>64</v>
      </c>
      <c r="N22" t="s">
        <v>64</v>
      </c>
      <c r="O22" t="s">
        <v>64</v>
      </c>
      <c r="P22" t="s">
        <v>65</v>
      </c>
      <c r="Q22" t="s">
        <v>73</v>
      </c>
    </row>
    <row r="23" spans="1:17" x14ac:dyDescent="0.25">
      <c r="A23" t="s">
        <v>64</v>
      </c>
      <c r="B23" t="s">
        <v>65</v>
      </c>
      <c r="C23" t="s">
        <v>65</v>
      </c>
      <c r="D23" t="s">
        <v>64</v>
      </c>
      <c r="E23" t="s">
        <v>65</v>
      </c>
      <c r="F23" t="s">
        <v>64</v>
      </c>
      <c r="G23" t="s">
        <v>66</v>
      </c>
      <c r="H23" t="s">
        <v>67</v>
      </c>
      <c r="I23" t="s">
        <v>67</v>
      </c>
      <c r="J23" t="s">
        <v>67</v>
      </c>
      <c r="K23" t="s">
        <v>67</v>
      </c>
      <c r="L23" t="s">
        <v>66</v>
      </c>
      <c r="M23" t="s">
        <v>64</v>
      </c>
      <c r="N23" t="s">
        <v>66</v>
      </c>
      <c r="O23" t="s">
        <v>65</v>
      </c>
      <c r="P23" t="s">
        <v>64</v>
      </c>
      <c r="Q23" t="s">
        <v>73</v>
      </c>
    </row>
    <row r="24" spans="1:17" x14ac:dyDescent="0.25">
      <c r="A24" t="s">
        <v>64</v>
      </c>
      <c r="B24" t="s">
        <v>69</v>
      </c>
      <c r="C24" t="s">
        <v>67</v>
      </c>
      <c r="D24" t="s">
        <v>65</v>
      </c>
      <c r="E24" t="s">
        <v>65</v>
      </c>
      <c r="F24" t="s">
        <v>64</v>
      </c>
      <c r="G24" t="s">
        <v>67</v>
      </c>
      <c r="H24" t="s">
        <v>68</v>
      </c>
      <c r="I24" t="s">
        <v>69</v>
      </c>
      <c r="J24" t="s">
        <v>68</v>
      </c>
      <c r="K24" t="s">
        <v>69</v>
      </c>
      <c r="L24" t="s">
        <v>68</v>
      </c>
      <c r="M24" t="s">
        <v>64</v>
      </c>
      <c r="N24" t="s">
        <v>65</v>
      </c>
      <c r="O24" t="s">
        <v>66</v>
      </c>
      <c r="P24" t="s">
        <v>67</v>
      </c>
      <c r="Q24" t="s">
        <v>73</v>
      </c>
    </row>
    <row r="25" spans="1:17" x14ac:dyDescent="0.25">
      <c r="A25" t="s">
        <v>64</v>
      </c>
      <c r="B25" t="s">
        <v>68</v>
      </c>
      <c r="C25" t="s">
        <v>66</v>
      </c>
      <c r="D25" t="s">
        <v>64</v>
      </c>
      <c r="E25" t="s">
        <v>66</v>
      </c>
      <c r="F25" t="s">
        <v>64</v>
      </c>
      <c r="G25" t="s">
        <v>68</v>
      </c>
      <c r="H25" t="s">
        <v>67</v>
      </c>
      <c r="I25" t="s">
        <v>68</v>
      </c>
      <c r="J25" t="s">
        <v>68</v>
      </c>
      <c r="K25" t="s">
        <v>69</v>
      </c>
      <c r="L25" t="s">
        <v>68</v>
      </c>
      <c r="M25" t="s">
        <v>66</v>
      </c>
      <c r="N25" t="s">
        <v>65</v>
      </c>
      <c r="O25" t="s">
        <v>66</v>
      </c>
      <c r="P25" t="s">
        <v>67</v>
      </c>
      <c r="Q25" t="s">
        <v>73</v>
      </c>
    </row>
    <row r="26" spans="1:17" x14ac:dyDescent="0.25">
      <c r="A26" t="s">
        <v>64</v>
      </c>
      <c r="B26" t="s">
        <v>67</v>
      </c>
      <c r="C26" t="s">
        <v>64</v>
      </c>
      <c r="D26" t="s">
        <v>64</v>
      </c>
      <c r="E26" t="s">
        <v>65</v>
      </c>
      <c r="F26" t="s">
        <v>65</v>
      </c>
      <c r="G26" t="s">
        <v>67</v>
      </c>
      <c r="H26" t="s">
        <v>68</v>
      </c>
      <c r="I26" t="s">
        <v>68</v>
      </c>
      <c r="J26" t="s">
        <v>67</v>
      </c>
      <c r="K26" t="s">
        <v>68</v>
      </c>
      <c r="L26" t="s">
        <v>68</v>
      </c>
      <c r="M26" t="s">
        <v>66</v>
      </c>
      <c r="N26" t="s">
        <v>67</v>
      </c>
      <c r="O26" t="s">
        <v>64</v>
      </c>
      <c r="P26" t="s">
        <v>65</v>
      </c>
      <c r="Q26" t="s">
        <v>73</v>
      </c>
    </row>
    <row r="27" spans="1:17" x14ac:dyDescent="0.25">
      <c r="A27" t="s">
        <v>66</v>
      </c>
      <c r="B27" t="s">
        <v>70</v>
      </c>
      <c r="C27" t="s">
        <v>65</v>
      </c>
      <c r="D27" t="s">
        <v>64</v>
      </c>
      <c r="E27" t="s">
        <v>65</v>
      </c>
      <c r="F27" t="s">
        <v>68</v>
      </c>
      <c r="G27" t="s">
        <v>68</v>
      </c>
      <c r="H27" t="s">
        <v>69</v>
      </c>
      <c r="I27" t="s">
        <v>70</v>
      </c>
      <c r="J27" t="s">
        <v>69</v>
      </c>
      <c r="K27" t="s">
        <v>69</v>
      </c>
      <c r="L27" t="s">
        <v>69</v>
      </c>
      <c r="M27" t="s">
        <v>66</v>
      </c>
      <c r="N27" t="s">
        <v>67</v>
      </c>
      <c r="O27" t="s">
        <v>65</v>
      </c>
      <c r="P27" t="s">
        <v>68</v>
      </c>
      <c r="Q27" t="s">
        <v>73</v>
      </c>
    </row>
    <row r="28" spans="1:17" x14ac:dyDescent="0.25">
      <c r="A28" t="s">
        <v>64</v>
      </c>
      <c r="B28" t="s">
        <v>65</v>
      </c>
      <c r="C28" t="s">
        <v>66</v>
      </c>
      <c r="D28" t="s">
        <v>64</v>
      </c>
      <c r="E28" t="s">
        <v>65</v>
      </c>
      <c r="F28" t="s">
        <v>66</v>
      </c>
      <c r="G28" t="s">
        <v>64</v>
      </c>
      <c r="H28" t="s">
        <v>68</v>
      </c>
      <c r="I28" t="s">
        <v>69</v>
      </c>
      <c r="J28" t="s">
        <v>68</v>
      </c>
      <c r="K28" t="s">
        <v>68</v>
      </c>
      <c r="L28" t="s">
        <v>67</v>
      </c>
      <c r="M28" t="s">
        <v>64</v>
      </c>
      <c r="N28" t="s">
        <v>65</v>
      </c>
      <c r="O28" t="s">
        <v>64</v>
      </c>
      <c r="P28" t="s">
        <v>64</v>
      </c>
      <c r="Q28" t="s">
        <v>73</v>
      </c>
    </row>
    <row r="29" spans="1:17" x14ac:dyDescent="0.25">
      <c r="A29" t="s">
        <v>64</v>
      </c>
      <c r="B29" t="s">
        <v>64</v>
      </c>
      <c r="C29" t="s">
        <v>66</v>
      </c>
      <c r="D29" t="s">
        <v>65</v>
      </c>
      <c r="E29" t="s">
        <v>64</v>
      </c>
      <c r="F29" t="s">
        <v>64</v>
      </c>
      <c r="G29" t="s">
        <v>65</v>
      </c>
      <c r="H29" t="s">
        <v>64</v>
      </c>
      <c r="I29" t="s">
        <v>66</v>
      </c>
      <c r="J29" t="s">
        <v>64</v>
      </c>
      <c r="K29" t="s">
        <v>65</v>
      </c>
      <c r="L29" t="s">
        <v>64</v>
      </c>
      <c r="M29" t="s">
        <v>64</v>
      </c>
      <c r="N29" t="s">
        <v>64</v>
      </c>
      <c r="O29" t="s">
        <v>64</v>
      </c>
      <c r="P29" t="s">
        <v>64</v>
      </c>
      <c r="Q29" t="s">
        <v>74</v>
      </c>
    </row>
    <row r="30" spans="1:17" x14ac:dyDescent="0.25">
      <c r="A30" t="s">
        <v>64</v>
      </c>
      <c r="B30" t="s">
        <v>66</v>
      </c>
      <c r="C30" t="s">
        <v>64</v>
      </c>
      <c r="D30" t="s">
        <v>64</v>
      </c>
      <c r="E30" t="s">
        <v>64</v>
      </c>
      <c r="F30" t="s">
        <v>64</v>
      </c>
      <c r="G30" t="s">
        <v>65</v>
      </c>
      <c r="H30" t="s">
        <v>66</v>
      </c>
      <c r="I30" t="s">
        <v>67</v>
      </c>
      <c r="J30" t="s">
        <v>66</v>
      </c>
      <c r="K30" t="s">
        <v>67</v>
      </c>
      <c r="L30" t="s">
        <v>65</v>
      </c>
      <c r="M30" t="s">
        <v>64</v>
      </c>
      <c r="N30" t="s">
        <v>64</v>
      </c>
      <c r="O30" t="s">
        <v>66</v>
      </c>
      <c r="P30" t="s">
        <v>64</v>
      </c>
      <c r="Q30" t="s">
        <v>74</v>
      </c>
    </row>
    <row r="31" spans="1:17" x14ac:dyDescent="0.25">
      <c r="A31" t="s">
        <v>64</v>
      </c>
      <c r="B31" t="s">
        <v>64</v>
      </c>
      <c r="C31" t="s">
        <v>64</v>
      </c>
      <c r="D31" t="s">
        <v>65</v>
      </c>
      <c r="E31" t="s">
        <v>64</v>
      </c>
      <c r="F31" t="s">
        <v>64</v>
      </c>
      <c r="G31" t="s">
        <v>64</v>
      </c>
      <c r="H31" t="s">
        <v>66</v>
      </c>
      <c r="I31" t="s">
        <v>64</v>
      </c>
      <c r="J31" t="s">
        <v>64</v>
      </c>
      <c r="K31" t="s">
        <v>64</v>
      </c>
      <c r="L31" t="s">
        <v>64</v>
      </c>
      <c r="M31" t="s">
        <v>64</v>
      </c>
      <c r="N31" t="s">
        <v>64</v>
      </c>
      <c r="O31" t="s">
        <v>64</v>
      </c>
      <c r="P31" t="s">
        <v>64</v>
      </c>
      <c r="Q31" t="s">
        <v>74</v>
      </c>
    </row>
    <row r="32" spans="1:17" x14ac:dyDescent="0.25">
      <c r="A32" t="s">
        <v>64</v>
      </c>
      <c r="B32" t="s">
        <v>64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66</v>
      </c>
      <c r="I32" t="s">
        <v>64</v>
      </c>
      <c r="J32" t="s">
        <v>64</v>
      </c>
      <c r="K32" t="s">
        <v>65</v>
      </c>
      <c r="L32" t="s">
        <v>66</v>
      </c>
      <c r="M32" t="s">
        <v>64</v>
      </c>
      <c r="N32" t="s">
        <v>64</v>
      </c>
      <c r="O32" t="s">
        <v>64</v>
      </c>
      <c r="P32" t="s">
        <v>64</v>
      </c>
      <c r="Q32" t="s">
        <v>74</v>
      </c>
    </row>
    <row r="33" spans="1:17" x14ac:dyDescent="0.25">
      <c r="A33" t="s">
        <v>64</v>
      </c>
      <c r="B33" t="s">
        <v>64</v>
      </c>
      <c r="C33" t="s">
        <v>66</v>
      </c>
      <c r="D33" t="s">
        <v>64</v>
      </c>
      <c r="E33" t="s">
        <v>65</v>
      </c>
      <c r="F33" t="s">
        <v>64</v>
      </c>
      <c r="G33" t="s">
        <v>67</v>
      </c>
      <c r="H33" t="s">
        <v>66</v>
      </c>
      <c r="I33" t="s">
        <v>68</v>
      </c>
      <c r="J33" t="s">
        <v>65</v>
      </c>
      <c r="K33" t="s">
        <v>65</v>
      </c>
      <c r="L33" t="s">
        <v>64</v>
      </c>
      <c r="M33" t="s">
        <v>64</v>
      </c>
      <c r="N33" t="s">
        <v>64</v>
      </c>
      <c r="O33" t="s">
        <v>64</v>
      </c>
      <c r="P33" t="s">
        <v>64</v>
      </c>
      <c r="Q33" t="s">
        <v>74</v>
      </c>
    </row>
    <row r="34" spans="1:17" x14ac:dyDescent="0.25">
      <c r="A34" t="s">
        <v>64</v>
      </c>
      <c r="B34" t="s">
        <v>65</v>
      </c>
      <c r="C34" t="s">
        <v>64</v>
      </c>
      <c r="D34" t="s">
        <v>64</v>
      </c>
      <c r="E34" t="s">
        <v>65</v>
      </c>
      <c r="F34" t="s">
        <v>64</v>
      </c>
      <c r="G34" t="s">
        <v>65</v>
      </c>
      <c r="H34" t="s">
        <v>67</v>
      </c>
      <c r="I34" t="s">
        <v>68</v>
      </c>
      <c r="J34" t="s">
        <v>64</v>
      </c>
      <c r="K34" t="s">
        <v>65</v>
      </c>
      <c r="L34" t="s">
        <v>65</v>
      </c>
      <c r="M34" t="s">
        <v>64</v>
      </c>
      <c r="N34" t="s">
        <v>64</v>
      </c>
      <c r="O34" t="s">
        <v>66</v>
      </c>
      <c r="P34" t="s">
        <v>64</v>
      </c>
      <c r="Q34" t="s">
        <v>74</v>
      </c>
    </row>
    <row r="35" spans="1:17" x14ac:dyDescent="0.25">
      <c r="A35" t="s">
        <v>64</v>
      </c>
      <c r="B35" t="s">
        <v>64</v>
      </c>
      <c r="C35" t="s">
        <v>64</v>
      </c>
      <c r="D35" t="s">
        <v>64</v>
      </c>
      <c r="E35" t="s">
        <v>66</v>
      </c>
      <c r="F35" t="s">
        <v>64</v>
      </c>
      <c r="G35" t="s">
        <v>65</v>
      </c>
      <c r="H35" t="s">
        <v>66</v>
      </c>
      <c r="I35" t="s">
        <v>66</v>
      </c>
      <c r="J35" t="s">
        <v>64</v>
      </c>
      <c r="K35" t="s">
        <v>66</v>
      </c>
      <c r="L35" t="s">
        <v>64</v>
      </c>
      <c r="M35" t="s">
        <v>64</v>
      </c>
      <c r="N35" t="s">
        <v>64</v>
      </c>
      <c r="O35" t="s">
        <v>66</v>
      </c>
      <c r="P35" t="s">
        <v>65</v>
      </c>
      <c r="Q35" t="s">
        <v>74</v>
      </c>
    </row>
    <row r="36" spans="1:17" x14ac:dyDescent="0.25">
      <c r="A36" t="s">
        <v>64</v>
      </c>
      <c r="B36" t="s">
        <v>64</v>
      </c>
      <c r="C36" t="s">
        <v>64</v>
      </c>
      <c r="D36" t="s">
        <v>64</v>
      </c>
      <c r="E36" t="s">
        <v>66</v>
      </c>
      <c r="F36" t="s">
        <v>66</v>
      </c>
      <c r="G36" t="s">
        <v>64</v>
      </c>
      <c r="H36" t="s">
        <v>64</v>
      </c>
      <c r="I36" t="s">
        <v>65</v>
      </c>
      <c r="J36" t="s">
        <v>66</v>
      </c>
      <c r="K36" t="s">
        <v>65</v>
      </c>
      <c r="L36" t="s">
        <v>67</v>
      </c>
      <c r="M36" t="s">
        <v>64</v>
      </c>
      <c r="N36" t="s">
        <v>64</v>
      </c>
      <c r="O36" t="s">
        <v>64</v>
      </c>
      <c r="P36" t="s">
        <v>66</v>
      </c>
      <c r="Q36" t="s">
        <v>74</v>
      </c>
    </row>
    <row r="37" spans="1:17" x14ac:dyDescent="0.25">
      <c r="A37" t="s">
        <v>64</v>
      </c>
      <c r="B37" t="s">
        <v>67</v>
      </c>
      <c r="C37" t="s">
        <v>64</v>
      </c>
      <c r="D37" t="s">
        <v>64</v>
      </c>
      <c r="E37" t="s">
        <v>66</v>
      </c>
      <c r="F37" t="s">
        <v>64</v>
      </c>
      <c r="G37" t="s">
        <v>66</v>
      </c>
      <c r="H37" t="s">
        <v>67</v>
      </c>
      <c r="I37" t="s">
        <v>66</v>
      </c>
      <c r="J37" t="s">
        <v>65</v>
      </c>
      <c r="K37" t="s">
        <v>67</v>
      </c>
      <c r="L37" t="s">
        <v>66</v>
      </c>
      <c r="M37" t="s">
        <v>64</v>
      </c>
      <c r="N37" t="s">
        <v>64</v>
      </c>
      <c r="O37" t="s">
        <v>64</v>
      </c>
      <c r="P37" t="s">
        <v>64</v>
      </c>
      <c r="Q37" t="s">
        <v>74</v>
      </c>
    </row>
    <row r="38" spans="1:17" x14ac:dyDescent="0.25">
      <c r="A38" t="s">
        <v>64</v>
      </c>
      <c r="B38" t="s">
        <v>66</v>
      </c>
      <c r="C38" t="s">
        <v>66</v>
      </c>
      <c r="D38" t="s">
        <v>64</v>
      </c>
      <c r="E38" t="s">
        <v>66</v>
      </c>
      <c r="F38" t="s">
        <v>64</v>
      </c>
      <c r="G38" t="s">
        <v>66</v>
      </c>
      <c r="H38" t="s">
        <v>66</v>
      </c>
      <c r="I38" t="s">
        <v>65</v>
      </c>
      <c r="J38" t="s">
        <v>65</v>
      </c>
      <c r="K38" t="s">
        <v>65</v>
      </c>
      <c r="L38" t="s">
        <v>64</v>
      </c>
      <c r="M38" t="s">
        <v>64</v>
      </c>
      <c r="N38" t="s">
        <v>66</v>
      </c>
      <c r="O38" t="s">
        <v>66</v>
      </c>
      <c r="P38" t="s">
        <v>66</v>
      </c>
      <c r="Q38" t="s">
        <v>74</v>
      </c>
    </row>
    <row r="39" spans="1:17" x14ac:dyDescent="0.25">
      <c r="A39" t="s">
        <v>64</v>
      </c>
      <c r="B39" t="s">
        <v>64</v>
      </c>
      <c r="C39" t="s">
        <v>64</v>
      </c>
      <c r="D39" t="s">
        <v>64</v>
      </c>
      <c r="E39" t="s">
        <v>64</v>
      </c>
      <c r="F39" t="s">
        <v>64</v>
      </c>
      <c r="G39" t="s">
        <v>66</v>
      </c>
      <c r="H39" t="s">
        <v>66</v>
      </c>
      <c r="I39" t="s">
        <v>64</v>
      </c>
      <c r="J39" t="s">
        <v>64</v>
      </c>
      <c r="K39" t="s">
        <v>67</v>
      </c>
      <c r="L39" t="s">
        <v>64</v>
      </c>
      <c r="M39" t="s">
        <v>64</v>
      </c>
      <c r="N39" t="s">
        <v>64</v>
      </c>
      <c r="O39" t="s">
        <v>64</v>
      </c>
      <c r="P39" t="s">
        <v>64</v>
      </c>
      <c r="Q39" t="s">
        <v>74</v>
      </c>
    </row>
    <row r="40" spans="1:17" x14ac:dyDescent="0.25">
      <c r="A40" t="s">
        <v>64</v>
      </c>
      <c r="B40" t="s">
        <v>65</v>
      </c>
      <c r="C40" t="s">
        <v>66</v>
      </c>
      <c r="D40" t="s">
        <v>64</v>
      </c>
      <c r="E40" t="s">
        <v>66</v>
      </c>
      <c r="F40" t="s">
        <v>64</v>
      </c>
      <c r="G40" t="s">
        <v>65</v>
      </c>
      <c r="H40" t="s">
        <v>67</v>
      </c>
      <c r="I40" t="s">
        <v>67</v>
      </c>
      <c r="J40" t="s">
        <v>67</v>
      </c>
      <c r="K40" t="s">
        <v>68</v>
      </c>
      <c r="L40" t="s">
        <v>64</v>
      </c>
      <c r="M40" t="s">
        <v>64</v>
      </c>
      <c r="N40" t="s">
        <v>64</v>
      </c>
      <c r="O40" t="s">
        <v>66</v>
      </c>
      <c r="P40" t="s">
        <v>66</v>
      </c>
      <c r="Q40" t="s">
        <v>74</v>
      </c>
    </row>
    <row r="41" spans="1:17" x14ac:dyDescent="0.25">
      <c r="A41" t="s">
        <v>64</v>
      </c>
      <c r="B41" t="s">
        <v>67</v>
      </c>
      <c r="C41" t="s">
        <v>64</v>
      </c>
      <c r="D41" t="s">
        <v>64</v>
      </c>
      <c r="E41" t="s">
        <v>64</v>
      </c>
      <c r="F41" t="s">
        <v>64</v>
      </c>
      <c r="G41" t="s">
        <v>64</v>
      </c>
      <c r="H41" t="s">
        <v>66</v>
      </c>
      <c r="I41" t="s">
        <v>66</v>
      </c>
      <c r="J41" t="s">
        <v>65</v>
      </c>
      <c r="K41" t="s">
        <v>68</v>
      </c>
      <c r="L41" t="s">
        <v>64</v>
      </c>
      <c r="M41" t="s">
        <v>64</v>
      </c>
      <c r="N41" t="s">
        <v>65</v>
      </c>
      <c r="O41" t="s">
        <v>64</v>
      </c>
      <c r="P41" t="s">
        <v>65</v>
      </c>
      <c r="Q41" t="s">
        <v>74</v>
      </c>
    </row>
    <row r="42" spans="1:17" x14ac:dyDescent="0.25">
      <c r="A42" t="s">
        <v>64</v>
      </c>
      <c r="B42" t="s">
        <v>64</v>
      </c>
      <c r="C42" t="s">
        <v>64</v>
      </c>
      <c r="D42" t="s">
        <v>64</v>
      </c>
      <c r="E42" t="s">
        <v>64</v>
      </c>
      <c r="F42" t="s">
        <v>64</v>
      </c>
      <c r="G42" t="s">
        <v>66</v>
      </c>
      <c r="H42" t="s">
        <v>66</v>
      </c>
      <c r="I42" t="s">
        <v>66</v>
      </c>
      <c r="J42" t="s">
        <v>66</v>
      </c>
      <c r="K42" t="s">
        <v>65</v>
      </c>
      <c r="L42" t="s">
        <v>64</v>
      </c>
      <c r="M42" t="s">
        <v>64</v>
      </c>
      <c r="N42" t="s">
        <v>64</v>
      </c>
      <c r="O42" t="s">
        <v>64</v>
      </c>
      <c r="P42" t="s">
        <v>64</v>
      </c>
      <c r="Q42" t="s">
        <v>74</v>
      </c>
    </row>
    <row r="43" spans="1:17" x14ac:dyDescent="0.25">
      <c r="A43" t="s">
        <v>64</v>
      </c>
      <c r="B43" t="s">
        <v>64</v>
      </c>
      <c r="C43" t="s">
        <v>64</v>
      </c>
      <c r="D43" t="s">
        <v>65</v>
      </c>
      <c r="E43" t="s">
        <v>66</v>
      </c>
      <c r="F43" t="s">
        <v>64</v>
      </c>
      <c r="G43" t="s">
        <v>66</v>
      </c>
      <c r="H43" t="s">
        <v>66</v>
      </c>
      <c r="I43" t="s">
        <v>64</v>
      </c>
      <c r="J43" t="s">
        <v>64</v>
      </c>
      <c r="K43" t="s">
        <v>64</v>
      </c>
      <c r="L43" t="s">
        <v>64</v>
      </c>
      <c r="M43" t="s">
        <v>64</v>
      </c>
      <c r="N43" t="s">
        <v>64</v>
      </c>
      <c r="O43" t="s">
        <v>64</v>
      </c>
      <c r="P43" t="s">
        <v>64</v>
      </c>
      <c r="Q43" t="s">
        <v>74</v>
      </c>
    </row>
    <row r="44" spans="1:17" x14ac:dyDescent="0.25">
      <c r="A44" t="s">
        <v>64</v>
      </c>
      <c r="B44" t="s">
        <v>64</v>
      </c>
      <c r="C44" t="s">
        <v>64</v>
      </c>
      <c r="D44" t="s">
        <v>64</v>
      </c>
      <c r="E44" t="s">
        <v>66</v>
      </c>
      <c r="F44" t="s">
        <v>66</v>
      </c>
      <c r="G44" t="s">
        <v>66</v>
      </c>
      <c r="H44" t="s">
        <v>66</v>
      </c>
      <c r="I44" t="s">
        <v>66</v>
      </c>
      <c r="J44" t="s">
        <v>64</v>
      </c>
      <c r="K44" t="s">
        <v>65</v>
      </c>
      <c r="L44" t="s">
        <v>65</v>
      </c>
      <c r="M44" t="s">
        <v>64</v>
      </c>
      <c r="N44" t="s">
        <v>64</v>
      </c>
      <c r="O44" t="s">
        <v>64</v>
      </c>
      <c r="P44" t="s">
        <v>64</v>
      </c>
      <c r="Q44" t="s">
        <v>74</v>
      </c>
    </row>
    <row r="45" spans="1:17" x14ac:dyDescent="0.25">
      <c r="A45" t="s">
        <v>64</v>
      </c>
      <c r="B45" t="s">
        <v>65</v>
      </c>
      <c r="C45" t="s">
        <v>66</v>
      </c>
      <c r="D45" t="s">
        <v>64</v>
      </c>
      <c r="E45" t="s">
        <v>65</v>
      </c>
      <c r="F45" t="s">
        <v>65</v>
      </c>
      <c r="G45" t="s">
        <v>66</v>
      </c>
      <c r="H45" t="s">
        <v>65</v>
      </c>
      <c r="I45" t="s">
        <v>65</v>
      </c>
      <c r="J45" t="s">
        <v>67</v>
      </c>
      <c r="K45" t="s">
        <v>65</v>
      </c>
      <c r="L45" t="s">
        <v>64</v>
      </c>
      <c r="M45" t="s">
        <v>64</v>
      </c>
      <c r="N45" t="s">
        <v>64</v>
      </c>
      <c r="O45" t="s">
        <v>66</v>
      </c>
      <c r="P45" t="s">
        <v>65</v>
      </c>
      <c r="Q45" t="s">
        <v>74</v>
      </c>
    </row>
    <row r="46" spans="1:17" x14ac:dyDescent="0.25">
      <c r="A46" t="s">
        <v>64</v>
      </c>
      <c r="B46" t="s">
        <v>64</v>
      </c>
      <c r="C46" t="s">
        <v>66</v>
      </c>
      <c r="D46" t="s">
        <v>65</v>
      </c>
      <c r="E46" t="s">
        <v>66</v>
      </c>
      <c r="F46" t="s">
        <v>64</v>
      </c>
      <c r="G46" t="s">
        <v>66</v>
      </c>
      <c r="H46" t="s">
        <v>66</v>
      </c>
      <c r="I46" t="s">
        <v>66</v>
      </c>
      <c r="J46" t="s">
        <v>64</v>
      </c>
      <c r="K46" t="s">
        <v>64</v>
      </c>
      <c r="L46" t="s">
        <v>66</v>
      </c>
      <c r="M46" t="s">
        <v>64</v>
      </c>
      <c r="N46" t="s">
        <v>65</v>
      </c>
      <c r="O46" t="s">
        <v>66</v>
      </c>
      <c r="P46" t="s">
        <v>64</v>
      </c>
      <c r="Q46" t="s">
        <v>74</v>
      </c>
    </row>
    <row r="47" spans="1:17" x14ac:dyDescent="0.25">
      <c r="A47" t="s">
        <v>64</v>
      </c>
      <c r="B47" t="s">
        <v>64</v>
      </c>
      <c r="C47" t="s">
        <v>64</v>
      </c>
      <c r="D47" t="s">
        <v>64</v>
      </c>
      <c r="E47" t="s">
        <v>64</v>
      </c>
      <c r="F47" t="s">
        <v>64</v>
      </c>
      <c r="G47" t="s">
        <v>64</v>
      </c>
      <c r="H47" t="s">
        <v>66</v>
      </c>
      <c r="I47" t="s">
        <v>64</v>
      </c>
      <c r="J47" t="s">
        <v>66</v>
      </c>
      <c r="K47" t="s">
        <v>66</v>
      </c>
      <c r="L47" t="s">
        <v>64</v>
      </c>
      <c r="M47" t="s">
        <v>64</v>
      </c>
      <c r="N47" t="s">
        <v>64</v>
      </c>
      <c r="O47" t="s">
        <v>64</v>
      </c>
      <c r="P47" t="s">
        <v>64</v>
      </c>
      <c r="Q47" t="s">
        <v>74</v>
      </c>
    </row>
    <row r="48" spans="1:17" x14ac:dyDescent="0.25">
      <c r="A48" t="s">
        <v>64</v>
      </c>
      <c r="B48" t="s">
        <v>67</v>
      </c>
      <c r="C48" t="s">
        <v>64</v>
      </c>
      <c r="D48" t="s">
        <v>64</v>
      </c>
      <c r="E48" t="s">
        <v>64</v>
      </c>
      <c r="F48" t="s">
        <v>64</v>
      </c>
      <c r="G48" t="s">
        <v>67</v>
      </c>
      <c r="H48" t="s">
        <v>66</v>
      </c>
      <c r="I48" t="s">
        <v>65</v>
      </c>
      <c r="J48" t="s">
        <v>65</v>
      </c>
      <c r="K48" t="s">
        <v>68</v>
      </c>
      <c r="L48" t="s">
        <v>64</v>
      </c>
      <c r="M48" t="s">
        <v>64</v>
      </c>
      <c r="N48" t="s">
        <v>66</v>
      </c>
      <c r="O48" t="s">
        <v>66</v>
      </c>
      <c r="P48" t="s">
        <v>65</v>
      </c>
      <c r="Q48" t="s">
        <v>74</v>
      </c>
    </row>
    <row r="49" spans="1:17" x14ac:dyDescent="0.25">
      <c r="A49" t="s">
        <v>64</v>
      </c>
      <c r="B49" t="s">
        <v>66</v>
      </c>
      <c r="C49" t="s">
        <v>66</v>
      </c>
      <c r="D49" t="s">
        <v>65</v>
      </c>
      <c r="E49" t="s">
        <v>64</v>
      </c>
      <c r="F49" t="s">
        <v>64</v>
      </c>
      <c r="G49" t="s">
        <v>64</v>
      </c>
      <c r="H49" t="s">
        <v>65</v>
      </c>
      <c r="I49" t="s">
        <v>64</v>
      </c>
      <c r="J49" t="s">
        <v>64</v>
      </c>
      <c r="K49" t="s">
        <v>65</v>
      </c>
      <c r="L49" t="s">
        <v>64</v>
      </c>
      <c r="M49" t="s">
        <v>64</v>
      </c>
      <c r="N49" t="s">
        <v>64</v>
      </c>
      <c r="O49" t="s">
        <v>64</v>
      </c>
      <c r="P49" t="s">
        <v>64</v>
      </c>
      <c r="Q49" t="s">
        <v>74</v>
      </c>
    </row>
    <row r="50" spans="1:17" x14ac:dyDescent="0.25">
      <c r="A50" t="s">
        <v>64</v>
      </c>
      <c r="B50" t="s">
        <v>64</v>
      </c>
      <c r="C50" t="s">
        <v>66</v>
      </c>
      <c r="D50" t="s">
        <v>64</v>
      </c>
      <c r="E50" t="s">
        <v>66</v>
      </c>
      <c r="F50" t="s">
        <v>64</v>
      </c>
      <c r="G50" t="s">
        <v>66</v>
      </c>
      <c r="H50" t="s">
        <v>66</v>
      </c>
      <c r="I50" t="s">
        <v>65</v>
      </c>
      <c r="J50" t="s">
        <v>66</v>
      </c>
      <c r="K50" t="s">
        <v>66</v>
      </c>
      <c r="L50" t="s">
        <v>64</v>
      </c>
      <c r="M50" t="s">
        <v>64</v>
      </c>
      <c r="N50" t="s">
        <v>64</v>
      </c>
      <c r="O50" t="s">
        <v>64</v>
      </c>
      <c r="P50" t="s">
        <v>64</v>
      </c>
      <c r="Q50" t="s">
        <v>74</v>
      </c>
    </row>
    <row r="51" spans="1:17" x14ac:dyDescent="0.25">
      <c r="A51" t="s">
        <v>64</v>
      </c>
      <c r="B51" t="s">
        <v>64</v>
      </c>
      <c r="C51" t="s">
        <v>64</v>
      </c>
      <c r="D51" t="s">
        <v>64</v>
      </c>
      <c r="E51" t="s">
        <v>65</v>
      </c>
      <c r="F51" t="s">
        <v>64</v>
      </c>
      <c r="G51" t="s">
        <v>65</v>
      </c>
      <c r="H51" t="s">
        <v>66</v>
      </c>
      <c r="I51" t="s">
        <v>65</v>
      </c>
      <c r="J51" t="s">
        <v>67</v>
      </c>
      <c r="K51" t="s">
        <v>64</v>
      </c>
      <c r="L51" t="s">
        <v>64</v>
      </c>
      <c r="M51" t="s">
        <v>64</v>
      </c>
      <c r="N51" t="s">
        <v>64</v>
      </c>
      <c r="O51" t="s">
        <v>64</v>
      </c>
      <c r="P51" t="s">
        <v>66</v>
      </c>
      <c r="Q51" t="s">
        <v>74</v>
      </c>
    </row>
    <row r="52" spans="1:17" x14ac:dyDescent="0.25">
      <c r="A52" t="s">
        <v>64</v>
      </c>
      <c r="B52" t="s">
        <v>64</v>
      </c>
      <c r="C52" t="s">
        <v>64</v>
      </c>
      <c r="D52" t="s">
        <v>65</v>
      </c>
      <c r="E52" t="s">
        <v>64</v>
      </c>
      <c r="F52" t="s">
        <v>64</v>
      </c>
      <c r="G52" t="s">
        <v>66</v>
      </c>
      <c r="H52" t="s">
        <v>66</v>
      </c>
      <c r="I52" t="s">
        <v>66</v>
      </c>
      <c r="J52" t="s">
        <v>66</v>
      </c>
      <c r="K52" t="s">
        <v>64</v>
      </c>
      <c r="L52" t="s">
        <v>64</v>
      </c>
      <c r="M52" t="s">
        <v>64</v>
      </c>
      <c r="N52" t="s">
        <v>64</v>
      </c>
      <c r="O52" t="s">
        <v>64</v>
      </c>
      <c r="P52" t="s">
        <v>64</v>
      </c>
      <c r="Q52" t="s">
        <v>74</v>
      </c>
    </row>
    <row r="53" spans="1:17" x14ac:dyDescent="0.25">
      <c r="A53" t="s">
        <v>64</v>
      </c>
      <c r="B53" t="s">
        <v>66</v>
      </c>
      <c r="C53" t="s">
        <v>64</v>
      </c>
      <c r="D53" t="s">
        <v>65</v>
      </c>
      <c r="E53" t="s">
        <v>65</v>
      </c>
      <c r="F53" t="s">
        <v>64</v>
      </c>
      <c r="G53" t="s">
        <v>65</v>
      </c>
      <c r="H53" t="s">
        <v>66</v>
      </c>
      <c r="I53" t="s">
        <v>65</v>
      </c>
      <c r="J53" t="s">
        <v>66</v>
      </c>
      <c r="K53" t="s">
        <v>67</v>
      </c>
      <c r="L53" t="s">
        <v>64</v>
      </c>
      <c r="M53" t="s">
        <v>64</v>
      </c>
      <c r="N53" t="s">
        <v>66</v>
      </c>
      <c r="O53" t="s">
        <v>64</v>
      </c>
      <c r="P53" t="s">
        <v>66</v>
      </c>
      <c r="Q53" t="s">
        <v>74</v>
      </c>
    </row>
    <row r="54" spans="1:17" x14ac:dyDescent="0.25">
      <c r="A54" t="s">
        <v>64</v>
      </c>
      <c r="B54" t="s">
        <v>65</v>
      </c>
      <c r="C54" t="s">
        <v>67</v>
      </c>
      <c r="D54" t="s">
        <v>65</v>
      </c>
      <c r="E54" t="s">
        <v>64</v>
      </c>
      <c r="F54" t="s">
        <v>64</v>
      </c>
      <c r="G54" t="s">
        <v>64</v>
      </c>
      <c r="H54" t="s">
        <v>65</v>
      </c>
      <c r="I54" t="s">
        <v>67</v>
      </c>
      <c r="J54" t="s">
        <v>66</v>
      </c>
      <c r="K54" t="s">
        <v>67</v>
      </c>
      <c r="L54" t="s">
        <v>64</v>
      </c>
      <c r="M54" t="s">
        <v>64</v>
      </c>
      <c r="N54" t="s">
        <v>66</v>
      </c>
      <c r="O54" t="s">
        <v>66</v>
      </c>
      <c r="P54" t="s">
        <v>66</v>
      </c>
      <c r="Q54" t="s">
        <v>74</v>
      </c>
    </row>
    <row r="55" spans="1:17" x14ac:dyDescent="0.25">
      <c r="A55" t="s">
        <v>64</v>
      </c>
      <c r="B55" t="s">
        <v>67</v>
      </c>
      <c r="C55" t="s">
        <v>66</v>
      </c>
      <c r="D55" t="s">
        <v>64</v>
      </c>
      <c r="E55" t="s">
        <v>65</v>
      </c>
      <c r="F55" t="s">
        <v>69</v>
      </c>
      <c r="G55" t="s">
        <v>68</v>
      </c>
      <c r="H55" t="s">
        <v>68</v>
      </c>
      <c r="I55" t="s">
        <v>69</v>
      </c>
      <c r="J55" t="s">
        <v>67</v>
      </c>
      <c r="K55" t="s">
        <v>67</v>
      </c>
      <c r="L55" t="s">
        <v>68</v>
      </c>
      <c r="M55" t="s">
        <v>64</v>
      </c>
      <c r="N55" t="s">
        <v>66</v>
      </c>
      <c r="O55" t="s">
        <v>66</v>
      </c>
      <c r="P55" t="s">
        <v>66</v>
      </c>
      <c r="Q55" t="s">
        <v>72</v>
      </c>
    </row>
    <row r="56" spans="1:17" x14ac:dyDescent="0.25">
      <c r="A56" t="s">
        <v>64</v>
      </c>
      <c r="B56" t="s">
        <v>65</v>
      </c>
      <c r="C56" t="s">
        <v>66</v>
      </c>
      <c r="D56" t="s">
        <v>64</v>
      </c>
      <c r="E56" t="s">
        <v>64</v>
      </c>
      <c r="F56" t="s">
        <v>64</v>
      </c>
      <c r="G56" t="s">
        <v>65</v>
      </c>
      <c r="H56" t="s">
        <v>65</v>
      </c>
      <c r="I56" t="s">
        <v>65</v>
      </c>
      <c r="J56" t="s">
        <v>65</v>
      </c>
      <c r="K56" t="s">
        <v>67</v>
      </c>
      <c r="L56" t="s">
        <v>65</v>
      </c>
      <c r="M56" t="s">
        <v>64</v>
      </c>
      <c r="N56" t="s">
        <v>64</v>
      </c>
      <c r="O56" t="s">
        <v>64</v>
      </c>
      <c r="P56" t="s">
        <v>67</v>
      </c>
      <c r="Q56" t="s">
        <v>72</v>
      </c>
    </row>
    <row r="57" spans="1:17" x14ac:dyDescent="0.25">
      <c r="A57" t="s">
        <v>64</v>
      </c>
      <c r="B57" t="s">
        <v>65</v>
      </c>
      <c r="C57" t="s">
        <v>64</v>
      </c>
      <c r="D57" t="s">
        <v>64</v>
      </c>
      <c r="E57" t="s">
        <v>66</v>
      </c>
      <c r="F57" t="s">
        <v>64</v>
      </c>
      <c r="G57" t="s">
        <v>64</v>
      </c>
      <c r="H57" t="s">
        <v>68</v>
      </c>
      <c r="I57" t="s">
        <v>68</v>
      </c>
      <c r="J57" t="s">
        <v>67</v>
      </c>
      <c r="K57" t="s">
        <v>68</v>
      </c>
      <c r="L57" t="s">
        <v>67</v>
      </c>
      <c r="M57" t="s">
        <v>64</v>
      </c>
      <c r="N57" t="s">
        <v>66</v>
      </c>
      <c r="O57" t="s">
        <v>66</v>
      </c>
      <c r="P57" t="s">
        <v>66</v>
      </c>
      <c r="Q57" t="s">
        <v>72</v>
      </c>
    </row>
    <row r="58" spans="1:17" x14ac:dyDescent="0.25">
      <c r="A58" t="s">
        <v>64</v>
      </c>
      <c r="B58" t="s">
        <v>67</v>
      </c>
      <c r="C58" t="s">
        <v>66</v>
      </c>
      <c r="D58" t="s">
        <v>64</v>
      </c>
      <c r="E58" t="s">
        <v>66</v>
      </c>
      <c r="F58" t="s">
        <v>66</v>
      </c>
      <c r="G58" t="s">
        <v>68</v>
      </c>
      <c r="H58" t="s">
        <v>68</v>
      </c>
      <c r="I58" t="s">
        <v>68</v>
      </c>
      <c r="J58" t="s">
        <v>67</v>
      </c>
      <c r="K58" t="s">
        <v>69</v>
      </c>
      <c r="L58" t="s">
        <v>65</v>
      </c>
      <c r="M58" t="s">
        <v>64</v>
      </c>
      <c r="N58" t="s">
        <v>66</v>
      </c>
      <c r="O58" t="s">
        <v>66</v>
      </c>
      <c r="P58" t="s">
        <v>66</v>
      </c>
      <c r="Q58" t="s">
        <v>72</v>
      </c>
    </row>
    <row r="59" spans="1:17" x14ac:dyDescent="0.25">
      <c r="A59" t="s">
        <v>64</v>
      </c>
      <c r="B59" t="s">
        <v>67</v>
      </c>
      <c r="C59" t="s">
        <v>64</v>
      </c>
      <c r="D59" t="s">
        <v>64</v>
      </c>
      <c r="E59" t="s">
        <v>66</v>
      </c>
      <c r="F59" t="s">
        <v>64</v>
      </c>
      <c r="G59" t="s">
        <v>66</v>
      </c>
      <c r="H59" t="s">
        <v>67</v>
      </c>
      <c r="I59" t="s">
        <v>69</v>
      </c>
      <c r="J59" t="s">
        <v>68</v>
      </c>
      <c r="K59" t="s">
        <v>68</v>
      </c>
      <c r="L59" t="s">
        <v>67</v>
      </c>
      <c r="M59" t="s">
        <v>64</v>
      </c>
      <c r="N59" t="s">
        <v>66</v>
      </c>
      <c r="O59" t="s">
        <v>66</v>
      </c>
      <c r="P59" t="s">
        <v>67</v>
      </c>
      <c r="Q59" t="s">
        <v>72</v>
      </c>
    </row>
    <row r="60" spans="1:17" x14ac:dyDescent="0.25">
      <c r="A60" t="s">
        <v>64</v>
      </c>
      <c r="B60" t="s">
        <v>66</v>
      </c>
      <c r="C60" t="s">
        <v>66</v>
      </c>
      <c r="D60" t="s">
        <v>64</v>
      </c>
      <c r="E60" t="s">
        <v>64</v>
      </c>
      <c r="F60" t="s">
        <v>66</v>
      </c>
      <c r="G60" t="s">
        <v>67</v>
      </c>
      <c r="H60" t="s">
        <v>68</v>
      </c>
      <c r="I60" t="s">
        <v>65</v>
      </c>
      <c r="J60" t="s">
        <v>66</v>
      </c>
      <c r="K60" t="s">
        <v>65</v>
      </c>
      <c r="L60" t="s">
        <v>64</v>
      </c>
      <c r="M60" t="s">
        <v>64</v>
      </c>
      <c r="N60" t="s">
        <v>64</v>
      </c>
      <c r="O60" t="s">
        <v>66</v>
      </c>
      <c r="P60" t="s">
        <v>64</v>
      </c>
      <c r="Q60" t="s">
        <v>72</v>
      </c>
    </row>
    <row r="61" spans="1:17" x14ac:dyDescent="0.25">
      <c r="A61" t="s">
        <v>64</v>
      </c>
      <c r="B61" t="s">
        <v>65</v>
      </c>
      <c r="C61" t="s">
        <v>67</v>
      </c>
      <c r="D61" t="s">
        <v>65</v>
      </c>
      <c r="E61" t="s">
        <v>65</v>
      </c>
      <c r="F61" t="s">
        <v>64</v>
      </c>
      <c r="G61" t="s">
        <v>64</v>
      </c>
      <c r="H61" t="s">
        <v>67</v>
      </c>
      <c r="I61" t="s">
        <v>68</v>
      </c>
      <c r="J61" t="s">
        <v>67</v>
      </c>
      <c r="K61" t="s">
        <v>67</v>
      </c>
      <c r="L61" t="s">
        <v>66</v>
      </c>
      <c r="M61" t="s">
        <v>64</v>
      </c>
      <c r="N61" t="s">
        <v>64</v>
      </c>
      <c r="O61" t="s">
        <v>66</v>
      </c>
      <c r="P61" t="s">
        <v>66</v>
      </c>
      <c r="Q61" t="s">
        <v>72</v>
      </c>
    </row>
    <row r="62" spans="1:17" x14ac:dyDescent="0.25">
      <c r="A62" t="s">
        <v>64</v>
      </c>
      <c r="B62" t="s">
        <v>65</v>
      </c>
      <c r="C62" t="s">
        <v>66</v>
      </c>
      <c r="D62" t="s">
        <v>64</v>
      </c>
      <c r="E62" t="s">
        <v>66</v>
      </c>
      <c r="F62" t="s">
        <v>64</v>
      </c>
      <c r="G62" t="s">
        <v>64</v>
      </c>
      <c r="H62" t="s">
        <v>67</v>
      </c>
      <c r="I62" t="s">
        <v>69</v>
      </c>
      <c r="J62" t="s">
        <v>68</v>
      </c>
      <c r="K62" t="s">
        <v>67</v>
      </c>
      <c r="L62" t="s">
        <v>66</v>
      </c>
      <c r="M62" t="s">
        <v>64</v>
      </c>
      <c r="N62" t="s">
        <v>66</v>
      </c>
      <c r="O62" t="s">
        <v>64</v>
      </c>
      <c r="P62" t="s">
        <v>66</v>
      </c>
      <c r="Q62" t="s">
        <v>72</v>
      </c>
    </row>
    <row r="63" spans="1:17" x14ac:dyDescent="0.25">
      <c r="A63" t="s">
        <v>64</v>
      </c>
      <c r="B63" t="s">
        <v>64</v>
      </c>
      <c r="C63" t="s">
        <v>66</v>
      </c>
      <c r="D63" t="s">
        <v>64</v>
      </c>
      <c r="E63" t="s">
        <v>67</v>
      </c>
      <c r="F63" t="s">
        <v>66</v>
      </c>
      <c r="G63" t="s">
        <v>64</v>
      </c>
      <c r="H63" t="s">
        <v>65</v>
      </c>
      <c r="I63" t="s">
        <v>67</v>
      </c>
      <c r="J63" t="s">
        <v>65</v>
      </c>
      <c r="K63" t="s">
        <v>67</v>
      </c>
      <c r="L63" t="s">
        <v>65</v>
      </c>
      <c r="M63" t="s">
        <v>64</v>
      </c>
      <c r="N63" t="s">
        <v>65</v>
      </c>
      <c r="O63" t="s">
        <v>66</v>
      </c>
      <c r="P63" t="s">
        <v>64</v>
      </c>
      <c r="Q63" t="s">
        <v>72</v>
      </c>
    </row>
    <row r="64" spans="1:17" x14ac:dyDescent="0.25">
      <c r="A64" t="s">
        <v>64</v>
      </c>
      <c r="B64" t="s">
        <v>66</v>
      </c>
      <c r="C64" t="s">
        <v>66</v>
      </c>
      <c r="D64" t="s">
        <v>64</v>
      </c>
      <c r="E64" t="s">
        <v>65</v>
      </c>
      <c r="F64" t="s">
        <v>66</v>
      </c>
      <c r="G64" t="s">
        <v>66</v>
      </c>
      <c r="H64" t="s">
        <v>66</v>
      </c>
      <c r="I64" t="s">
        <v>64</v>
      </c>
      <c r="J64" t="s">
        <v>66</v>
      </c>
      <c r="K64" t="s">
        <v>67</v>
      </c>
      <c r="L64" t="s">
        <v>65</v>
      </c>
      <c r="M64" t="s">
        <v>64</v>
      </c>
      <c r="N64" t="s">
        <v>66</v>
      </c>
      <c r="O64" t="s">
        <v>66</v>
      </c>
      <c r="P64" t="s">
        <v>66</v>
      </c>
      <c r="Q64" t="s">
        <v>72</v>
      </c>
    </row>
    <row r="65" spans="1:17" x14ac:dyDescent="0.25">
      <c r="A65" t="s">
        <v>64</v>
      </c>
      <c r="B65" t="s">
        <v>67</v>
      </c>
      <c r="C65" t="s">
        <v>65</v>
      </c>
      <c r="D65" t="s">
        <v>64</v>
      </c>
      <c r="E65" t="s">
        <v>66</v>
      </c>
      <c r="F65" t="s">
        <v>66</v>
      </c>
      <c r="G65" t="s">
        <v>65</v>
      </c>
      <c r="H65" t="s">
        <v>68</v>
      </c>
      <c r="I65" t="s">
        <v>67</v>
      </c>
      <c r="J65" t="s">
        <v>67</v>
      </c>
      <c r="K65" t="s">
        <v>69</v>
      </c>
      <c r="L65" t="s">
        <v>67</v>
      </c>
      <c r="M65" t="s">
        <v>64</v>
      </c>
      <c r="N65" t="s">
        <v>66</v>
      </c>
      <c r="O65" t="s">
        <v>66</v>
      </c>
      <c r="P65" t="s">
        <v>65</v>
      </c>
      <c r="Q65" t="s">
        <v>72</v>
      </c>
    </row>
    <row r="66" spans="1:17" x14ac:dyDescent="0.25">
      <c r="A66" t="s">
        <v>64</v>
      </c>
      <c r="B66" t="s">
        <v>66</v>
      </c>
      <c r="C66" t="s">
        <v>66</v>
      </c>
      <c r="D66" t="s">
        <v>65</v>
      </c>
      <c r="E66" t="s">
        <v>64</v>
      </c>
      <c r="F66" t="s">
        <v>64</v>
      </c>
      <c r="G66" t="s">
        <v>66</v>
      </c>
      <c r="H66" t="s">
        <v>65</v>
      </c>
      <c r="I66" t="s">
        <v>65</v>
      </c>
      <c r="J66" t="s">
        <v>66</v>
      </c>
      <c r="K66" t="s">
        <v>67</v>
      </c>
      <c r="L66" t="s">
        <v>65</v>
      </c>
      <c r="M66" t="s">
        <v>64</v>
      </c>
      <c r="N66" t="s">
        <v>64</v>
      </c>
      <c r="O66" t="s">
        <v>65</v>
      </c>
      <c r="P66" t="s">
        <v>66</v>
      </c>
      <c r="Q66" t="s">
        <v>72</v>
      </c>
    </row>
    <row r="67" spans="1:17" x14ac:dyDescent="0.25">
      <c r="A67" t="s">
        <v>64</v>
      </c>
      <c r="B67" t="s">
        <v>64</v>
      </c>
      <c r="C67" t="s">
        <v>64</v>
      </c>
      <c r="D67" t="s">
        <v>65</v>
      </c>
      <c r="E67" t="s">
        <v>66</v>
      </c>
      <c r="F67" t="s">
        <v>64</v>
      </c>
      <c r="G67" t="s">
        <v>66</v>
      </c>
      <c r="H67" t="s">
        <v>65</v>
      </c>
      <c r="I67" t="s">
        <v>67</v>
      </c>
      <c r="J67" t="s">
        <v>64</v>
      </c>
      <c r="K67" t="s">
        <v>64</v>
      </c>
      <c r="L67" t="s">
        <v>67</v>
      </c>
      <c r="M67" t="s">
        <v>66</v>
      </c>
      <c r="N67" t="s">
        <v>64</v>
      </c>
      <c r="O67" t="s">
        <v>66</v>
      </c>
      <c r="P67" t="s">
        <v>64</v>
      </c>
      <c r="Q67" t="s">
        <v>72</v>
      </c>
    </row>
    <row r="68" spans="1:17" x14ac:dyDescent="0.25">
      <c r="A68" t="s">
        <v>64</v>
      </c>
      <c r="B68" t="s">
        <v>66</v>
      </c>
      <c r="C68" t="s">
        <v>64</v>
      </c>
      <c r="D68" t="s">
        <v>64</v>
      </c>
      <c r="E68" t="s">
        <v>66</v>
      </c>
      <c r="F68" t="s">
        <v>66</v>
      </c>
      <c r="G68" t="s">
        <v>67</v>
      </c>
      <c r="H68" t="s">
        <v>65</v>
      </c>
      <c r="I68" t="s">
        <v>67</v>
      </c>
      <c r="J68" t="s">
        <v>67</v>
      </c>
      <c r="K68" t="s">
        <v>67</v>
      </c>
      <c r="L68" t="s">
        <v>65</v>
      </c>
      <c r="M68" t="s">
        <v>64</v>
      </c>
      <c r="N68" t="s">
        <v>64</v>
      </c>
      <c r="O68" t="s">
        <v>64</v>
      </c>
      <c r="P68" t="s">
        <v>66</v>
      </c>
      <c r="Q68" t="s">
        <v>72</v>
      </c>
    </row>
    <row r="69" spans="1:17" x14ac:dyDescent="0.25">
      <c r="A69" t="s">
        <v>64</v>
      </c>
      <c r="B69" t="s">
        <v>65</v>
      </c>
      <c r="C69" t="s">
        <v>66</v>
      </c>
      <c r="D69" t="s">
        <v>64</v>
      </c>
      <c r="E69" t="s">
        <v>66</v>
      </c>
      <c r="F69" t="s">
        <v>65</v>
      </c>
      <c r="G69" t="s">
        <v>65</v>
      </c>
      <c r="H69" t="s">
        <v>65</v>
      </c>
      <c r="I69" t="s">
        <v>69</v>
      </c>
      <c r="J69" t="s">
        <v>67</v>
      </c>
      <c r="K69" t="s">
        <v>67</v>
      </c>
      <c r="L69" t="s">
        <v>65</v>
      </c>
      <c r="M69" t="s">
        <v>64</v>
      </c>
      <c r="N69" t="s">
        <v>66</v>
      </c>
      <c r="O69" t="s">
        <v>65</v>
      </c>
      <c r="P69" t="s">
        <v>65</v>
      </c>
      <c r="Q69" t="s">
        <v>72</v>
      </c>
    </row>
    <row r="70" spans="1:17" x14ac:dyDescent="0.25">
      <c r="A70" t="s">
        <v>64</v>
      </c>
      <c r="B70" t="s">
        <v>67</v>
      </c>
      <c r="C70" t="s">
        <v>66</v>
      </c>
      <c r="D70" t="s">
        <v>64</v>
      </c>
      <c r="E70" t="s">
        <v>66</v>
      </c>
      <c r="F70" t="s">
        <v>66</v>
      </c>
      <c r="G70" t="s">
        <v>67</v>
      </c>
      <c r="H70" t="s">
        <v>68</v>
      </c>
      <c r="I70" t="s">
        <v>69</v>
      </c>
      <c r="J70" t="s">
        <v>68</v>
      </c>
      <c r="K70" t="s">
        <v>68</v>
      </c>
      <c r="L70" t="s">
        <v>66</v>
      </c>
      <c r="M70" t="s">
        <v>64</v>
      </c>
      <c r="N70" t="s">
        <v>66</v>
      </c>
      <c r="O70" t="s">
        <v>66</v>
      </c>
      <c r="P70" t="s">
        <v>65</v>
      </c>
      <c r="Q70" t="s">
        <v>72</v>
      </c>
    </row>
    <row r="71" spans="1:17" x14ac:dyDescent="0.25">
      <c r="A71" t="s">
        <v>64</v>
      </c>
      <c r="B71" t="s">
        <v>67</v>
      </c>
      <c r="C71" t="s">
        <v>64</v>
      </c>
      <c r="D71" t="s">
        <v>64</v>
      </c>
      <c r="E71" t="s">
        <v>65</v>
      </c>
      <c r="F71" t="s">
        <v>65</v>
      </c>
      <c r="G71" t="s">
        <v>67</v>
      </c>
      <c r="H71" t="s">
        <v>67</v>
      </c>
      <c r="I71" t="s">
        <v>67</v>
      </c>
      <c r="J71" t="s">
        <v>67</v>
      </c>
      <c r="K71" t="s">
        <v>67</v>
      </c>
      <c r="L71" t="s">
        <v>68</v>
      </c>
      <c r="M71" t="s">
        <v>64</v>
      </c>
      <c r="N71" t="s">
        <v>66</v>
      </c>
      <c r="O71" t="s">
        <v>66</v>
      </c>
      <c r="P71" t="s">
        <v>66</v>
      </c>
      <c r="Q71" t="s">
        <v>72</v>
      </c>
    </row>
    <row r="72" spans="1:17" x14ac:dyDescent="0.25">
      <c r="A72" t="s">
        <v>64</v>
      </c>
      <c r="B72" t="s">
        <v>65</v>
      </c>
      <c r="C72" t="s">
        <v>66</v>
      </c>
      <c r="D72" t="s">
        <v>64</v>
      </c>
      <c r="E72" t="s">
        <v>66</v>
      </c>
      <c r="F72" t="s">
        <v>67</v>
      </c>
      <c r="G72" t="s">
        <v>67</v>
      </c>
      <c r="H72" t="s">
        <v>68</v>
      </c>
      <c r="I72" t="s">
        <v>68</v>
      </c>
      <c r="J72" t="s">
        <v>67</v>
      </c>
      <c r="K72" t="s">
        <v>67</v>
      </c>
      <c r="L72" t="s">
        <v>68</v>
      </c>
      <c r="M72" t="s">
        <v>66</v>
      </c>
      <c r="N72" t="s">
        <v>66</v>
      </c>
      <c r="O72" t="s">
        <v>66</v>
      </c>
      <c r="P72" t="s">
        <v>66</v>
      </c>
      <c r="Q72" t="s">
        <v>72</v>
      </c>
    </row>
    <row r="73" spans="1:17" x14ac:dyDescent="0.25">
      <c r="A73" t="s">
        <v>64</v>
      </c>
      <c r="B73" t="s">
        <v>65</v>
      </c>
      <c r="C73" t="s">
        <v>66</v>
      </c>
      <c r="D73" t="s">
        <v>64</v>
      </c>
      <c r="E73" t="s">
        <v>67</v>
      </c>
      <c r="F73" t="s">
        <v>64</v>
      </c>
      <c r="G73" t="s">
        <v>66</v>
      </c>
      <c r="H73" t="s">
        <v>67</v>
      </c>
      <c r="I73" t="s">
        <v>67</v>
      </c>
      <c r="J73" t="s">
        <v>67</v>
      </c>
      <c r="K73" t="s">
        <v>68</v>
      </c>
      <c r="L73" t="s">
        <v>67</v>
      </c>
      <c r="M73" t="s">
        <v>64</v>
      </c>
      <c r="N73" t="s">
        <v>64</v>
      </c>
      <c r="O73" t="s">
        <v>64</v>
      </c>
      <c r="P73" t="s">
        <v>67</v>
      </c>
      <c r="Q73" t="s">
        <v>72</v>
      </c>
    </row>
    <row r="74" spans="1:17" x14ac:dyDescent="0.25">
      <c r="A74" t="s">
        <v>64</v>
      </c>
      <c r="B74" t="s">
        <v>66</v>
      </c>
      <c r="C74" t="s">
        <v>64</v>
      </c>
      <c r="D74" t="s">
        <v>64</v>
      </c>
      <c r="E74" t="s">
        <v>66</v>
      </c>
      <c r="F74" t="s">
        <v>64</v>
      </c>
      <c r="G74" t="s">
        <v>64</v>
      </c>
      <c r="H74" t="s">
        <v>68</v>
      </c>
      <c r="I74" t="s">
        <v>65</v>
      </c>
      <c r="J74" t="s">
        <v>65</v>
      </c>
      <c r="K74" t="s">
        <v>67</v>
      </c>
      <c r="L74" t="s">
        <v>65</v>
      </c>
      <c r="M74" t="s">
        <v>64</v>
      </c>
      <c r="N74" t="s">
        <v>64</v>
      </c>
      <c r="O74" t="s">
        <v>64</v>
      </c>
      <c r="P74" t="s">
        <v>66</v>
      </c>
      <c r="Q74" t="s">
        <v>72</v>
      </c>
    </row>
    <row r="75" spans="1:17" x14ac:dyDescent="0.25">
      <c r="A75" t="s">
        <v>64</v>
      </c>
      <c r="B75" t="s">
        <v>67</v>
      </c>
      <c r="C75" t="s">
        <v>64</v>
      </c>
      <c r="D75" t="s">
        <v>64</v>
      </c>
      <c r="E75" t="s">
        <v>67</v>
      </c>
      <c r="F75" t="s">
        <v>64</v>
      </c>
      <c r="G75" t="s">
        <v>65</v>
      </c>
      <c r="H75" t="s">
        <v>68</v>
      </c>
      <c r="I75" t="s">
        <v>67</v>
      </c>
      <c r="J75" t="s">
        <v>68</v>
      </c>
      <c r="K75" t="s">
        <v>67</v>
      </c>
      <c r="L75" t="s">
        <v>68</v>
      </c>
      <c r="M75" t="s">
        <v>64</v>
      </c>
      <c r="N75" t="s">
        <v>66</v>
      </c>
      <c r="O75" t="s">
        <v>66</v>
      </c>
      <c r="P75" t="s">
        <v>67</v>
      </c>
      <c r="Q75" t="s">
        <v>72</v>
      </c>
    </row>
    <row r="76" spans="1:17" x14ac:dyDescent="0.25">
      <c r="A76" t="s">
        <v>64</v>
      </c>
      <c r="B76" t="s">
        <v>65</v>
      </c>
      <c r="C76" t="s">
        <v>66</v>
      </c>
      <c r="D76" t="s">
        <v>64</v>
      </c>
      <c r="E76" t="s">
        <v>66</v>
      </c>
      <c r="F76" t="s">
        <v>64</v>
      </c>
      <c r="G76" t="s">
        <v>67</v>
      </c>
      <c r="H76" t="s">
        <v>68</v>
      </c>
      <c r="I76" t="s">
        <v>65</v>
      </c>
      <c r="J76" t="s">
        <v>67</v>
      </c>
      <c r="K76" t="s">
        <v>68</v>
      </c>
      <c r="L76" t="s">
        <v>68</v>
      </c>
      <c r="M76" t="s">
        <v>64</v>
      </c>
      <c r="N76" t="s">
        <v>64</v>
      </c>
      <c r="O76" t="s">
        <v>66</v>
      </c>
      <c r="P76" t="s">
        <v>66</v>
      </c>
      <c r="Q76" t="s">
        <v>72</v>
      </c>
    </row>
    <row r="77" spans="1:17" x14ac:dyDescent="0.25">
      <c r="A77" t="s">
        <v>64</v>
      </c>
      <c r="B77" t="s">
        <v>64</v>
      </c>
      <c r="C77" t="s">
        <v>66</v>
      </c>
      <c r="D77" t="s">
        <v>64</v>
      </c>
      <c r="E77" t="s">
        <v>66</v>
      </c>
      <c r="F77" t="s">
        <v>64</v>
      </c>
      <c r="G77" t="s">
        <v>66</v>
      </c>
      <c r="H77" t="s">
        <v>65</v>
      </c>
      <c r="I77" t="s">
        <v>68</v>
      </c>
      <c r="J77" t="s">
        <v>67</v>
      </c>
      <c r="K77" t="s">
        <v>65</v>
      </c>
      <c r="L77" t="s">
        <v>68</v>
      </c>
      <c r="M77" t="s">
        <v>64</v>
      </c>
      <c r="N77" t="s">
        <v>64</v>
      </c>
      <c r="O77" t="s">
        <v>66</v>
      </c>
      <c r="P77" t="s">
        <v>66</v>
      </c>
      <c r="Q77" t="s">
        <v>72</v>
      </c>
    </row>
    <row r="78" spans="1:17" x14ac:dyDescent="0.25">
      <c r="A78" t="s">
        <v>64</v>
      </c>
      <c r="B78" t="s">
        <v>67</v>
      </c>
      <c r="C78" t="s">
        <v>64</v>
      </c>
      <c r="D78" t="s">
        <v>64</v>
      </c>
      <c r="E78" t="s">
        <v>64</v>
      </c>
      <c r="F78" t="s">
        <v>64</v>
      </c>
      <c r="G78" t="s">
        <v>65</v>
      </c>
      <c r="H78" t="s">
        <v>68</v>
      </c>
      <c r="I78" t="s">
        <v>67</v>
      </c>
      <c r="J78" t="s">
        <v>67</v>
      </c>
      <c r="K78" t="s">
        <v>68</v>
      </c>
      <c r="L78" t="s">
        <v>65</v>
      </c>
      <c r="M78" t="s">
        <v>64</v>
      </c>
      <c r="N78" t="s">
        <v>64</v>
      </c>
      <c r="O78" t="s">
        <v>66</v>
      </c>
      <c r="P78" t="s">
        <v>64</v>
      </c>
      <c r="Q78" t="s">
        <v>72</v>
      </c>
    </row>
    <row r="79" spans="1:17" x14ac:dyDescent="0.25">
      <c r="A79" t="s">
        <v>64</v>
      </c>
      <c r="B79" t="s">
        <v>65</v>
      </c>
      <c r="C79" t="s">
        <v>64</v>
      </c>
      <c r="D79" t="s">
        <v>64</v>
      </c>
      <c r="E79" t="s">
        <v>66</v>
      </c>
      <c r="F79" t="s">
        <v>64</v>
      </c>
      <c r="G79" t="s">
        <v>67</v>
      </c>
      <c r="H79" t="s">
        <v>67</v>
      </c>
      <c r="I79" t="s">
        <v>67</v>
      </c>
      <c r="J79" t="s">
        <v>65</v>
      </c>
      <c r="K79" t="s">
        <v>69</v>
      </c>
      <c r="L79" t="s">
        <v>67</v>
      </c>
      <c r="M79" t="s">
        <v>66</v>
      </c>
      <c r="N79" t="s">
        <v>66</v>
      </c>
      <c r="O79" t="s">
        <v>66</v>
      </c>
      <c r="P79" t="s">
        <v>66</v>
      </c>
      <c r="Q79" t="s">
        <v>72</v>
      </c>
    </row>
    <row r="80" spans="1:17" x14ac:dyDescent="0.25">
      <c r="A80" t="s">
        <v>64</v>
      </c>
      <c r="B80" t="s">
        <v>67</v>
      </c>
      <c r="C80" t="s">
        <v>66</v>
      </c>
      <c r="D80" t="s">
        <v>65</v>
      </c>
      <c r="E80" t="s">
        <v>66</v>
      </c>
      <c r="F80" t="s">
        <v>66</v>
      </c>
      <c r="G80" t="s">
        <v>66</v>
      </c>
      <c r="H80" t="s">
        <v>68</v>
      </c>
      <c r="I80" t="s">
        <v>67</v>
      </c>
      <c r="J80" t="s">
        <v>67</v>
      </c>
      <c r="K80" t="s">
        <v>69</v>
      </c>
      <c r="L80" t="s">
        <v>67</v>
      </c>
      <c r="M80" t="s">
        <v>64</v>
      </c>
      <c r="N80" t="s">
        <v>64</v>
      </c>
      <c r="O80" t="s">
        <v>64</v>
      </c>
      <c r="P80" t="s">
        <v>64</v>
      </c>
      <c r="Q80" t="s">
        <v>72</v>
      </c>
    </row>
    <row r="81" spans="1:17" x14ac:dyDescent="0.25">
      <c r="A81" t="s">
        <v>64</v>
      </c>
      <c r="B81" t="s">
        <v>64</v>
      </c>
      <c r="C81" t="s">
        <v>66</v>
      </c>
      <c r="D81" t="s">
        <v>64</v>
      </c>
      <c r="E81" t="s">
        <v>64</v>
      </c>
      <c r="F81" t="s">
        <v>64</v>
      </c>
      <c r="G81" t="s">
        <v>64</v>
      </c>
      <c r="H81" t="s">
        <v>65</v>
      </c>
      <c r="I81" t="s">
        <v>66</v>
      </c>
      <c r="J81" t="s">
        <v>66</v>
      </c>
      <c r="K81" t="s">
        <v>65</v>
      </c>
      <c r="L81" t="s">
        <v>64</v>
      </c>
      <c r="M81" t="s">
        <v>64</v>
      </c>
      <c r="N81" t="s">
        <v>64</v>
      </c>
      <c r="O81" t="s">
        <v>66</v>
      </c>
      <c r="P81" t="s">
        <v>66</v>
      </c>
      <c r="Q81" t="s">
        <v>72</v>
      </c>
    </row>
    <row r="82" spans="1:17" x14ac:dyDescent="0.25">
      <c r="A82" t="s">
        <v>64</v>
      </c>
      <c r="B82" t="s">
        <v>67</v>
      </c>
      <c r="C82" t="s">
        <v>65</v>
      </c>
      <c r="D82" t="s">
        <v>64</v>
      </c>
      <c r="E82" t="s">
        <v>66</v>
      </c>
      <c r="F82" t="s">
        <v>66</v>
      </c>
      <c r="G82" t="s">
        <v>65</v>
      </c>
      <c r="H82" t="s">
        <v>67</v>
      </c>
      <c r="I82" t="s">
        <v>67</v>
      </c>
      <c r="J82" t="s">
        <v>65</v>
      </c>
      <c r="K82" t="s">
        <v>68</v>
      </c>
      <c r="L82" t="s">
        <v>68</v>
      </c>
      <c r="M82" t="s">
        <v>64</v>
      </c>
      <c r="N82" t="s">
        <v>66</v>
      </c>
      <c r="O82" t="s">
        <v>65</v>
      </c>
      <c r="P82" t="s">
        <v>64</v>
      </c>
      <c r="Q82" t="s">
        <v>72</v>
      </c>
    </row>
    <row r="83" spans="1:17" x14ac:dyDescent="0.25">
      <c r="A83" t="s">
        <v>64</v>
      </c>
      <c r="B83" t="s">
        <v>67</v>
      </c>
      <c r="C83" t="s">
        <v>66</v>
      </c>
      <c r="D83" t="s">
        <v>64</v>
      </c>
      <c r="E83" t="s">
        <v>66</v>
      </c>
      <c r="F83" t="s">
        <v>64</v>
      </c>
      <c r="G83" t="s">
        <v>67</v>
      </c>
      <c r="H83" t="s">
        <v>67</v>
      </c>
      <c r="I83" t="s">
        <v>68</v>
      </c>
      <c r="J83" t="s">
        <v>65</v>
      </c>
      <c r="K83" t="s">
        <v>67</v>
      </c>
      <c r="L83" t="s">
        <v>67</v>
      </c>
      <c r="M83" t="s">
        <v>64</v>
      </c>
      <c r="N83" t="s">
        <v>66</v>
      </c>
      <c r="O83" t="s">
        <v>64</v>
      </c>
      <c r="P83" t="s">
        <v>66</v>
      </c>
      <c r="Q83" t="s">
        <v>72</v>
      </c>
    </row>
    <row r="84" spans="1:17" x14ac:dyDescent="0.25">
      <c r="A84" t="s">
        <v>65</v>
      </c>
      <c r="B84" t="s">
        <v>68</v>
      </c>
      <c r="C84" t="s">
        <v>65</v>
      </c>
      <c r="D84" t="s">
        <v>64</v>
      </c>
      <c r="E84" t="s">
        <v>66</v>
      </c>
      <c r="F84" t="s">
        <v>66</v>
      </c>
      <c r="G84" t="s">
        <v>65</v>
      </c>
      <c r="H84" t="s">
        <v>68</v>
      </c>
      <c r="I84" t="s">
        <v>67</v>
      </c>
      <c r="J84" t="s">
        <v>67</v>
      </c>
      <c r="K84" t="s">
        <v>68</v>
      </c>
      <c r="L84" t="s">
        <v>67</v>
      </c>
      <c r="M84" t="s">
        <v>64</v>
      </c>
      <c r="N84" t="s">
        <v>66</v>
      </c>
      <c r="O84" t="s">
        <v>66</v>
      </c>
      <c r="P84" t="s">
        <v>66</v>
      </c>
      <c r="Q84" t="s">
        <v>72</v>
      </c>
    </row>
    <row r="85" spans="1:17" x14ac:dyDescent="0.25">
      <c r="A85" t="s">
        <v>64</v>
      </c>
      <c r="B85" t="s">
        <v>65</v>
      </c>
      <c r="C85" t="s">
        <v>68</v>
      </c>
      <c r="D85" t="s">
        <v>65</v>
      </c>
      <c r="E85" t="s">
        <v>66</v>
      </c>
      <c r="F85" t="s">
        <v>66</v>
      </c>
      <c r="G85" t="s">
        <v>69</v>
      </c>
      <c r="H85" t="s">
        <v>66</v>
      </c>
      <c r="I85" t="s">
        <v>67</v>
      </c>
      <c r="J85" t="s">
        <v>65</v>
      </c>
      <c r="K85" t="s">
        <v>67</v>
      </c>
      <c r="L85" t="s">
        <v>69</v>
      </c>
      <c r="M85" t="s">
        <v>66</v>
      </c>
      <c r="N85" t="s">
        <v>64</v>
      </c>
      <c r="O85" t="s">
        <v>66</v>
      </c>
      <c r="P85" t="s">
        <v>65</v>
      </c>
      <c r="Q85" t="s">
        <v>72</v>
      </c>
    </row>
    <row r="86" spans="1:17" x14ac:dyDescent="0.25">
      <c r="A86" t="s">
        <v>64</v>
      </c>
      <c r="B86" t="s">
        <v>66</v>
      </c>
      <c r="C86" t="s">
        <v>66</v>
      </c>
      <c r="D86" t="s">
        <v>64</v>
      </c>
      <c r="E86" t="s">
        <v>66</v>
      </c>
      <c r="F86" t="s">
        <v>64</v>
      </c>
      <c r="G86" t="s">
        <v>65</v>
      </c>
      <c r="H86" t="s">
        <v>66</v>
      </c>
      <c r="I86" t="s">
        <v>68</v>
      </c>
      <c r="J86" t="s">
        <v>66</v>
      </c>
      <c r="K86" t="s">
        <v>67</v>
      </c>
      <c r="L86" t="s">
        <v>68</v>
      </c>
      <c r="M86" t="s">
        <v>66</v>
      </c>
      <c r="N86" t="s">
        <v>66</v>
      </c>
      <c r="O86" t="s">
        <v>64</v>
      </c>
      <c r="P86" t="s">
        <v>66</v>
      </c>
      <c r="Q86" t="s">
        <v>72</v>
      </c>
    </row>
    <row r="87" spans="1:17" x14ac:dyDescent="0.25">
      <c r="A87" t="s">
        <v>64</v>
      </c>
      <c r="B87" t="s">
        <v>67</v>
      </c>
      <c r="C87" t="s">
        <v>64</v>
      </c>
      <c r="D87" t="s">
        <v>64</v>
      </c>
      <c r="E87" t="s">
        <v>66</v>
      </c>
      <c r="F87" t="s">
        <v>64</v>
      </c>
      <c r="G87" t="s">
        <v>65</v>
      </c>
      <c r="H87" t="s">
        <v>67</v>
      </c>
      <c r="I87" t="s">
        <v>65</v>
      </c>
      <c r="J87" t="s">
        <v>65</v>
      </c>
      <c r="K87" t="s">
        <v>67</v>
      </c>
      <c r="L87" t="s">
        <v>67</v>
      </c>
      <c r="M87" t="s">
        <v>64</v>
      </c>
      <c r="N87" t="s">
        <v>64</v>
      </c>
      <c r="O87" t="s">
        <v>64</v>
      </c>
      <c r="P87" t="s">
        <v>68</v>
      </c>
      <c r="Q87" t="s">
        <v>72</v>
      </c>
    </row>
    <row r="88" spans="1:17" x14ac:dyDescent="0.25">
      <c r="A88" t="s">
        <v>64</v>
      </c>
      <c r="B88" t="s">
        <v>64</v>
      </c>
      <c r="C88" t="s">
        <v>66</v>
      </c>
      <c r="D88" t="s">
        <v>65</v>
      </c>
      <c r="E88" t="s">
        <v>66</v>
      </c>
      <c r="F88" t="s">
        <v>64</v>
      </c>
      <c r="G88" t="s">
        <v>67</v>
      </c>
      <c r="H88" t="s">
        <v>66</v>
      </c>
      <c r="I88" t="s">
        <v>67</v>
      </c>
      <c r="J88" t="s">
        <v>67</v>
      </c>
      <c r="K88" t="s">
        <v>66</v>
      </c>
      <c r="L88" t="s">
        <v>65</v>
      </c>
      <c r="M88" t="s">
        <v>64</v>
      </c>
      <c r="N88" t="s">
        <v>64</v>
      </c>
      <c r="O88" t="s">
        <v>66</v>
      </c>
      <c r="P88" t="s">
        <v>66</v>
      </c>
      <c r="Q88" t="s">
        <v>72</v>
      </c>
    </row>
    <row r="89" spans="1:17" x14ac:dyDescent="0.25">
      <c r="A89" t="s">
        <v>64</v>
      </c>
      <c r="B89" t="s">
        <v>67</v>
      </c>
      <c r="C89" t="s">
        <v>66</v>
      </c>
      <c r="D89" t="s">
        <v>64</v>
      </c>
      <c r="E89" t="s">
        <v>66</v>
      </c>
      <c r="F89" t="s">
        <v>65</v>
      </c>
      <c r="G89" t="s">
        <v>66</v>
      </c>
      <c r="H89" t="s">
        <v>68</v>
      </c>
      <c r="I89" t="s">
        <v>67</v>
      </c>
      <c r="J89" t="s">
        <v>67</v>
      </c>
      <c r="K89" t="s">
        <v>69</v>
      </c>
      <c r="L89" t="s">
        <v>68</v>
      </c>
      <c r="M89" t="s">
        <v>66</v>
      </c>
      <c r="N89" t="s">
        <v>64</v>
      </c>
      <c r="O89" t="s">
        <v>66</v>
      </c>
      <c r="P89" t="s">
        <v>64</v>
      </c>
      <c r="Q89" t="s">
        <v>72</v>
      </c>
    </row>
    <row r="92" spans="1:17" x14ac:dyDescent="0.25">
      <c r="Q92" s="23">
        <f>COUNTIFS(Table121412[CLASS],"HighRisk")</f>
        <v>27</v>
      </c>
    </row>
    <row r="93" spans="1:17" x14ac:dyDescent="0.25">
      <c r="Q93" s="22">
        <f>COUNTIFS(Table121412[CLASS],"MediumRisk")</f>
        <v>35</v>
      </c>
    </row>
    <row r="94" spans="1:17" x14ac:dyDescent="0.25">
      <c r="Q94" s="23">
        <f>COUNTIFS(Table121412[CLASS],"LowRisk")</f>
        <v>26</v>
      </c>
    </row>
    <row r="95" spans="1:17" x14ac:dyDescent="0.25">
      <c r="Q95" s="24">
        <f>SUM(Q91:Q94)</f>
        <v>88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workbookViewId="0">
      <selection activeCell="P296" sqref="P296"/>
    </sheetView>
  </sheetViews>
  <sheetFormatPr defaultRowHeight="15" x14ac:dyDescent="0.25"/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43" t="s">
        <v>57</v>
      </c>
      <c r="J1" s="44" t="s">
        <v>58</v>
      </c>
      <c r="K1" s="44" t="s">
        <v>59</v>
      </c>
      <c r="L1" s="43" t="s">
        <v>60</v>
      </c>
      <c r="M1" s="43" t="s">
        <v>61</v>
      </c>
      <c r="N1" s="44" t="s">
        <v>62</v>
      </c>
      <c r="O1" s="44" t="s">
        <v>63</v>
      </c>
      <c r="P1" s="45" t="s">
        <v>71</v>
      </c>
    </row>
    <row r="2" spans="1:16" x14ac:dyDescent="0.25">
      <c r="A2" t="s">
        <v>64</v>
      </c>
      <c r="B2" t="s">
        <v>68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67</v>
      </c>
      <c r="I2" t="s">
        <v>67</v>
      </c>
      <c r="J2" t="s">
        <v>68</v>
      </c>
      <c r="K2" t="s">
        <v>64</v>
      </c>
      <c r="L2" t="s">
        <v>66</v>
      </c>
      <c r="M2" t="s">
        <v>68</v>
      </c>
      <c r="N2" t="s">
        <v>66</v>
      </c>
      <c r="O2" t="s">
        <v>67</v>
      </c>
      <c r="P2" t="s">
        <v>73</v>
      </c>
    </row>
    <row r="3" spans="1:16" x14ac:dyDescent="0.25">
      <c r="A3" t="s">
        <v>65</v>
      </c>
      <c r="B3" t="s">
        <v>67</v>
      </c>
      <c r="C3" t="s">
        <v>65</v>
      </c>
      <c r="D3" t="s">
        <v>65</v>
      </c>
      <c r="E3" t="s">
        <v>65</v>
      </c>
      <c r="F3" t="s">
        <v>64</v>
      </c>
      <c r="G3" t="s">
        <v>66</v>
      </c>
      <c r="H3" t="s">
        <v>65</v>
      </c>
      <c r="I3" t="s">
        <v>67</v>
      </c>
      <c r="J3" t="s">
        <v>65</v>
      </c>
      <c r="K3" t="s">
        <v>64</v>
      </c>
      <c r="L3" t="s">
        <v>66</v>
      </c>
      <c r="M3" t="s">
        <v>69</v>
      </c>
      <c r="N3" t="s">
        <v>64</v>
      </c>
      <c r="O3" t="s">
        <v>68</v>
      </c>
      <c r="P3" t="s">
        <v>73</v>
      </c>
    </row>
    <row r="4" spans="1:16" x14ac:dyDescent="0.25">
      <c r="A4" t="s">
        <v>64</v>
      </c>
      <c r="B4" t="s">
        <v>68</v>
      </c>
      <c r="C4" t="s">
        <v>67</v>
      </c>
      <c r="D4" t="s">
        <v>65</v>
      </c>
      <c r="E4" t="s">
        <v>65</v>
      </c>
      <c r="F4" t="s">
        <v>65</v>
      </c>
      <c r="G4" t="s">
        <v>66</v>
      </c>
      <c r="H4" t="s">
        <v>68</v>
      </c>
      <c r="I4" t="s">
        <v>68</v>
      </c>
      <c r="J4" t="s">
        <v>69</v>
      </c>
      <c r="K4" t="s">
        <v>66</v>
      </c>
      <c r="L4" t="s">
        <v>68</v>
      </c>
      <c r="M4" t="s">
        <v>68</v>
      </c>
      <c r="N4" t="s">
        <v>67</v>
      </c>
      <c r="O4" t="s">
        <v>69</v>
      </c>
      <c r="P4" t="s">
        <v>73</v>
      </c>
    </row>
    <row r="5" spans="1:16" x14ac:dyDescent="0.25">
      <c r="A5" t="s">
        <v>64</v>
      </c>
      <c r="B5" t="s">
        <v>66</v>
      </c>
      <c r="C5" t="s">
        <v>64</v>
      </c>
      <c r="D5" t="s">
        <v>64</v>
      </c>
      <c r="E5" t="s">
        <v>65</v>
      </c>
      <c r="F5" t="s">
        <v>65</v>
      </c>
      <c r="G5" t="s">
        <v>66</v>
      </c>
      <c r="H5" t="s">
        <v>66</v>
      </c>
      <c r="I5" t="s">
        <v>64</v>
      </c>
      <c r="J5" t="s">
        <v>64</v>
      </c>
      <c r="K5" t="s">
        <v>66</v>
      </c>
      <c r="L5" t="s">
        <v>64</v>
      </c>
      <c r="M5" t="s">
        <v>65</v>
      </c>
      <c r="N5" t="s">
        <v>64</v>
      </c>
      <c r="O5" t="s">
        <v>64</v>
      </c>
      <c r="P5" t="s">
        <v>74</v>
      </c>
    </row>
    <row r="6" spans="1:16" x14ac:dyDescent="0.25">
      <c r="A6" t="s">
        <v>64</v>
      </c>
      <c r="B6" t="s">
        <v>66</v>
      </c>
      <c r="C6" t="s">
        <v>64</v>
      </c>
      <c r="D6" t="s">
        <v>66</v>
      </c>
      <c r="E6" t="s">
        <v>65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  <c r="O6" t="s">
        <v>64</v>
      </c>
      <c r="P6" t="s">
        <v>74</v>
      </c>
    </row>
    <row r="7" spans="1:16" x14ac:dyDescent="0.25">
      <c r="A7" t="s">
        <v>64</v>
      </c>
      <c r="B7" t="s">
        <v>67</v>
      </c>
      <c r="C7" t="s">
        <v>67</v>
      </c>
      <c r="D7" t="s">
        <v>67</v>
      </c>
      <c r="E7" t="s">
        <v>66</v>
      </c>
      <c r="F7" t="s">
        <v>65</v>
      </c>
      <c r="G7" t="s">
        <v>64</v>
      </c>
      <c r="H7" t="s">
        <v>67</v>
      </c>
      <c r="I7" t="s">
        <v>68</v>
      </c>
      <c r="J7" t="s">
        <v>68</v>
      </c>
      <c r="K7" t="s">
        <v>66</v>
      </c>
      <c r="L7" t="s">
        <v>68</v>
      </c>
      <c r="M7" t="s">
        <v>68</v>
      </c>
      <c r="N7" t="s">
        <v>67</v>
      </c>
      <c r="O7" t="s">
        <v>69</v>
      </c>
      <c r="P7" t="s">
        <v>73</v>
      </c>
    </row>
    <row r="8" spans="1:16" x14ac:dyDescent="0.25">
      <c r="A8" t="s">
        <v>64</v>
      </c>
      <c r="B8" t="s">
        <v>65</v>
      </c>
      <c r="C8" t="s">
        <v>64</v>
      </c>
      <c r="D8" t="s">
        <v>64</v>
      </c>
      <c r="E8" t="s">
        <v>67</v>
      </c>
      <c r="F8" t="s">
        <v>65</v>
      </c>
      <c r="G8" t="s">
        <v>66</v>
      </c>
      <c r="H8" t="s">
        <v>64</v>
      </c>
      <c r="I8" t="s">
        <v>65</v>
      </c>
      <c r="J8" t="s">
        <v>64</v>
      </c>
      <c r="K8" t="s">
        <v>66</v>
      </c>
      <c r="L8" t="s">
        <v>66</v>
      </c>
      <c r="M8" t="s">
        <v>67</v>
      </c>
      <c r="N8" t="s">
        <v>65</v>
      </c>
      <c r="O8" t="s">
        <v>66</v>
      </c>
      <c r="P8" t="s">
        <v>74</v>
      </c>
    </row>
    <row r="9" spans="1:16" x14ac:dyDescent="0.25">
      <c r="A9" t="s">
        <v>64</v>
      </c>
      <c r="B9" t="s">
        <v>65</v>
      </c>
      <c r="C9" t="s">
        <v>66</v>
      </c>
      <c r="D9" t="s">
        <v>66</v>
      </c>
      <c r="E9" t="s">
        <v>66</v>
      </c>
      <c r="F9" t="s">
        <v>64</v>
      </c>
      <c r="G9" t="s">
        <v>66</v>
      </c>
      <c r="H9" t="s">
        <v>65</v>
      </c>
      <c r="I9" t="s">
        <v>66</v>
      </c>
      <c r="J9" t="s">
        <v>64</v>
      </c>
      <c r="K9" t="s">
        <v>66</v>
      </c>
      <c r="L9" t="s">
        <v>66</v>
      </c>
      <c r="M9" t="s">
        <v>67</v>
      </c>
      <c r="N9" t="s">
        <v>66</v>
      </c>
      <c r="O9" t="s">
        <v>68</v>
      </c>
      <c r="P9" t="s">
        <v>74</v>
      </c>
    </row>
    <row r="10" spans="1:16" x14ac:dyDescent="0.25">
      <c r="A10" t="s">
        <v>64</v>
      </c>
      <c r="B10" t="s">
        <v>65</v>
      </c>
      <c r="C10" t="s">
        <v>66</v>
      </c>
      <c r="D10" t="s">
        <v>65</v>
      </c>
      <c r="E10" t="s">
        <v>66</v>
      </c>
      <c r="F10" t="s">
        <v>64</v>
      </c>
      <c r="G10" t="s">
        <v>65</v>
      </c>
      <c r="H10" t="s">
        <v>66</v>
      </c>
      <c r="I10" t="s">
        <v>65</v>
      </c>
      <c r="J10" t="s">
        <v>64</v>
      </c>
      <c r="K10" t="s">
        <v>66</v>
      </c>
      <c r="L10" t="s">
        <v>66</v>
      </c>
      <c r="M10" t="s">
        <v>67</v>
      </c>
      <c r="N10" t="s">
        <v>66</v>
      </c>
      <c r="O10" t="s">
        <v>64</v>
      </c>
      <c r="P10" t="s">
        <v>74</v>
      </c>
    </row>
    <row r="11" spans="1:16" x14ac:dyDescent="0.25">
      <c r="A11" t="s">
        <v>64</v>
      </c>
      <c r="B11" t="s">
        <v>65</v>
      </c>
      <c r="C11" t="s">
        <v>66</v>
      </c>
      <c r="D11" t="s">
        <v>64</v>
      </c>
      <c r="E11" t="s">
        <v>66</v>
      </c>
      <c r="F11" t="s">
        <v>65</v>
      </c>
      <c r="G11" t="s">
        <v>64</v>
      </c>
      <c r="H11" t="s">
        <v>66</v>
      </c>
      <c r="I11" t="s">
        <v>65</v>
      </c>
      <c r="J11" t="s">
        <v>65</v>
      </c>
      <c r="K11" t="s">
        <v>64</v>
      </c>
      <c r="L11" t="s">
        <v>66</v>
      </c>
      <c r="M11" t="s">
        <v>67</v>
      </c>
      <c r="N11" t="s">
        <v>66</v>
      </c>
      <c r="O11" t="s">
        <v>65</v>
      </c>
      <c r="P11" t="s">
        <v>74</v>
      </c>
    </row>
    <row r="12" spans="1:16" x14ac:dyDescent="0.25">
      <c r="A12" t="s">
        <v>64</v>
      </c>
      <c r="B12" t="s">
        <v>65</v>
      </c>
      <c r="C12" t="s">
        <v>64</v>
      </c>
      <c r="D12" t="s">
        <v>64</v>
      </c>
      <c r="E12" t="s">
        <v>65</v>
      </c>
      <c r="F12" t="s">
        <v>65</v>
      </c>
      <c r="G12" t="s">
        <v>66</v>
      </c>
      <c r="H12" t="s">
        <v>66</v>
      </c>
      <c r="I12" t="s">
        <v>64</v>
      </c>
      <c r="J12" t="s">
        <v>64</v>
      </c>
      <c r="K12" t="s">
        <v>64</v>
      </c>
      <c r="L12" t="s">
        <v>66</v>
      </c>
      <c r="M12" t="s">
        <v>65</v>
      </c>
      <c r="N12" t="s">
        <v>64</v>
      </c>
      <c r="O12" t="s">
        <v>65</v>
      </c>
      <c r="P12" t="s">
        <v>74</v>
      </c>
    </row>
    <row r="13" spans="1:16" x14ac:dyDescent="0.25">
      <c r="A13" t="s">
        <v>64</v>
      </c>
      <c r="B13" t="s">
        <v>66</v>
      </c>
      <c r="C13" t="s">
        <v>66</v>
      </c>
      <c r="D13" t="s">
        <v>66</v>
      </c>
      <c r="E13" t="s">
        <v>65</v>
      </c>
      <c r="F13" t="s">
        <v>64</v>
      </c>
      <c r="G13" t="s">
        <v>66</v>
      </c>
      <c r="H13" t="s">
        <v>66</v>
      </c>
      <c r="I13" t="s">
        <v>66</v>
      </c>
      <c r="J13" t="s">
        <v>64</v>
      </c>
      <c r="K13" t="s">
        <v>66</v>
      </c>
      <c r="L13" t="s">
        <v>64</v>
      </c>
      <c r="M13" t="s">
        <v>65</v>
      </c>
      <c r="N13" t="s">
        <v>66</v>
      </c>
      <c r="O13" t="s">
        <v>65</v>
      </c>
      <c r="P13" t="s">
        <v>74</v>
      </c>
    </row>
    <row r="14" spans="1:16" x14ac:dyDescent="0.25">
      <c r="A14" t="s">
        <v>66</v>
      </c>
      <c r="B14" t="s">
        <v>66</v>
      </c>
      <c r="C14" t="s">
        <v>65</v>
      </c>
      <c r="D14" t="s">
        <v>66</v>
      </c>
      <c r="E14" t="s">
        <v>65</v>
      </c>
      <c r="F14" t="s">
        <v>64</v>
      </c>
      <c r="G14" t="s">
        <v>65</v>
      </c>
      <c r="H14" t="s">
        <v>64</v>
      </c>
      <c r="I14" t="s">
        <v>65</v>
      </c>
      <c r="J14" t="s">
        <v>64</v>
      </c>
      <c r="K14" t="s">
        <v>64</v>
      </c>
      <c r="L14" t="s">
        <v>64</v>
      </c>
      <c r="M14" t="s">
        <v>66</v>
      </c>
      <c r="N14" t="s">
        <v>64</v>
      </c>
      <c r="O14" t="s">
        <v>64</v>
      </c>
      <c r="P14" t="s">
        <v>74</v>
      </c>
    </row>
    <row r="15" spans="1:16" x14ac:dyDescent="0.25">
      <c r="A15" t="s">
        <v>64</v>
      </c>
      <c r="B15" t="s">
        <v>66</v>
      </c>
      <c r="C15" t="s">
        <v>64</v>
      </c>
      <c r="D15" t="s">
        <v>64</v>
      </c>
      <c r="E15" t="s">
        <v>64</v>
      </c>
      <c r="F15" t="s">
        <v>64</v>
      </c>
      <c r="G15" t="s">
        <v>64</v>
      </c>
      <c r="H15" t="s">
        <v>66</v>
      </c>
      <c r="I15" t="s">
        <v>65</v>
      </c>
      <c r="J15" t="s">
        <v>66</v>
      </c>
      <c r="K15" t="s">
        <v>66</v>
      </c>
      <c r="L15" t="s">
        <v>64</v>
      </c>
      <c r="M15" t="s">
        <v>67</v>
      </c>
      <c r="N15" t="s">
        <v>64</v>
      </c>
      <c r="O15" t="s">
        <v>65</v>
      </c>
      <c r="P15" t="s">
        <v>74</v>
      </c>
    </row>
    <row r="16" spans="1:16" x14ac:dyDescent="0.25">
      <c r="A16" t="s">
        <v>64</v>
      </c>
      <c r="B16" t="s">
        <v>66</v>
      </c>
      <c r="C16" t="s">
        <v>64</v>
      </c>
      <c r="D16" t="s">
        <v>64</v>
      </c>
      <c r="E16" t="s">
        <v>66</v>
      </c>
      <c r="F16" t="s">
        <v>64</v>
      </c>
      <c r="G16" t="s">
        <v>65</v>
      </c>
      <c r="H16" t="s">
        <v>64</v>
      </c>
      <c r="I16" t="s">
        <v>66</v>
      </c>
      <c r="J16" t="s">
        <v>64</v>
      </c>
      <c r="K16" t="s">
        <v>64</v>
      </c>
      <c r="L16" t="s">
        <v>64</v>
      </c>
      <c r="M16" t="s">
        <v>65</v>
      </c>
      <c r="N16" t="s">
        <v>64</v>
      </c>
      <c r="O16" t="s">
        <v>65</v>
      </c>
      <c r="P16" t="s">
        <v>74</v>
      </c>
    </row>
    <row r="17" spans="1:16" x14ac:dyDescent="0.25">
      <c r="A17" t="s">
        <v>64</v>
      </c>
      <c r="B17" t="s">
        <v>68</v>
      </c>
      <c r="C17" t="s">
        <v>65</v>
      </c>
      <c r="D17" t="s">
        <v>67</v>
      </c>
      <c r="E17" t="s">
        <v>66</v>
      </c>
      <c r="F17" t="s">
        <v>64</v>
      </c>
      <c r="G17" t="s">
        <v>67</v>
      </c>
      <c r="H17" t="s">
        <v>68</v>
      </c>
      <c r="I17" t="s">
        <v>69</v>
      </c>
      <c r="J17" t="s">
        <v>69</v>
      </c>
      <c r="K17" t="s">
        <v>64</v>
      </c>
      <c r="L17" t="s">
        <v>66</v>
      </c>
      <c r="M17" t="s">
        <v>69</v>
      </c>
      <c r="N17" t="s">
        <v>67</v>
      </c>
      <c r="O17" t="s">
        <v>69</v>
      </c>
      <c r="P17" t="s">
        <v>73</v>
      </c>
    </row>
    <row r="18" spans="1:16" x14ac:dyDescent="0.25">
      <c r="A18" t="s">
        <v>64</v>
      </c>
      <c r="B18" t="s">
        <v>65</v>
      </c>
      <c r="C18" t="s">
        <v>64</v>
      </c>
      <c r="D18" t="s">
        <v>66</v>
      </c>
      <c r="E18" t="s">
        <v>65</v>
      </c>
      <c r="F18" t="s">
        <v>64</v>
      </c>
      <c r="G18" t="s">
        <v>64</v>
      </c>
      <c r="H18" t="s">
        <v>65</v>
      </c>
      <c r="I18" t="s">
        <v>64</v>
      </c>
      <c r="J18" t="s">
        <v>64</v>
      </c>
      <c r="K18" t="s">
        <v>66</v>
      </c>
      <c r="L18" t="s">
        <v>64</v>
      </c>
      <c r="M18" t="s">
        <v>67</v>
      </c>
      <c r="N18" t="s">
        <v>66</v>
      </c>
      <c r="O18" t="s">
        <v>65</v>
      </c>
      <c r="P18" t="s">
        <v>74</v>
      </c>
    </row>
    <row r="19" spans="1:16" x14ac:dyDescent="0.25">
      <c r="A19" t="s">
        <v>64</v>
      </c>
      <c r="B19" t="s">
        <v>65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 t="s">
        <v>67</v>
      </c>
      <c r="I19" t="s">
        <v>66</v>
      </c>
      <c r="J19" t="s">
        <v>64</v>
      </c>
      <c r="K19" t="s">
        <v>64</v>
      </c>
      <c r="L19" t="s">
        <v>66</v>
      </c>
      <c r="M19" t="s">
        <v>67</v>
      </c>
      <c r="N19" t="s">
        <v>66</v>
      </c>
      <c r="O19" t="s">
        <v>67</v>
      </c>
      <c r="P19" t="s">
        <v>74</v>
      </c>
    </row>
    <row r="20" spans="1:16" x14ac:dyDescent="0.25">
      <c r="A20" t="s">
        <v>64</v>
      </c>
      <c r="B20" t="s">
        <v>65</v>
      </c>
      <c r="C20" t="s">
        <v>64</v>
      </c>
      <c r="D20" t="s">
        <v>65</v>
      </c>
      <c r="E20" t="s">
        <v>66</v>
      </c>
      <c r="F20" t="s">
        <v>65</v>
      </c>
      <c r="G20" t="s">
        <v>66</v>
      </c>
      <c r="H20" t="s">
        <v>66</v>
      </c>
      <c r="I20" t="s">
        <v>64</v>
      </c>
      <c r="J20" t="s">
        <v>64</v>
      </c>
      <c r="K20" t="s">
        <v>64</v>
      </c>
      <c r="L20" t="s">
        <v>64</v>
      </c>
      <c r="M20" t="s">
        <v>65</v>
      </c>
      <c r="N20" t="s">
        <v>66</v>
      </c>
      <c r="O20" t="s">
        <v>65</v>
      </c>
      <c r="P20" t="s">
        <v>74</v>
      </c>
    </row>
    <row r="21" spans="1:16" x14ac:dyDescent="0.25">
      <c r="A21" t="s">
        <v>64</v>
      </c>
      <c r="B21" t="s">
        <v>66</v>
      </c>
      <c r="C21" t="s">
        <v>65</v>
      </c>
      <c r="D21" t="s">
        <v>64</v>
      </c>
      <c r="E21" t="s">
        <v>67</v>
      </c>
      <c r="F21" t="s">
        <v>64</v>
      </c>
      <c r="G21" t="s">
        <v>66</v>
      </c>
      <c r="H21" t="s">
        <v>64</v>
      </c>
      <c r="I21" t="s">
        <v>66</v>
      </c>
      <c r="J21" t="s">
        <v>66</v>
      </c>
      <c r="K21" t="s">
        <v>64</v>
      </c>
      <c r="L21" t="s">
        <v>65</v>
      </c>
      <c r="M21" t="s">
        <v>67</v>
      </c>
      <c r="N21" t="s">
        <v>65</v>
      </c>
      <c r="O21" t="s">
        <v>65</v>
      </c>
      <c r="P21" t="s">
        <v>74</v>
      </c>
    </row>
    <row r="22" spans="1:16" x14ac:dyDescent="0.25">
      <c r="A22" t="s">
        <v>66</v>
      </c>
      <c r="B22" t="s">
        <v>64</v>
      </c>
      <c r="C22" t="s">
        <v>64</v>
      </c>
      <c r="D22" t="s">
        <v>64</v>
      </c>
      <c r="E22" t="s">
        <v>65</v>
      </c>
      <c r="F22" t="s">
        <v>64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t="s">
        <v>64</v>
      </c>
      <c r="M22" t="s">
        <v>64</v>
      </c>
      <c r="N22" t="s">
        <v>64</v>
      </c>
      <c r="O22" t="s">
        <v>64</v>
      </c>
      <c r="P22" t="s">
        <v>74</v>
      </c>
    </row>
    <row r="23" spans="1:16" x14ac:dyDescent="0.25">
      <c r="A23" t="s">
        <v>64</v>
      </c>
      <c r="B23" t="s">
        <v>68</v>
      </c>
      <c r="C23" t="s">
        <v>68</v>
      </c>
      <c r="D23" t="s">
        <v>69</v>
      </c>
      <c r="E23" t="s">
        <v>65</v>
      </c>
      <c r="F23" t="s">
        <v>64</v>
      </c>
      <c r="G23" t="s">
        <v>69</v>
      </c>
      <c r="H23" t="s">
        <v>70</v>
      </c>
      <c r="I23" t="s">
        <v>69</v>
      </c>
      <c r="J23" t="s">
        <v>69</v>
      </c>
      <c r="K23" t="s">
        <v>64</v>
      </c>
      <c r="L23" t="s">
        <v>68</v>
      </c>
      <c r="M23" t="s">
        <v>69</v>
      </c>
      <c r="N23" t="s">
        <v>68</v>
      </c>
      <c r="O23" t="s">
        <v>70</v>
      </c>
      <c r="P23" t="s">
        <v>73</v>
      </c>
    </row>
    <row r="24" spans="1:16" x14ac:dyDescent="0.25">
      <c r="A24" t="s">
        <v>64</v>
      </c>
      <c r="B24" t="s">
        <v>66</v>
      </c>
      <c r="C24" t="s">
        <v>66</v>
      </c>
      <c r="D24" t="s">
        <v>66</v>
      </c>
      <c r="E24" t="s">
        <v>66</v>
      </c>
      <c r="F24" t="s">
        <v>64</v>
      </c>
      <c r="G24" t="s">
        <v>65</v>
      </c>
      <c r="H24" t="s">
        <v>66</v>
      </c>
      <c r="I24" t="s">
        <v>65</v>
      </c>
      <c r="J24" t="s">
        <v>64</v>
      </c>
      <c r="K24" t="s">
        <v>64</v>
      </c>
      <c r="L24" t="s">
        <v>66</v>
      </c>
      <c r="M24" t="s">
        <v>68</v>
      </c>
      <c r="N24" t="s">
        <v>69</v>
      </c>
      <c r="O24" t="s">
        <v>68</v>
      </c>
      <c r="P24" t="s">
        <v>73</v>
      </c>
    </row>
    <row r="25" spans="1:16" x14ac:dyDescent="0.25">
      <c r="A25" t="s">
        <v>64</v>
      </c>
      <c r="B25" t="s">
        <v>68</v>
      </c>
      <c r="C25" t="s">
        <v>65</v>
      </c>
      <c r="D25" t="s">
        <v>64</v>
      </c>
      <c r="E25" t="s">
        <v>66</v>
      </c>
      <c r="F25" t="s">
        <v>70</v>
      </c>
      <c r="G25" t="s">
        <v>65</v>
      </c>
      <c r="H25" t="s">
        <v>67</v>
      </c>
      <c r="I25" t="s">
        <v>68</v>
      </c>
      <c r="J25" t="s">
        <v>68</v>
      </c>
      <c r="K25" t="s">
        <v>66</v>
      </c>
      <c r="L25" t="s">
        <v>66</v>
      </c>
      <c r="M25" t="s">
        <v>68</v>
      </c>
      <c r="N25" t="s">
        <v>65</v>
      </c>
      <c r="O25" t="s">
        <v>67</v>
      </c>
      <c r="P25" t="s">
        <v>73</v>
      </c>
    </row>
    <row r="26" spans="1:16" x14ac:dyDescent="0.25">
      <c r="A26" t="s">
        <v>64</v>
      </c>
      <c r="B26" t="s">
        <v>68</v>
      </c>
      <c r="C26" t="s">
        <v>65</v>
      </c>
      <c r="D26" t="s">
        <v>68</v>
      </c>
      <c r="E26" t="s">
        <v>65</v>
      </c>
      <c r="F26" t="s">
        <v>64</v>
      </c>
      <c r="G26" t="s">
        <v>67</v>
      </c>
      <c r="H26" t="s">
        <v>69</v>
      </c>
      <c r="I26" t="s">
        <v>68</v>
      </c>
      <c r="J26" t="s">
        <v>68</v>
      </c>
      <c r="K26" t="s">
        <v>66</v>
      </c>
      <c r="L26" t="s">
        <v>67</v>
      </c>
      <c r="M26" t="s">
        <v>69</v>
      </c>
      <c r="N26" t="s">
        <v>67</v>
      </c>
      <c r="O26" t="s">
        <v>69</v>
      </c>
      <c r="P26" t="s">
        <v>74</v>
      </c>
    </row>
    <row r="27" spans="1:16" x14ac:dyDescent="0.25">
      <c r="A27" t="s">
        <v>64</v>
      </c>
      <c r="B27" t="s">
        <v>66</v>
      </c>
      <c r="C27" t="s">
        <v>64</v>
      </c>
      <c r="D27" t="s">
        <v>65</v>
      </c>
      <c r="E27" t="s">
        <v>66</v>
      </c>
      <c r="F27" t="s">
        <v>64</v>
      </c>
      <c r="G27" t="s">
        <v>64</v>
      </c>
      <c r="H27" t="s">
        <v>66</v>
      </c>
      <c r="I27" t="s">
        <v>64</v>
      </c>
      <c r="J27" t="s">
        <v>64</v>
      </c>
      <c r="K27" t="s">
        <v>64</v>
      </c>
      <c r="L27" t="s">
        <v>64</v>
      </c>
      <c r="M27" t="s">
        <v>66</v>
      </c>
      <c r="N27" t="s">
        <v>64</v>
      </c>
      <c r="O27" t="s">
        <v>64</v>
      </c>
      <c r="P27" t="s">
        <v>74</v>
      </c>
    </row>
    <row r="28" spans="1:16" x14ac:dyDescent="0.25">
      <c r="A28" t="s">
        <v>64</v>
      </c>
      <c r="B28" t="s">
        <v>68</v>
      </c>
      <c r="C28" t="s">
        <v>65</v>
      </c>
      <c r="D28" t="s">
        <v>65</v>
      </c>
      <c r="E28" t="s">
        <v>65</v>
      </c>
      <c r="F28" t="s">
        <v>65</v>
      </c>
      <c r="G28" t="s">
        <v>65</v>
      </c>
      <c r="H28" t="s">
        <v>65</v>
      </c>
      <c r="I28" t="s">
        <v>68</v>
      </c>
      <c r="J28" t="s">
        <v>66</v>
      </c>
      <c r="K28" t="s">
        <v>66</v>
      </c>
      <c r="L28" t="s">
        <v>65</v>
      </c>
      <c r="M28" t="s">
        <v>68</v>
      </c>
      <c r="N28" t="s">
        <v>65</v>
      </c>
      <c r="O28" t="s">
        <v>68</v>
      </c>
      <c r="P28" t="s">
        <v>73</v>
      </c>
    </row>
    <row r="29" spans="1:16" x14ac:dyDescent="0.25">
      <c r="A29" t="s">
        <v>66</v>
      </c>
      <c r="B29" t="s">
        <v>66</v>
      </c>
      <c r="C29" t="s">
        <v>64</v>
      </c>
      <c r="D29" t="s">
        <v>64</v>
      </c>
      <c r="E29" t="s">
        <v>65</v>
      </c>
      <c r="F29" t="s">
        <v>64</v>
      </c>
      <c r="G29" t="s">
        <v>66</v>
      </c>
      <c r="H29" t="s">
        <v>64</v>
      </c>
      <c r="I29" t="s">
        <v>66</v>
      </c>
      <c r="J29" t="s">
        <v>65</v>
      </c>
      <c r="K29" t="s">
        <v>66</v>
      </c>
      <c r="L29" t="s">
        <v>65</v>
      </c>
      <c r="M29" t="s">
        <v>65</v>
      </c>
      <c r="N29" t="s">
        <v>64</v>
      </c>
      <c r="O29" t="s">
        <v>65</v>
      </c>
      <c r="P29" t="s">
        <v>74</v>
      </c>
    </row>
    <row r="30" spans="1:16" x14ac:dyDescent="0.25">
      <c r="A30" t="s">
        <v>64</v>
      </c>
      <c r="B30" t="s">
        <v>68</v>
      </c>
      <c r="C30" t="s">
        <v>66</v>
      </c>
      <c r="D30" t="s">
        <v>65</v>
      </c>
      <c r="E30" t="s">
        <v>66</v>
      </c>
      <c r="F30" t="s">
        <v>64</v>
      </c>
      <c r="G30" t="s">
        <v>66</v>
      </c>
      <c r="H30" t="s">
        <v>67</v>
      </c>
      <c r="I30" t="s">
        <v>69</v>
      </c>
      <c r="J30" t="s">
        <v>66</v>
      </c>
      <c r="K30" t="s">
        <v>65</v>
      </c>
      <c r="L30" t="s">
        <v>65</v>
      </c>
      <c r="M30" t="s">
        <v>68</v>
      </c>
      <c r="N30" t="s">
        <v>66</v>
      </c>
      <c r="O30" t="s">
        <v>68</v>
      </c>
      <c r="P30" t="s">
        <v>73</v>
      </c>
    </row>
    <row r="31" spans="1:16" x14ac:dyDescent="0.25">
      <c r="A31" t="s">
        <v>64</v>
      </c>
      <c r="B31" t="s">
        <v>68</v>
      </c>
      <c r="C31" t="s">
        <v>68</v>
      </c>
      <c r="D31" t="s">
        <v>67</v>
      </c>
      <c r="E31" t="s">
        <v>65</v>
      </c>
      <c r="F31" t="s">
        <v>65</v>
      </c>
      <c r="G31" t="s">
        <v>66</v>
      </c>
      <c r="H31" t="s">
        <v>65</v>
      </c>
      <c r="I31" t="s">
        <v>67</v>
      </c>
      <c r="J31" t="s">
        <v>65</v>
      </c>
      <c r="K31" t="s">
        <v>64</v>
      </c>
      <c r="L31" t="s">
        <v>65</v>
      </c>
      <c r="M31" t="s">
        <v>69</v>
      </c>
      <c r="N31" t="s">
        <v>67</v>
      </c>
      <c r="O31" t="s">
        <v>67</v>
      </c>
      <c r="P31" t="s">
        <v>73</v>
      </c>
    </row>
    <row r="32" spans="1:16" x14ac:dyDescent="0.25">
      <c r="A32" t="s">
        <v>64</v>
      </c>
      <c r="B32" t="s">
        <v>68</v>
      </c>
      <c r="C32" t="s">
        <v>66</v>
      </c>
      <c r="D32" t="s">
        <v>66</v>
      </c>
      <c r="E32" t="s">
        <v>65</v>
      </c>
      <c r="F32" t="s">
        <v>64</v>
      </c>
      <c r="G32" t="s">
        <v>64</v>
      </c>
      <c r="H32" t="s">
        <v>67</v>
      </c>
      <c r="I32" t="s">
        <v>64</v>
      </c>
      <c r="J32" t="s">
        <v>65</v>
      </c>
      <c r="K32" t="s">
        <v>66</v>
      </c>
      <c r="L32" t="s">
        <v>65</v>
      </c>
      <c r="M32" t="s">
        <v>67</v>
      </c>
      <c r="N32" t="s">
        <v>65</v>
      </c>
      <c r="O32" t="s">
        <v>69</v>
      </c>
      <c r="P32" t="s">
        <v>73</v>
      </c>
    </row>
    <row r="33" spans="1:16" x14ac:dyDescent="0.25">
      <c r="A33" t="s">
        <v>64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64</v>
      </c>
      <c r="I33" t="s">
        <v>64</v>
      </c>
      <c r="J33" t="s">
        <v>64</v>
      </c>
      <c r="K33" t="s">
        <v>64</v>
      </c>
      <c r="L33" t="s">
        <v>64</v>
      </c>
      <c r="M33" t="s">
        <v>64</v>
      </c>
      <c r="N33" t="s">
        <v>64</v>
      </c>
      <c r="O33" t="s">
        <v>64</v>
      </c>
      <c r="P33" t="s">
        <v>73</v>
      </c>
    </row>
    <row r="34" spans="1:16" x14ac:dyDescent="0.25">
      <c r="A34" t="s">
        <v>64</v>
      </c>
      <c r="B34" t="s">
        <v>69</v>
      </c>
      <c r="C34" t="s">
        <v>67</v>
      </c>
      <c r="D34" t="s">
        <v>65</v>
      </c>
      <c r="E34" t="s">
        <v>66</v>
      </c>
      <c r="F34" t="s">
        <v>64</v>
      </c>
      <c r="G34" t="s">
        <v>68</v>
      </c>
      <c r="H34" t="s">
        <v>69</v>
      </c>
      <c r="I34" t="s">
        <v>69</v>
      </c>
      <c r="J34" t="s">
        <v>69</v>
      </c>
      <c r="K34" t="s">
        <v>65</v>
      </c>
      <c r="L34" t="s">
        <v>68</v>
      </c>
      <c r="M34" t="s">
        <v>70</v>
      </c>
      <c r="N34" t="s">
        <v>67</v>
      </c>
      <c r="O34" t="s">
        <v>69</v>
      </c>
      <c r="P34" t="s">
        <v>74</v>
      </c>
    </row>
    <row r="35" spans="1:16" x14ac:dyDescent="0.25">
      <c r="A35" t="s">
        <v>64</v>
      </c>
      <c r="B35" t="s">
        <v>65</v>
      </c>
      <c r="C35" t="s">
        <v>64</v>
      </c>
      <c r="D35" t="s">
        <v>65</v>
      </c>
      <c r="E35" t="s">
        <v>66</v>
      </c>
      <c r="F35" t="s">
        <v>64</v>
      </c>
      <c r="G35" t="s">
        <v>65</v>
      </c>
      <c r="H35" t="s">
        <v>65</v>
      </c>
      <c r="I35" t="s">
        <v>65</v>
      </c>
      <c r="J35" t="s">
        <v>68</v>
      </c>
      <c r="K35" t="s">
        <v>66</v>
      </c>
      <c r="L35" t="s">
        <v>64</v>
      </c>
      <c r="M35" t="s">
        <v>67</v>
      </c>
      <c r="N35" t="s">
        <v>67</v>
      </c>
      <c r="O35" t="s">
        <v>65</v>
      </c>
      <c r="P35" t="s">
        <v>73</v>
      </c>
    </row>
    <row r="36" spans="1:16" x14ac:dyDescent="0.25">
      <c r="A36" t="s">
        <v>64</v>
      </c>
      <c r="B36" t="s">
        <v>69</v>
      </c>
      <c r="C36" t="s">
        <v>68</v>
      </c>
      <c r="D36" t="s">
        <v>67</v>
      </c>
      <c r="E36" t="s">
        <v>67</v>
      </c>
      <c r="F36" t="s">
        <v>65</v>
      </c>
      <c r="G36" t="s">
        <v>69</v>
      </c>
      <c r="H36" t="s">
        <v>69</v>
      </c>
      <c r="I36" t="s">
        <v>69</v>
      </c>
      <c r="J36" t="s">
        <v>68</v>
      </c>
      <c r="K36" t="s">
        <v>65</v>
      </c>
      <c r="L36" t="s">
        <v>68</v>
      </c>
      <c r="M36" t="s">
        <v>69</v>
      </c>
      <c r="N36" t="s">
        <v>68</v>
      </c>
      <c r="O36" t="s">
        <v>69</v>
      </c>
      <c r="P36" t="s">
        <v>73</v>
      </c>
    </row>
    <row r="37" spans="1:16" x14ac:dyDescent="0.25">
      <c r="A37" t="s">
        <v>64</v>
      </c>
      <c r="B37" t="s">
        <v>68</v>
      </c>
      <c r="C37" t="s">
        <v>65</v>
      </c>
      <c r="D37" t="s">
        <v>66</v>
      </c>
      <c r="E37" t="s">
        <v>66</v>
      </c>
      <c r="F37" t="s">
        <v>64</v>
      </c>
      <c r="G37" t="s">
        <v>65</v>
      </c>
      <c r="H37" t="s">
        <v>66</v>
      </c>
      <c r="I37" t="s">
        <v>68</v>
      </c>
      <c r="J37" t="s">
        <v>68</v>
      </c>
      <c r="K37" t="s">
        <v>66</v>
      </c>
      <c r="L37" t="s">
        <v>64</v>
      </c>
      <c r="M37" t="s">
        <v>68</v>
      </c>
      <c r="N37" t="s">
        <v>65</v>
      </c>
      <c r="O37" t="s">
        <v>67</v>
      </c>
      <c r="P37" t="s">
        <v>73</v>
      </c>
    </row>
    <row r="38" spans="1:16" x14ac:dyDescent="0.25">
      <c r="A38" t="s">
        <v>64</v>
      </c>
      <c r="B38" t="s">
        <v>66</v>
      </c>
      <c r="C38" t="s">
        <v>64</v>
      </c>
      <c r="D38" t="s">
        <v>64</v>
      </c>
      <c r="E38" t="s">
        <v>65</v>
      </c>
      <c r="F38" t="s">
        <v>64</v>
      </c>
      <c r="G38" t="s">
        <v>64</v>
      </c>
      <c r="H38" t="s">
        <v>64</v>
      </c>
      <c r="I38" t="s">
        <v>64</v>
      </c>
      <c r="J38" t="s">
        <v>66</v>
      </c>
      <c r="K38" t="s">
        <v>64</v>
      </c>
      <c r="L38" t="s">
        <v>66</v>
      </c>
      <c r="M38" t="s">
        <v>68</v>
      </c>
      <c r="N38" t="s">
        <v>64</v>
      </c>
      <c r="O38" t="s">
        <v>65</v>
      </c>
      <c r="P38" t="s">
        <v>74</v>
      </c>
    </row>
    <row r="39" spans="1:16" x14ac:dyDescent="0.25">
      <c r="A39" t="s">
        <v>64</v>
      </c>
      <c r="B39" t="s">
        <v>66</v>
      </c>
      <c r="C39" t="s">
        <v>64</v>
      </c>
      <c r="D39" t="s">
        <v>64</v>
      </c>
      <c r="E39" t="s">
        <v>64</v>
      </c>
      <c r="F39" t="s">
        <v>64</v>
      </c>
      <c r="G39" t="s">
        <v>66</v>
      </c>
      <c r="H39" t="s">
        <v>64</v>
      </c>
      <c r="I39" t="s">
        <v>64</v>
      </c>
      <c r="J39" t="s">
        <v>64</v>
      </c>
      <c r="K39" t="s">
        <v>64</v>
      </c>
      <c r="L39" t="s">
        <v>64</v>
      </c>
      <c r="M39" t="s">
        <v>64</v>
      </c>
      <c r="N39" t="s">
        <v>64</v>
      </c>
      <c r="O39" t="s">
        <v>64</v>
      </c>
      <c r="P39" t="s">
        <v>74</v>
      </c>
    </row>
    <row r="40" spans="1:16" x14ac:dyDescent="0.25">
      <c r="A40" t="s">
        <v>64</v>
      </c>
      <c r="B40" t="s">
        <v>66</v>
      </c>
      <c r="C40" t="s">
        <v>64</v>
      </c>
      <c r="D40" t="s">
        <v>64</v>
      </c>
      <c r="E40" t="s">
        <v>66</v>
      </c>
      <c r="F40" t="s">
        <v>64</v>
      </c>
      <c r="G40" t="s">
        <v>66</v>
      </c>
      <c r="H40" t="s">
        <v>64</v>
      </c>
      <c r="I40" t="s">
        <v>64</v>
      </c>
      <c r="J40" t="s">
        <v>66</v>
      </c>
      <c r="K40" t="s">
        <v>66</v>
      </c>
      <c r="L40" t="s">
        <v>65</v>
      </c>
      <c r="M40" t="s">
        <v>65</v>
      </c>
      <c r="N40" t="s">
        <v>64</v>
      </c>
      <c r="O40" t="s">
        <v>65</v>
      </c>
      <c r="P40" t="s">
        <v>74</v>
      </c>
    </row>
    <row r="41" spans="1:16" x14ac:dyDescent="0.25">
      <c r="A41" t="s">
        <v>64</v>
      </c>
      <c r="B41" t="s">
        <v>68</v>
      </c>
      <c r="C41" t="s">
        <v>66</v>
      </c>
      <c r="D41" t="s">
        <v>68</v>
      </c>
      <c r="E41" t="s">
        <v>66</v>
      </c>
      <c r="F41" t="s">
        <v>64</v>
      </c>
      <c r="G41" t="s">
        <v>66</v>
      </c>
      <c r="H41" t="s">
        <v>67</v>
      </c>
      <c r="I41" t="s">
        <v>68</v>
      </c>
      <c r="J41" t="s">
        <v>68</v>
      </c>
      <c r="K41" t="s">
        <v>64</v>
      </c>
      <c r="L41" t="s">
        <v>65</v>
      </c>
      <c r="M41" t="s">
        <v>69</v>
      </c>
      <c r="N41" t="s">
        <v>65</v>
      </c>
      <c r="O41" t="s">
        <v>69</v>
      </c>
      <c r="P41" t="s">
        <v>73</v>
      </c>
    </row>
    <row r="42" spans="1:16" x14ac:dyDescent="0.25">
      <c r="A42" t="s">
        <v>64</v>
      </c>
      <c r="B42" t="s">
        <v>67</v>
      </c>
      <c r="C42" t="s">
        <v>64</v>
      </c>
      <c r="D42" t="s">
        <v>66</v>
      </c>
      <c r="E42" t="s">
        <v>65</v>
      </c>
      <c r="F42" t="s">
        <v>64</v>
      </c>
      <c r="G42" t="s">
        <v>64</v>
      </c>
      <c r="H42" t="s">
        <v>65</v>
      </c>
      <c r="I42" t="s">
        <v>66</v>
      </c>
      <c r="J42" t="s">
        <v>66</v>
      </c>
      <c r="K42" t="s">
        <v>66</v>
      </c>
      <c r="L42" t="s">
        <v>64</v>
      </c>
      <c r="M42" t="s">
        <v>66</v>
      </c>
      <c r="N42" t="s">
        <v>64</v>
      </c>
      <c r="O42" t="s">
        <v>65</v>
      </c>
      <c r="P42" t="s">
        <v>74</v>
      </c>
    </row>
    <row r="43" spans="1:16" x14ac:dyDescent="0.25">
      <c r="A43" t="s">
        <v>64</v>
      </c>
      <c r="B43" t="s">
        <v>66</v>
      </c>
      <c r="C43" t="s">
        <v>64</v>
      </c>
      <c r="D43" t="s">
        <v>64</v>
      </c>
      <c r="E43" t="s">
        <v>66</v>
      </c>
      <c r="F43" t="s">
        <v>64</v>
      </c>
      <c r="G43" t="s">
        <v>64</v>
      </c>
      <c r="H43" t="s">
        <v>64</v>
      </c>
      <c r="I43" t="s">
        <v>64</v>
      </c>
      <c r="J43" t="s">
        <v>64</v>
      </c>
      <c r="K43" t="s">
        <v>64</v>
      </c>
      <c r="L43" t="s">
        <v>66</v>
      </c>
      <c r="M43" t="s">
        <v>64</v>
      </c>
      <c r="N43" t="s">
        <v>64</v>
      </c>
      <c r="O43" t="s">
        <v>64</v>
      </c>
      <c r="P43" t="s">
        <v>74</v>
      </c>
    </row>
    <row r="44" spans="1:16" x14ac:dyDescent="0.25">
      <c r="A44" t="s">
        <v>64</v>
      </c>
      <c r="B44" t="s">
        <v>64</v>
      </c>
      <c r="C44" t="s">
        <v>64</v>
      </c>
      <c r="D44" t="s">
        <v>64</v>
      </c>
      <c r="E44" t="s">
        <v>65</v>
      </c>
      <c r="F44" t="s">
        <v>64</v>
      </c>
      <c r="G44" t="s">
        <v>65</v>
      </c>
      <c r="H44" t="s">
        <v>64</v>
      </c>
      <c r="I44" t="s">
        <v>64</v>
      </c>
      <c r="J44" t="s">
        <v>64</v>
      </c>
      <c r="K44" t="s">
        <v>64</v>
      </c>
      <c r="L44" t="s">
        <v>66</v>
      </c>
      <c r="M44" t="s">
        <v>64</v>
      </c>
      <c r="N44" t="s">
        <v>64</v>
      </c>
      <c r="O44" t="s">
        <v>64</v>
      </c>
      <c r="P44" t="s">
        <v>74</v>
      </c>
    </row>
    <row r="45" spans="1:16" x14ac:dyDescent="0.25">
      <c r="A45" t="s">
        <v>64</v>
      </c>
      <c r="B45" t="s">
        <v>66</v>
      </c>
      <c r="C45" t="s">
        <v>64</v>
      </c>
      <c r="D45" t="s">
        <v>65</v>
      </c>
      <c r="E45" t="s">
        <v>66</v>
      </c>
      <c r="F45" t="s">
        <v>65</v>
      </c>
      <c r="G45" t="s">
        <v>64</v>
      </c>
      <c r="H45" t="s">
        <v>66</v>
      </c>
      <c r="I45" t="s">
        <v>64</v>
      </c>
      <c r="J45" t="s">
        <v>66</v>
      </c>
      <c r="K45" t="s">
        <v>66</v>
      </c>
      <c r="L45" t="s">
        <v>65</v>
      </c>
      <c r="M45" t="s">
        <v>65</v>
      </c>
      <c r="N45" t="s">
        <v>64</v>
      </c>
      <c r="O45" t="s">
        <v>64</v>
      </c>
      <c r="P45" t="s">
        <v>74</v>
      </c>
    </row>
    <row r="46" spans="1:16" x14ac:dyDescent="0.25">
      <c r="A46" t="s">
        <v>64</v>
      </c>
      <c r="B46" t="s">
        <v>68</v>
      </c>
      <c r="C46" t="s">
        <v>64</v>
      </c>
      <c r="D46" t="s">
        <v>66</v>
      </c>
      <c r="E46" t="s">
        <v>65</v>
      </c>
      <c r="F46" t="s">
        <v>64</v>
      </c>
      <c r="G46" t="s">
        <v>66</v>
      </c>
      <c r="H46" t="s">
        <v>67</v>
      </c>
      <c r="I46" t="s">
        <v>65</v>
      </c>
      <c r="J46" t="s">
        <v>65</v>
      </c>
      <c r="K46" t="s">
        <v>66</v>
      </c>
      <c r="L46" t="s">
        <v>66</v>
      </c>
      <c r="M46" t="s">
        <v>68</v>
      </c>
      <c r="N46" t="s">
        <v>66</v>
      </c>
      <c r="O46" t="s">
        <v>67</v>
      </c>
      <c r="P46" t="s">
        <v>73</v>
      </c>
    </row>
    <row r="47" spans="1:16" x14ac:dyDescent="0.25">
      <c r="A47" t="s">
        <v>64</v>
      </c>
      <c r="B47" t="s">
        <v>66</v>
      </c>
      <c r="C47" t="s">
        <v>64</v>
      </c>
      <c r="D47" t="s">
        <v>65</v>
      </c>
      <c r="E47" t="s">
        <v>65</v>
      </c>
      <c r="F47" t="s">
        <v>65</v>
      </c>
      <c r="G47" t="s">
        <v>64</v>
      </c>
      <c r="H47" t="s">
        <v>64</v>
      </c>
      <c r="I47" t="s">
        <v>64</v>
      </c>
      <c r="J47" t="s">
        <v>64</v>
      </c>
      <c r="K47" t="s">
        <v>66</v>
      </c>
      <c r="L47" t="s">
        <v>64</v>
      </c>
      <c r="M47" t="s">
        <v>66</v>
      </c>
      <c r="N47" t="s">
        <v>66</v>
      </c>
      <c r="O47" t="s">
        <v>64</v>
      </c>
      <c r="P47" t="s">
        <v>74</v>
      </c>
    </row>
    <row r="48" spans="1:16" x14ac:dyDescent="0.25">
      <c r="A48" t="s">
        <v>64</v>
      </c>
      <c r="B48" t="s">
        <v>69</v>
      </c>
      <c r="C48" t="s">
        <v>68</v>
      </c>
      <c r="D48" t="s">
        <v>69</v>
      </c>
      <c r="E48" t="s">
        <v>65</v>
      </c>
      <c r="F48" t="s">
        <v>65</v>
      </c>
      <c r="G48" t="s">
        <v>68</v>
      </c>
      <c r="H48" t="s">
        <v>69</v>
      </c>
      <c r="I48" t="s">
        <v>69</v>
      </c>
      <c r="J48" t="s">
        <v>68</v>
      </c>
      <c r="K48" t="s">
        <v>66</v>
      </c>
      <c r="L48" t="s">
        <v>65</v>
      </c>
      <c r="M48" t="s">
        <v>70</v>
      </c>
      <c r="N48" t="s">
        <v>65</v>
      </c>
      <c r="O48" t="s">
        <v>69</v>
      </c>
      <c r="P48" t="s">
        <v>73</v>
      </c>
    </row>
    <row r="49" spans="1:16" x14ac:dyDescent="0.25">
      <c r="A49" t="s">
        <v>64</v>
      </c>
      <c r="B49" t="s">
        <v>66</v>
      </c>
      <c r="C49" t="s">
        <v>64</v>
      </c>
      <c r="D49" t="s">
        <v>64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  <c r="J49" t="s">
        <v>64</v>
      </c>
      <c r="K49" t="s">
        <v>66</v>
      </c>
      <c r="L49" t="s">
        <v>64</v>
      </c>
      <c r="M49" t="s">
        <v>66</v>
      </c>
      <c r="N49" t="s">
        <v>64</v>
      </c>
      <c r="O49" t="s">
        <v>65</v>
      </c>
      <c r="P49" t="s">
        <v>74</v>
      </c>
    </row>
    <row r="50" spans="1:16" x14ac:dyDescent="0.25">
      <c r="A50" t="s">
        <v>64</v>
      </c>
      <c r="B50" t="s">
        <v>66</v>
      </c>
      <c r="C50" t="s">
        <v>64</v>
      </c>
      <c r="D50" t="s">
        <v>64</v>
      </c>
      <c r="E50" t="s">
        <v>66</v>
      </c>
      <c r="F50" t="s">
        <v>64</v>
      </c>
      <c r="G50" t="s">
        <v>64</v>
      </c>
      <c r="H50" t="s">
        <v>65</v>
      </c>
      <c r="I50" t="s">
        <v>64</v>
      </c>
      <c r="J50" t="s">
        <v>64</v>
      </c>
      <c r="K50" t="s">
        <v>64</v>
      </c>
      <c r="L50" t="s">
        <v>64</v>
      </c>
      <c r="M50" t="s">
        <v>67</v>
      </c>
      <c r="N50" t="s">
        <v>64</v>
      </c>
      <c r="O50" t="s">
        <v>66</v>
      </c>
      <c r="P50" t="s">
        <v>74</v>
      </c>
    </row>
    <row r="51" spans="1:16" x14ac:dyDescent="0.25">
      <c r="A51" t="s">
        <v>64</v>
      </c>
      <c r="B51" t="s">
        <v>68</v>
      </c>
      <c r="C51" t="s">
        <v>64</v>
      </c>
      <c r="D51" t="s">
        <v>64</v>
      </c>
      <c r="E51" t="s">
        <v>65</v>
      </c>
      <c r="F51" t="s">
        <v>65</v>
      </c>
      <c r="G51" t="s">
        <v>66</v>
      </c>
      <c r="H51" t="s">
        <v>65</v>
      </c>
      <c r="I51" t="s">
        <v>65</v>
      </c>
      <c r="J51" t="s">
        <v>64</v>
      </c>
      <c r="K51" t="s">
        <v>66</v>
      </c>
      <c r="L51" t="s">
        <v>64</v>
      </c>
      <c r="M51" t="s">
        <v>68</v>
      </c>
      <c r="N51" t="s">
        <v>64</v>
      </c>
      <c r="O51" t="s">
        <v>65</v>
      </c>
      <c r="P51" t="s">
        <v>74</v>
      </c>
    </row>
    <row r="52" spans="1:16" x14ac:dyDescent="0.25">
      <c r="A52" t="s">
        <v>64</v>
      </c>
      <c r="B52" t="s">
        <v>64</v>
      </c>
      <c r="C52" t="s">
        <v>64</v>
      </c>
      <c r="D52" t="s">
        <v>65</v>
      </c>
      <c r="E52" t="s">
        <v>66</v>
      </c>
      <c r="F52" t="s">
        <v>64</v>
      </c>
      <c r="G52" t="s">
        <v>66</v>
      </c>
      <c r="H52" t="s">
        <v>64</v>
      </c>
      <c r="I52" t="s">
        <v>66</v>
      </c>
      <c r="J52" t="s">
        <v>65</v>
      </c>
      <c r="K52" t="s">
        <v>64</v>
      </c>
      <c r="L52" t="s">
        <v>66</v>
      </c>
      <c r="M52" t="s">
        <v>65</v>
      </c>
      <c r="N52" t="s">
        <v>66</v>
      </c>
      <c r="O52" t="s">
        <v>64</v>
      </c>
      <c r="P52" t="s">
        <v>74</v>
      </c>
    </row>
    <row r="53" spans="1:16" x14ac:dyDescent="0.25">
      <c r="A53" t="s">
        <v>66</v>
      </c>
      <c r="B53" t="s">
        <v>68</v>
      </c>
      <c r="C53" t="s">
        <v>64</v>
      </c>
      <c r="D53" t="s">
        <v>65</v>
      </c>
      <c r="E53" t="s">
        <v>65</v>
      </c>
      <c r="F53" t="s">
        <v>64</v>
      </c>
      <c r="G53" t="s">
        <v>65</v>
      </c>
      <c r="H53" t="s">
        <v>68</v>
      </c>
      <c r="I53" t="s">
        <v>67</v>
      </c>
      <c r="J53" t="s">
        <v>65</v>
      </c>
      <c r="K53" t="s">
        <v>66</v>
      </c>
      <c r="L53" t="s">
        <v>68</v>
      </c>
      <c r="M53" t="s">
        <v>68</v>
      </c>
      <c r="N53" t="s">
        <v>66</v>
      </c>
      <c r="O53" t="s">
        <v>68</v>
      </c>
      <c r="P53" t="s">
        <v>73</v>
      </c>
    </row>
    <row r="54" spans="1:16" x14ac:dyDescent="0.25">
      <c r="A54" t="s">
        <v>64</v>
      </c>
      <c r="B54" t="s">
        <v>67</v>
      </c>
      <c r="C54" t="s">
        <v>64</v>
      </c>
      <c r="D54" t="s">
        <v>65</v>
      </c>
      <c r="E54" t="s">
        <v>65</v>
      </c>
      <c r="F54" t="s">
        <v>65</v>
      </c>
      <c r="G54" t="s">
        <v>66</v>
      </c>
      <c r="H54" t="s">
        <v>67</v>
      </c>
      <c r="I54" t="s">
        <v>67</v>
      </c>
      <c r="J54" t="s">
        <v>66</v>
      </c>
      <c r="K54" t="s">
        <v>64</v>
      </c>
      <c r="L54" t="s">
        <v>65</v>
      </c>
      <c r="M54" t="s">
        <v>65</v>
      </c>
      <c r="N54" t="s">
        <v>66</v>
      </c>
      <c r="O54" t="s">
        <v>67</v>
      </c>
      <c r="P54" t="s">
        <v>74</v>
      </c>
    </row>
    <row r="55" spans="1:16" x14ac:dyDescent="0.25">
      <c r="A55" t="s">
        <v>64</v>
      </c>
      <c r="B55" t="s">
        <v>65</v>
      </c>
      <c r="C55" t="s">
        <v>67</v>
      </c>
      <c r="D55" t="s">
        <v>65</v>
      </c>
      <c r="E55" t="s">
        <v>65</v>
      </c>
      <c r="F55" t="s">
        <v>65</v>
      </c>
      <c r="G55" t="s">
        <v>65</v>
      </c>
      <c r="H55" t="s">
        <v>64</v>
      </c>
      <c r="I55" t="s">
        <v>65</v>
      </c>
      <c r="J55" t="s">
        <v>64</v>
      </c>
      <c r="K55" t="s">
        <v>66</v>
      </c>
      <c r="L55" t="s">
        <v>66</v>
      </c>
      <c r="M55" t="s">
        <v>67</v>
      </c>
      <c r="N55" t="s">
        <v>65</v>
      </c>
      <c r="O55" t="s">
        <v>64</v>
      </c>
      <c r="P55" t="s">
        <v>74</v>
      </c>
    </row>
    <row r="56" spans="1:16" x14ac:dyDescent="0.25">
      <c r="A56" t="s">
        <v>65</v>
      </c>
      <c r="B56" t="s">
        <v>67</v>
      </c>
      <c r="C56" t="s">
        <v>64</v>
      </c>
      <c r="D56" t="s">
        <v>64</v>
      </c>
      <c r="E56" t="s">
        <v>65</v>
      </c>
      <c r="F56" t="s">
        <v>64</v>
      </c>
      <c r="G56" t="s">
        <v>64</v>
      </c>
      <c r="H56" t="s">
        <v>67</v>
      </c>
      <c r="I56" t="s">
        <v>66</v>
      </c>
      <c r="J56" t="s">
        <v>65</v>
      </c>
      <c r="K56" t="s">
        <v>64</v>
      </c>
      <c r="L56" t="s">
        <v>64</v>
      </c>
      <c r="M56" t="s">
        <v>67</v>
      </c>
      <c r="N56" t="s">
        <v>64</v>
      </c>
      <c r="O56" t="s">
        <v>68</v>
      </c>
      <c r="P56" t="s">
        <v>74</v>
      </c>
    </row>
    <row r="57" spans="1:16" x14ac:dyDescent="0.25">
      <c r="A57" t="s">
        <v>66</v>
      </c>
      <c r="B57" t="s">
        <v>66</v>
      </c>
      <c r="C57" t="s">
        <v>64</v>
      </c>
      <c r="D57" t="s">
        <v>64</v>
      </c>
      <c r="E57" t="s">
        <v>67</v>
      </c>
      <c r="F57" t="s">
        <v>64</v>
      </c>
      <c r="G57" t="s">
        <v>66</v>
      </c>
      <c r="H57" t="s">
        <v>64</v>
      </c>
      <c r="I57" t="s">
        <v>66</v>
      </c>
      <c r="J57" t="s">
        <v>64</v>
      </c>
      <c r="K57" t="s">
        <v>66</v>
      </c>
      <c r="L57" t="s">
        <v>66</v>
      </c>
      <c r="M57" t="s">
        <v>67</v>
      </c>
      <c r="N57" t="s">
        <v>67</v>
      </c>
      <c r="O57" t="s">
        <v>64</v>
      </c>
      <c r="P57" t="s">
        <v>74</v>
      </c>
    </row>
    <row r="58" spans="1:16" x14ac:dyDescent="0.25">
      <c r="A58" t="s">
        <v>65</v>
      </c>
      <c r="B58" t="s">
        <v>67</v>
      </c>
      <c r="C58" t="s">
        <v>64</v>
      </c>
      <c r="D58" t="s">
        <v>64</v>
      </c>
      <c r="E58" t="s">
        <v>66</v>
      </c>
      <c r="G58" t="s">
        <v>66</v>
      </c>
      <c r="H58" t="s">
        <v>66</v>
      </c>
      <c r="I58" t="s">
        <v>64</v>
      </c>
      <c r="J58" t="s">
        <v>64</v>
      </c>
      <c r="K58" t="s">
        <v>64</v>
      </c>
      <c r="L58" t="s">
        <v>64</v>
      </c>
      <c r="M58" t="s">
        <v>66</v>
      </c>
      <c r="N58" t="s">
        <v>64</v>
      </c>
      <c r="O58" t="s">
        <v>66</v>
      </c>
      <c r="P58" t="s">
        <v>74</v>
      </c>
    </row>
    <row r="59" spans="1:16" x14ac:dyDescent="0.25">
      <c r="A59" t="s">
        <v>64</v>
      </c>
      <c r="B59" t="s">
        <v>66</v>
      </c>
      <c r="C59" t="s">
        <v>64</v>
      </c>
      <c r="D59" t="s">
        <v>64</v>
      </c>
      <c r="E59" t="s">
        <v>67</v>
      </c>
      <c r="F59" t="s">
        <v>64</v>
      </c>
      <c r="G59" t="s">
        <v>64</v>
      </c>
      <c r="H59" t="s">
        <v>64</v>
      </c>
      <c r="I59" t="s">
        <v>66</v>
      </c>
      <c r="J59" t="s">
        <v>64</v>
      </c>
      <c r="K59" t="s">
        <v>65</v>
      </c>
      <c r="L59" t="s">
        <v>66</v>
      </c>
      <c r="M59" t="s">
        <v>65</v>
      </c>
      <c r="N59" t="s">
        <v>64</v>
      </c>
      <c r="O59" t="s">
        <v>64</v>
      </c>
      <c r="P59" t="s">
        <v>74</v>
      </c>
    </row>
    <row r="60" spans="1:16" x14ac:dyDescent="0.25">
      <c r="A60" t="s">
        <v>64</v>
      </c>
      <c r="B60" t="s">
        <v>68</v>
      </c>
      <c r="C60" t="s">
        <v>64</v>
      </c>
      <c r="D60" t="s">
        <v>65</v>
      </c>
      <c r="E60" t="s">
        <v>66</v>
      </c>
      <c r="F60" t="s">
        <v>64</v>
      </c>
      <c r="G60" t="s">
        <v>64</v>
      </c>
      <c r="H60" t="s">
        <v>65</v>
      </c>
      <c r="I60" t="s">
        <v>64</v>
      </c>
      <c r="J60" t="s">
        <v>64</v>
      </c>
      <c r="K60" t="s">
        <v>64</v>
      </c>
      <c r="L60" t="s">
        <v>64</v>
      </c>
      <c r="M60" t="s">
        <v>67</v>
      </c>
      <c r="N60" t="s">
        <v>65</v>
      </c>
      <c r="O60" t="s">
        <v>68</v>
      </c>
      <c r="P60" t="s">
        <v>73</v>
      </c>
    </row>
    <row r="61" spans="1:16" x14ac:dyDescent="0.25">
      <c r="A61" t="s">
        <v>64</v>
      </c>
      <c r="B61" t="s">
        <v>66</v>
      </c>
      <c r="C61" t="s">
        <v>66</v>
      </c>
      <c r="D61" t="s">
        <v>64</v>
      </c>
      <c r="E61" t="s">
        <v>67</v>
      </c>
      <c r="F61" t="s">
        <v>64</v>
      </c>
      <c r="G61" t="s">
        <v>66</v>
      </c>
      <c r="H61" t="s">
        <v>64</v>
      </c>
      <c r="I61" t="s">
        <v>66</v>
      </c>
      <c r="J61" t="s">
        <v>64</v>
      </c>
      <c r="K61" t="s">
        <v>66</v>
      </c>
      <c r="L61" t="s">
        <v>64</v>
      </c>
      <c r="M61" t="s">
        <v>68</v>
      </c>
      <c r="N61" t="s">
        <v>64</v>
      </c>
      <c r="O61" t="s">
        <v>66</v>
      </c>
      <c r="P61" t="s">
        <v>74</v>
      </c>
    </row>
    <row r="62" spans="1:16" x14ac:dyDescent="0.25">
      <c r="A62" t="s">
        <v>64</v>
      </c>
      <c r="B62" t="s">
        <v>66</v>
      </c>
      <c r="C62" t="s">
        <v>64</v>
      </c>
      <c r="D62" t="s">
        <v>64</v>
      </c>
      <c r="E62" t="s">
        <v>66</v>
      </c>
      <c r="F62" t="s">
        <v>64</v>
      </c>
      <c r="G62" t="s">
        <v>66</v>
      </c>
      <c r="H62" t="s">
        <v>64</v>
      </c>
      <c r="I62" t="s">
        <v>64</v>
      </c>
      <c r="J62" t="s">
        <v>64</v>
      </c>
      <c r="K62" t="s">
        <v>66</v>
      </c>
      <c r="L62" t="s">
        <v>64</v>
      </c>
      <c r="M62" t="s">
        <v>65</v>
      </c>
      <c r="N62" t="s">
        <v>64</v>
      </c>
      <c r="O62" t="s">
        <v>64</v>
      </c>
      <c r="P62" t="s">
        <v>74</v>
      </c>
    </row>
    <row r="63" spans="1:16" x14ac:dyDescent="0.25">
      <c r="A63" t="s">
        <v>65</v>
      </c>
      <c r="B63" t="s">
        <v>68</v>
      </c>
      <c r="C63" t="s">
        <v>67</v>
      </c>
      <c r="D63" t="s">
        <v>65</v>
      </c>
      <c r="E63" t="s">
        <v>68</v>
      </c>
      <c r="F63" t="s">
        <v>64</v>
      </c>
      <c r="G63" t="s">
        <v>67</v>
      </c>
      <c r="H63" t="s">
        <v>69</v>
      </c>
      <c r="I63" t="s">
        <v>69</v>
      </c>
      <c r="J63" t="s">
        <v>68</v>
      </c>
      <c r="K63" t="s">
        <v>65</v>
      </c>
      <c r="L63" t="s">
        <v>68</v>
      </c>
      <c r="M63" t="s">
        <v>69</v>
      </c>
      <c r="N63" t="s">
        <v>67</v>
      </c>
      <c r="O63" t="s">
        <v>69</v>
      </c>
      <c r="P63" t="s">
        <v>73</v>
      </c>
    </row>
    <row r="64" spans="1:16" x14ac:dyDescent="0.25">
      <c r="A64" t="s">
        <v>64</v>
      </c>
      <c r="B64" t="s">
        <v>68</v>
      </c>
      <c r="C64" t="s">
        <v>66</v>
      </c>
      <c r="D64" t="s">
        <v>65</v>
      </c>
      <c r="E64" t="s">
        <v>66</v>
      </c>
      <c r="F64" t="s">
        <v>64</v>
      </c>
      <c r="G64" t="s">
        <v>66</v>
      </c>
      <c r="H64" t="s">
        <v>68</v>
      </c>
      <c r="I64" t="s">
        <v>68</v>
      </c>
      <c r="J64" t="s">
        <v>68</v>
      </c>
      <c r="K64" t="s">
        <v>64</v>
      </c>
      <c r="L64" t="s">
        <v>65</v>
      </c>
      <c r="M64" t="s">
        <v>69</v>
      </c>
      <c r="N64" t="s">
        <v>66</v>
      </c>
      <c r="O64" t="s">
        <v>68</v>
      </c>
      <c r="P64" t="s">
        <v>73</v>
      </c>
    </row>
    <row r="65" spans="1:16" x14ac:dyDescent="0.25">
      <c r="A65" t="s">
        <v>64</v>
      </c>
      <c r="B65" t="s">
        <v>68</v>
      </c>
      <c r="C65" t="s">
        <v>64</v>
      </c>
      <c r="D65" t="s">
        <v>67</v>
      </c>
      <c r="E65" t="s">
        <v>65</v>
      </c>
      <c r="F65" t="s">
        <v>64</v>
      </c>
      <c r="G65" t="s">
        <v>66</v>
      </c>
      <c r="H65" t="s">
        <v>65</v>
      </c>
      <c r="I65" t="s">
        <v>68</v>
      </c>
      <c r="J65" t="s">
        <v>65</v>
      </c>
      <c r="K65" t="s">
        <v>66</v>
      </c>
      <c r="L65" t="s">
        <v>67</v>
      </c>
      <c r="M65" t="s">
        <v>68</v>
      </c>
      <c r="N65" t="s">
        <v>65</v>
      </c>
      <c r="O65" t="s">
        <v>68</v>
      </c>
      <c r="P65" t="s">
        <v>73</v>
      </c>
    </row>
    <row r="66" spans="1:16" x14ac:dyDescent="0.25">
      <c r="A66" t="s">
        <v>64</v>
      </c>
      <c r="B66" t="s">
        <v>66</v>
      </c>
      <c r="C66" t="s">
        <v>64</v>
      </c>
      <c r="D66" t="s">
        <v>64</v>
      </c>
      <c r="E66" t="s">
        <v>64</v>
      </c>
      <c r="F66" t="s">
        <v>64</v>
      </c>
      <c r="G66" t="s">
        <v>64</v>
      </c>
      <c r="H66" t="s">
        <v>64</v>
      </c>
      <c r="I66" t="s">
        <v>64</v>
      </c>
      <c r="J66" t="s">
        <v>64</v>
      </c>
      <c r="K66" t="s">
        <v>64</v>
      </c>
      <c r="L66" t="s">
        <v>64</v>
      </c>
      <c r="M66" t="s">
        <v>66</v>
      </c>
      <c r="N66" t="s">
        <v>64</v>
      </c>
      <c r="O66" t="s">
        <v>64</v>
      </c>
      <c r="P66" t="s">
        <v>74</v>
      </c>
    </row>
    <row r="67" spans="1:16" x14ac:dyDescent="0.25">
      <c r="A67" t="s">
        <v>64</v>
      </c>
      <c r="B67" t="s">
        <v>65</v>
      </c>
      <c r="C67" t="s">
        <v>67</v>
      </c>
      <c r="D67" t="s">
        <v>66</v>
      </c>
      <c r="E67" t="s">
        <v>67</v>
      </c>
      <c r="F67" t="s">
        <v>64</v>
      </c>
      <c r="G67" t="s">
        <v>65</v>
      </c>
      <c r="H67" t="s">
        <v>64</v>
      </c>
      <c r="I67" t="s">
        <v>67</v>
      </c>
      <c r="J67" t="s">
        <v>66</v>
      </c>
      <c r="K67" t="s">
        <v>66</v>
      </c>
      <c r="L67" t="s">
        <v>67</v>
      </c>
      <c r="M67" t="s">
        <v>67</v>
      </c>
      <c r="N67" t="s">
        <v>64</v>
      </c>
      <c r="O67" t="s">
        <v>64</v>
      </c>
      <c r="P67" t="s">
        <v>74</v>
      </c>
    </row>
    <row r="68" spans="1:16" x14ac:dyDescent="0.25">
      <c r="A68" t="s">
        <v>64</v>
      </c>
      <c r="B68" t="s">
        <v>68</v>
      </c>
      <c r="C68" t="s">
        <v>67</v>
      </c>
      <c r="D68" t="s">
        <v>66</v>
      </c>
      <c r="E68" t="s">
        <v>67</v>
      </c>
      <c r="F68" t="s">
        <v>65</v>
      </c>
      <c r="G68" t="s">
        <v>67</v>
      </c>
      <c r="H68" t="s">
        <v>68</v>
      </c>
      <c r="I68" t="s">
        <v>67</v>
      </c>
      <c r="J68" t="s">
        <v>68</v>
      </c>
      <c r="K68" t="s">
        <v>65</v>
      </c>
      <c r="L68" t="s">
        <v>67</v>
      </c>
      <c r="M68" t="s">
        <v>69</v>
      </c>
      <c r="N68" t="s">
        <v>66</v>
      </c>
      <c r="O68" t="s">
        <v>69</v>
      </c>
      <c r="P68" t="s">
        <v>73</v>
      </c>
    </row>
    <row r="69" spans="1:16" x14ac:dyDescent="0.25">
      <c r="A69" t="s">
        <v>64</v>
      </c>
      <c r="B69" t="s">
        <v>66</v>
      </c>
      <c r="C69" t="s">
        <v>64</v>
      </c>
      <c r="D69" t="s">
        <v>64</v>
      </c>
      <c r="E69" t="s">
        <v>65</v>
      </c>
      <c r="F69" t="s">
        <v>64</v>
      </c>
      <c r="G69" t="s">
        <v>66</v>
      </c>
      <c r="H69" t="s">
        <v>64</v>
      </c>
      <c r="I69" t="s">
        <v>66</v>
      </c>
      <c r="J69" t="s">
        <v>64</v>
      </c>
      <c r="K69" t="s">
        <v>64</v>
      </c>
      <c r="L69" t="s">
        <v>64</v>
      </c>
      <c r="M69" t="s">
        <v>66</v>
      </c>
      <c r="N69" t="s">
        <v>64</v>
      </c>
      <c r="O69" t="s">
        <v>64</v>
      </c>
      <c r="P69" t="s">
        <v>74</v>
      </c>
    </row>
    <row r="70" spans="1:16" x14ac:dyDescent="0.25">
      <c r="A70" t="s">
        <v>64</v>
      </c>
      <c r="B70" t="s">
        <v>67</v>
      </c>
      <c r="C70" t="s">
        <v>66</v>
      </c>
      <c r="D70" t="s">
        <v>64</v>
      </c>
      <c r="E70" t="s">
        <v>66</v>
      </c>
      <c r="F70" t="s">
        <v>64</v>
      </c>
      <c r="G70" t="s">
        <v>64</v>
      </c>
      <c r="H70" t="s">
        <v>66</v>
      </c>
      <c r="I70" t="s">
        <v>65</v>
      </c>
      <c r="J70" t="s">
        <v>64</v>
      </c>
      <c r="K70" t="s">
        <v>66</v>
      </c>
      <c r="L70" t="s">
        <v>65</v>
      </c>
      <c r="M70" t="s">
        <v>67</v>
      </c>
      <c r="N70" t="s">
        <v>66</v>
      </c>
      <c r="O70" t="s">
        <v>65</v>
      </c>
      <c r="P70" t="s">
        <v>74</v>
      </c>
    </row>
    <row r="71" spans="1:16" x14ac:dyDescent="0.25">
      <c r="A71" t="s">
        <v>64</v>
      </c>
      <c r="B71" t="s">
        <v>66</v>
      </c>
      <c r="C71" t="s">
        <v>66</v>
      </c>
      <c r="D71" t="s">
        <v>64</v>
      </c>
      <c r="E71" t="s">
        <v>64</v>
      </c>
      <c r="F71" t="s">
        <v>64</v>
      </c>
      <c r="G71" t="s">
        <v>66</v>
      </c>
      <c r="H71" t="s">
        <v>67</v>
      </c>
      <c r="I71" t="s">
        <v>66</v>
      </c>
      <c r="J71" t="s">
        <v>68</v>
      </c>
      <c r="K71" t="s">
        <v>66</v>
      </c>
      <c r="L71" t="s">
        <v>65</v>
      </c>
      <c r="M71" t="s">
        <v>67</v>
      </c>
      <c r="N71" t="s">
        <v>66</v>
      </c>
      <c r="O71" t="s">
        <v>65</v>
      </c>
      <c r="P71" t="s">
        <v>73</v>
      </c>
    </row>
    <row r="72" spans="1:16" x14ac:dyDescent="0.25">
      <c r="A72" t="s">
        <v>64</v>
      </c>
      <c r="B72" t="s">
        <v>69</v>
      </c>
      <c r="C72" t="s">
        <v>66</v>
      </c>
      <c r="D72" t="s">
        <v>64</v>
      </c>
      <c r="E72" t="s">
        <v>67</v>
      </c>
      <c r="F72" t="s">
        <v>64</v>
      </c>
      <c r="G72" t="s">
        <v>65</v>
      </c>
      <c r="H72" t="s">
        <v>70</v>
      </c>
      <c r="I72" t="s">
        <v>69</v>
      </c>
      <c r="J72" t="s">
        <v>69</v>
      </c>
      <c r="K72" t="s">
        <v>64</v>
      </c>
      <c r="L72" t="s">
        <v>65</v>
      </c>
      <c r="M72" t="s">
        <v>69</v>
      </c>
      <c r="N72" t="s">
        <v>67</v>
      </c>
      <c r="O72" t="s">
        <v>69</v>
      </c>
      <c r="P72" t="s">
        <v>73</v>
      </c>
    </row>
    <row r="73" spans="1:16" x14ac:dyDescent="0.25">
      <c r="A73" t="s">
        <v>64</v>
      </c>
      <c r="B73" t="s">
        <v>67</v>
      </c>
      <c r="C73" t="s">
        <v>64</v>
      </c>
      <c r="D73" t="s">
        <v>65</v>
      </c>
      <c r="E73" t="s">
        <v>64</v>
      </c>
      <c r="F73" t="s">
        <v>64</v>
      </c>
      <c r="G73" t="s">
        <v>64</v>
      </c>
      <c r="H73" t="s">
        <v>66</v>
      </c>
      <c r="I73" t="s">
        <v>64</v>
      </c>
      <c r="J73" t="s">
        <v>65</v>
      </c>
      <c r="K73" t="s">
        <v>64</v>
      </c>
      <c r="L73" t="s">
        <v>66</v>
      </c>
      <c r="M73" t="s">
        <v>66</v>
      </c>
      <c r="N73" t="s">
        <v>66</v>
      </c>
      <c r="O73" t="s">
        <v>64</v>
      </c>
      <c r="P73" t="s">
        <v>74</v>
      </c>
    </row>
    <row r="74" spans="1:16" x14ac:dyDescent="0.25">
      <c r="A74" t="s">
        <v>64</v>
      </c>
      <c r="B74" t="s">
        <v>67</v>
      </c>
      <c r="C74" t="s">
        <v>65</v>
      </c>
      <c r="D74" t="s">
        <v>65</v>
      </c>
      <c r="E74" t="s">
        <v>67</v>
      </c>
      <c r="F74" t="s">
        <v>64</v>
      </c>
      <c r="G74" t="s">
        <v>66</v>
      </c>
      <c r="H74" t="s">
        <v>66</v>
      </c>
      <c r="I74" t="s">
        <v>68</v>
      </c>
      <c r="J74" t="s">
        <v>66</v>
      </c>
      <c r="K74" t="s">
        <v>66</v>
      </c>
      <c r="L74" t="s">
        <v>66</v>
      </c>
      <c r="M74" t="s">
        <v>68</v>
      </c>
      <c r="N74" t="s">
        <v>66</v>
      </c>
      <c r="O74" t="s">
        <v>66</v>
      </c>
      <c r="P74" t="s">
        <v>74</v>
      </c>
    </row>
    <row r="75" spans="1:16" x14ac:dyDescent="0.25">
      <c r="A75" t="s">
        <v>64</v>
      </c>
      <c r="B75" t="s">
        <v>66</v>
      </c>
      <c r="C75" t="s">
        <v>64</v>
      </c>
      <c r="D75" t="s">
        <v>66</v>
      </c>
      <c r="E75" t="s">
        <v>66</v>
      </c>
      <c r="F75" t="s">
        <v>64</v>
      </c>
      <c r="G75" t="s">
        <v>66</v>
      </c>
      <c r="H75" t="s">
        <v>64</v>
      </c>
      <c r="I75" t="s">
        <v>64</v>
      </c>
      <c r="J75" t="s">
        <v>64</v>
      </c>
      <c r="K75" t="s">
        <v>66</v>
      </c>
      <c r="L75" t="s">
        <v>64</v>
      </c>
      <c r="M75" t="s">
        <v>67</v>
      </c>
      <c r="N75" t="s">
        <v>66</v>
      </c>
      <c r="O75" t="s">
        <v>64</v>
      </c>
      <c r="P75" t="s">
        <v>74</v>
      </c>
    </row>
    <row r="76" spans="1:16" x14ac:dyDescent="0.25">
      <c r="A76" t="s">
        <v>64</v>
      </c>
      <c r="B76" t="s">
        <v>66</v>
      </c>
      <c r="C76" t="s">
        <v>64</v>
      </c>
      <c r="D76" t="s">
        <v>65</v>
      </c>
      <c r="E76" t="s">
        <v>66</v>
      </c>
      <c r="F76" t="s">
        <v>64</v>
      </c>
      <c r="G76" t="s">
        <v>64</v>
      </c>
      <c r="H76" t="s">
        <v>65</v>
      </c>
      <c r="I76" t="s">
        <v>64</v>
      </c>
      <c r="J76" t="s">
        <v>64</v>
      </c>
      <c r="K76" t="s">
        <v>64</v>
      </c>
      <c r="L76" t="s">
        <v>64</v>
      </c>
      <c r="M76" t="s">
        <v>67</v>
      </c>
      <c r="N76" t="s">
        <v>64</v>
      </c>
      <c r="O76" t="s">
        <v>67</v>
      </c>
      <c r="P76" t="s">
        <v>73</v>
      </c>
    </row>
    <row r="77" spans="1:16" x14ac:dyDescent="0.25">
      <c r="A77" t="s">
        <v>66</v>
      </c>
      <c r="B77" t="s">
        <v>65</v>
      </c>
      <c r="C77" t="s">
        <v>66</v>
      </c>
      <c r="D77" t="s">
        <v>64</v>
      </c>
      <c r="E77" t="s">
        <v>67</v>
      </c>
      <c r="F77" t="s">
        <v>64</v>
      </c>
      <c r="G77" t="s">
        <v>65</v>
      </c>
      <c r="H77" t="s">
        <v>65</v>
      </c>
      <c r="I77" t="s">
        <v>65</v>
      </c>
      <c r="J77" t="s">
        <v>66</v>
      </c>
      <c r="K77" t="s">
        <v>66</v>
      </c>
      <c r="L77" t="s">
        <v>65</v>
      </c>
      <c r="M77" t="s">
        <v>68</v>
      </c>
      <c r="N77" t="s">
        <v>66</v>
      </c>
      <c r="O77" t="s">
        <v>64</v>
      </c>
      <c r="P77" t="s">
        <v>74</v>
      </c>
    </row>
    <row r="78" spans="1:16" x14ac:dyDescent="0.25">
      <c r="A78" t="s">
        <v>64</v>
      </c>
      <c r="B78" t="s">
        <v>68</v>
      </c>
      <c r="C78" t="s">
        <v>66</v>
      </c>
      <c r="D78" t="s">
        <v>66</v>
      </c>
      <c r="E78" t="s">
        <v>66</v>
      </c>
      <c r="F78" t="s">
        <v>64</v>
      </c>
      <c r="G78" t="s">
        <v>66</v>
      </c>
      <c r="H78" t="s">
        <v>66</v>
      </c>
      <c r="I78" t="s">
        <v>65</v>
      </c>
      <c r="J78" t="s">
        <v>65</v>
      </c>
      <c r="K78" t="s">
        <v>64</v>
      </c>
      <c r="L78" t="s">
        <v>64</v>
      </c>
      <c r="M78" t="s">
        <v>68</v>
      </c>
      <c r="N78" t="s">
        <v>66</v>
      </c>
      <c r="O78" t="s">
        <v>67</v>
      </c>
      <c r="P78" t="s">
        <v>73</v>
      </c>
    </row>
    <row r="79" spans="1:16" x14ac:dyDescent="0.25">
      <c r="A79" t="s">
        <v>66</v>
      </c>
      <c r="B79" t="s">
        <v>66</v>
      </c>
      <c r="C79" t="s">
        <v>64</v>
      </c>
      <c r="D79" t="s">
        <v>64</v>
      </c>
      <c r="E79" t="s">
        <v>66</v>
      </c>
      <c r="F79" t="s">
        <v>65</v>
      </c>
      <c r="G79" t="s">
        <v>65</v>
      </c>
      <c r="H79" t="s">
        <v>64</v>
      </c>
      <c r="I79" t="s">
        <v>64</v>
      </c>
      <c r="J79" t="s">
        <v>64</v>
      </c>
      <c r="K79" t="s">
        <v>64</v>
      </c>
      <c r="L79" t="s">
        <v>64</v>
      </c>
      <c r="M79" t="s">
        <v>64</v>
      </c>
      <c r="N79" t="s">
        <v>64</v>
      </c>
      <c r="O79" t="s">
        <v>64</v>
      </c>
      <c r="P79" t="s">
        <v>74</v>
      </c>
    </row>
    <row r="80" spans="1:16" x14ac:dyDescent="0.25">
      <c r="A80" t="s">
        <v>64</v>
      </c>
      <c r="B80" t="s">
        <v>66</v>
      </c>
      <c r="C80" t="s">
        <v>64</v>
      </c>
      <c r="D80" t="s">
        <v>64</v>
      </c>
      <c r="E80" t="s">
        <v>67</v>
      </c>
      <c r="F80" t="s">
        <v>64</v>
      </c>
      <c r="G80" t="s">
        <v>66</v>
      </c>
      <c r="H80" t="s">
        <v>66</v>
      </c>
      <c r="I80" t="s">
        <v>66</v>
      </c>
      <c r="J80" t="s">
        <v>66</v>
      </c>
      <c r="K80" t="s">
        <v>64</v>
      </c>
      <c r="L80" t="s">
        <v>66</v>
      </c>
      <c r="M80" t="s">
        <v>67</v>
      </c>
      <c r="N80" t="s">
        <v>64</v>
      </c>
      <c r="O80" t="s">
        <v>65</v>
      </c>
      <c r="P80" t="s">
        <v>74</v>
      </c>
    </row>
    <row r="81" spans="1:16" x14ac:dyDescent="0.25">
      <c r="A81" t="s">
        <v>64</v>
      </c>
      <c r="B81" t="s">
        <v>67</v>
      </c>
      <c r="C81" t="s">
        <v>64</v>
      </c>
      <c r="D81" t="s">
        <v>65</v>
      </c>
      <c r="E81" t="s">
        <v>64</v>
      </c>
      <c r="F81" t="s">
        <v>64</v>
      </c>
      <c r="G81" t="s">
        <v>64</v>
      </c>
      <c r="H81" t="s">
        <v>64</v>
      </c>
      <c r="I81" t="s">
        <v>67</v>
      </c>
      <c r="J81" t="s">
        <v>64</v>
      </c>
      <c r="K81" t="s">
        <v>64</v>
      </c>
      <c r="L81" t="s">
        <v>65</v>
      </c>
      <c r="M81" t="s">
        <v>68</v>
      </c>
      <c r="N81" t="s">
        <v>64</v>
      </c>
      <c r="O81" t="s">
        <v>67</v>
      </c>
      <c r="P81" t="s">
        <v>74</v>
      </c>
    </row>
    <row r="82" spans="1:16" x14ac:dyDescent="0.25">
      <c r="A82" t="s">
        <v>64</v>
      </c>
      <c r="B82" t="s">
        <v>65</v>
      </c>
      <c r="C82" t="s">
        <v>64</v>
      </c>
      <c r="D82" t="s">
        <v>64</v>
      </c>
      <c r="E82" t="s">
        <v>64</v>
      </c>
      <c r="F82" t="s">
        <v>64</v>
      </c>
      <c r="G82" t="s">
        <v>66</v>
      </c>
      <c r="H82" t="s">
        <v>65</v>
      </c>
      <c r="I82" t="s">
        <v>65</v>
      </c>
      <c r="J82" t="s">
        <v>66</v>
      </c>
      <c r="K82" t="s">
        <v>64</v>
      </c>
      <c r="L82" t="s">
        <v>65</v>
      </c>
      <c r="M82" t="s">
        <v>65</v>
      </c>
      <c r="N82" t="s">
        <v>64</v>
      </c>
      <c r="O82" t="s">
        <v>65</v>
      </c>
      <c r="P82" t="s">
        <v>74</v>
      </c>
    </row>
    <row r="83" spans="1:16" x14ac:dyDescent="0.25">
      <c r="A83" t="s">
        <v>66</v>
      </c>
      <c r="B83" t="s">
        <v>65</v>
      </c>
      <c r="C83" t="s">
        <v>64</v>
      </c>
      <c r="D83" t="s">
        <v>66</v>
      </c>
      <c r="E83" t="s">
        <v>65</v>
      </c>
      <c r="F83" t="s">
        <v>64</v>
      </c>
      <c r="G83" t="s">
        <v>64</v>
      </c>
      <c r="H83" t="s">
        <v>65</v>
      </c>
      <c r="I83" t="s">
        <v>66</v>
      </c>
      <c r="J83" t="s">
        <v>64</v>
      </c>
      <c r="K83" t="s">
        <v>64</v>
      </c>
      <c r="L83" t="s">
        <v>64</v>
      </c>
      <c r="M83" t="s">
        <v>65</v>
      </c>
      <c r="N83" t="s">
        <v>64</v>
      </c>
      <c r="O83" t="s">
        <v>65</v>
      </c>
      <c r="P83" t="s">
        <v>74</v>
      </c>
    </row>
    <row r="84" spans="1:16" x14ac:dyDescent="0.25">
      <c r="A84" t="s">
        <v>64</v>
      </c>
      <c r="B84" t="s">
        <v>68</v>
      </c>
      <c r="C84" t="s">
        <v>66</v>
      </c>
      <c r="D84" t="s">
        <v>64</v>
      </c>
      <c r="E84" t="s">
        <v>67</v>
      </c>
      <c r="F84" t="s">
        <v>70</v>
      </c>
      <c r="G84" t="s">
        <v>65</v>
      </c>
      <c r="H84" t="s">
        <v>69</v>
      </c>
      <c r="I84" t="s">
        <v>68</v>
      </c>
      <c r="J84" t="s">
        <v>68</v>
      </c>
      <c r="K84" t="s">
        <v>66</v>
      </c>
      <c r="L84" t="s">
        <v>65</v>
      </c>
      <c r="M84" t="s">
        <v>68</v>
      </c>
      <c r="N84" t="s">
        <v>65</v>
      </c>
      <c r="O84" t="s">
        <v>69</v>
      </c>
      <c r="P84" t="s">
        <v>73</v>
      </c>
    </row>
    <row r="85" spans="1:16" x14ac:dyDescent="0.25">
      <c r="A85" t="s">
        <v>64</v>
      </c>
      <c r="B85" t="s">
        <v>67</v>
      </c>
      <c r="C85" t="s">
        <v>65</v>
      </c>
      <c r="D85" t="s">
        <v>65</v>
      </c>
      <c r="E85" t="s">
        <v>66</v>
      </c>
      <c r="F85" t="s">
        <v>64</v>
      </c>
      <c r="G85" t="s">
        <v>64</v>
      </c>
      <c r="H85" t="s">
        <v>67</v>
      </c>
      <c r="I85" t="s">
        <v>65</v>
      </c>
      <c r="J85" t="s">
        <v>66</v>
      </c>
      <c r="K85" t="s">
        <v>66</v>
      </c>
      <c r="L85" t="s">
        <v>65</v>
      </c>
      <c r="M85" t="s">
        <v>65</v>
      </c>
      <c r="N85" t="s">
        <v>65</v>
      </c>
      <c r="O85" t="s">
        <v>67</v>
      </c>
      <c r="P85" t="s">
        <v>74</v>
      </c>
    </row>
    <row r="86" spans="1:16" x14ac:dyDescent="0.25">
      <c r="A86" t="s">
        <v>66</v>
      </c>
      <c r="B86" t="s">
        <v>66</v>
      </c>
      <c r="C86" t="s">
        <v>64</v>
      </c>
      <c r="D86" t="s">
        <v>64</v>
      </c>
      <c r="E86" t="s">
        <v>65</v>
      </c>
      <c r="F86" t="s">
        <v>64</v>
      </c>
      <c r="G86" t="s">
        <v>64</v>
      </c>
      <c r="H86" t="s">
        <v>64</v>
      </c>
      <c r="I86" t="s">
        <v>66</v>
      </c>
      <c r="J86" t="s">
        <v>66</v>
      </c>
      <c r="K86" t="s">
        <v>64</v>
      </c>
      <c r="L86" t="s">
        <v>66</v>
      </c>
      <c r="M86" t="s">
        <v>67</v>
      </c>
      <c r="N86" t="s">
        <v>64</v>
      </c>
      <c r="O86" t="s">
        <v>64</v>
      </c>
      <c r="P86" t="s">
        <v>74</v>
      </c>
    </row>
    <row r="87" spans="1:16" x14ac:dyDescent="0.25">
      <c r="A87" t="s">
        <v>64</v>
      </c>
      <c r="B87" t="s">
        <v>68</v>
      </c>
      <c r="C87" t="s">
        <v>64</v>
      </c>
      <c r="D87" t="s">
        <v>66</v>
      </c>
      <c r="E87" t="s">
        <v>68</v>
      </c>
      <c r="F87" t="s">
        <v>65</v>
      </c>
      <c r="G87" t="s">
        <v>65</v>
      </c>
      <c r="H87" t="s">
        <v>65</v>
      </c>
      <c r="I87" t="s">
        <v>66</v>
      </c>
      <c r="J87" t="s">
        <v>67</v>
      </c>
      <c r="K87" t="s">
        <v>64</v>
      </c>
      <c r="L87" t="s">
        <v>65</v>
      </c>
      <c r="M87" t="s">
        <v>67</v>
      </c>
      <c r="N87" t="s">
        <v>66</v>
      </c>
      <c r="O87" t="s">
        <v>67</v>
      </c>
      <c r="P87" t="s">
        <v>73</v>
      </c>
    </row>
    <row r="88" spans="1:16" x14ac:dyDescent="0.25">
      <c r="A88" t="s">
        <v>64</v>
      </c>
      <c r="B88" t="s">
        <v>67</v>
      </c>
      <c r="C88" t="s">
        <v>66</v>
      </c>
      <c r="D88" t="s">
        <v>64</v>
      </c>
      <c r="E88" t="s">
        <v>66</v>
      </c>
      <c r="F88" t="s">
        <v>64</v>
      </c>
      <c r="G88" t="s">
        <v>65</v>
      </c>
      <c r="H88" t="s">
        <v>66</v>
      </c>
      <c r="I88" t="s">
        <v>65</v>
      </c>
      <c r="J88" t="s">
        <v>67</v>
      </c>
      <c r="K88" t="s">
        <v>64</v>
      </c>
      <c r="L88" t="s">
        <v>66</v>
      </c>
      <c r="M88" t="s">
        <v>67</v>
      </c>
      <c r="N88" t="s">
        <v>66</v>
      </c>
      <c r="O88" t="s">
        <v>66</v>
      </c>
      <c r="P88" t="s">
        <v>74</v>
      </c>
    </row>
    <row r="89" spans="1:16" x14ac:dyDescent="0.25">
      <c r="A89" t="s">
        <v>64</v>
      </c>
      <c r="B89" t="s">
        <v>65</v>
      </c>
      <c r="C89" t="s">
        <v>64</v>
      </c>
      <c r="D89" t="s">
        <v>64</v>
      </c>
      <c r="E89" t="s">
        <v>65</v>
      </c>
      <c r="F89" t="s">
        <v>64</v>
      </c>
      <c r="G89" t="s">
        <v>66</v>
      </c>
      <c r="H89" t="s">
        <v>64</v>
      </c>
      <c r="I89" t="s">
        <v>67</v>
      </c>
      <c r="J89" t="s">
        <v>64</v>
      </c>
      <c r="K89" t="s">
        <v>66</v>
      </c>
      <c r="L89" t="s">
        <v>65</v>
      </c>
      <c r="M89" t="s">
        <v>67</v>
      </c>
      <c r="N89" t="s">
        <v>65</v>
      </c>
      <c r="O89" t="s">
        <v>64</v>
      </c>
      <c r="P89" t="s">
        <v>74</v>
      </c>
    </row>
    <row r="90" spans="1:16" x14ac:dyDescent="0.25">
      <c r="A90" t="s">
        <v>64</v>
      </c>
      <c r="B90" t="s">
        <v>68</v>
      </c>
      <c r="C90" t="s">
        <v>66</v>
      </c>
      <c r="D90" t="s">
        <v>65</v>
      </c>
      <c r="E90" t="s">
        <v>66</v>
      </c>
      <c r="F90" t="s">
        <v>64</v>
      </c>
      <c r="G90" t="s">
        <v>65</v>
      </c>
      <c r="H90" t="s">
        <v>67</v>
      </c>
      <c r="I90" t="s">
        <v>67</v>
      </c>
      <c r="J90" t="s">
        <v>65</v>
      </c>
      <c r="K90" t="s">
        <v>64</v>
      </c>
      <c r="L90" t="s">
        <v>66</v>
      </c>
      <c r="M90" t="s">
        <v>68</v>
      </c>
      <c r="N90" t="s">
        <v>67</v>
      </c>
      <c r="O90" t="s">
        <v>68</v>
      </c>
      <c r="P90" t="s">
        <v>73</v>
      </c>
    </row>
    <row r="91" spans="1:16" x14ac:dyDescent="0.25">
      <c r="A91" t="s">
        <v>64</v>
      </c>
      <c r="B91" t="s">
        <v>67</v>
      </c>
      <c r="C91" t="s">
        <v>64</v>
      </c>
      <c r="D91" t="s">
        <v>64</v>
      </c>
      <c r="E91" t="s">
        <v>64</v>
      </c>
      <c r="F91" t="s">
        <v>64</v>
      </c>
      <c r="G91" t="s">
        <v>66</v>
      </c>
      <c r="H91" t="s">
        <v>65</v>
      </c>
      <c r="I91" t="s">
        <v>66</v>
      </c>
      <c r="J91" t="s">
        <v>67</v>
      </c>
      <c r="K91" t="s">
        <v>65</v>
      </c>
      <c r="L91" t="s">
        <v>66</v>
      </c>
      <c r="M91" t="s">
        <v>68</v>
      </c>
      <c r="N91" t="s">
        <v>64</v>
      </c>
      <c r="O91" t="s">
        <v>68</v>
      </c>
      <c r="P91" t="s">
        <v>74</v>
      </c>
    </row>
    <row r="92" spans="1:16" x14ac:dyDescent="0.25">
      <c r="A92" t="s">
        <v>64</v>
      </c>
      <c r="B92" t="s">
        <v>64</v>
      </c>
      <c r="C92" t="s">
        <v>64</v>
      </c>
      <c r="D92" t="s">
        <v>66</v>
      </c>
      <c r="E92" t="s">
        <v>66</v>
      </c>
      <c r="F92" t="s">
        <v>65</v>
      </c>
      <c r="G92" t="s">
        <v>66</v>
      </c>
      <c r="H92" t="s">
        <v>64</v>
      </c>
      <c r="I92" t="s">
        <v>66</v>
      </c>
      <c r="J92" t="s">
        <v>66</v>
      </c>
      <c r="K92" t="s">
        <v>64</v>
      </c>
      <c r="L92" t="s">
        <v>65</v>
      </c>
      <c r="M92" t="s">
        <v>66</v>
      </c>
      <c r="N92" t="s">
        <v>64</v>
      </c>
      <c r="O92" t="s">
        <v>65</v>
      </c>
      <c r="P92" t="s">
        <v>74</v>
      </c>
    </row>
    <row r="93" spans="1:16" x14ac:dyDescent="0.25">
      <c r="A93" t="s">
        <v>64</v>
      </c>
      <c r="B93" t="s">
        <v>65</v>
      </c>
      <c r="C93" t="s">
        <v>67</v>
      </c>
      <c r="D93" t="s">
        <v>67</v>
      </c>
      <c r="E93" t="s">
        <v>66</v>
      </c>
      <c r="F93" t="s">
        <v>64</v>
      </c>
      <c r="G93" t="s">
        <v>65</v>
      </c>
      <c r="H93" t="s">
        <v>65</v>
      </c>
      <c r="I93" t="s">
        <v>67</v>
      </c>
      <c r="J93" t="s">
        <v>65</v>
      </c>
      <c r="K93" t="s">
        <v>64</v>
      </c>
      <c r="L93" t="s">
        <v>64</v>
      </c>
      <c r="M93" t="s">
        <v>67</v>
      </c>
      <c r="N93" t="s">
        <v>67</v>
      </c>
      <c r="O93" t="s">
        <v>65</v>
      </c>
      <c r="P93" t="s">
        <v>74</v>
      </c>
    </row>
    <row r="94" spans="1:16" x14ac:dyDescent="0.25">
      <c r="A94" t="s">
        <v>64</v>
      </c>
      <c r="B94" t="s">
        <v>67</v>
      </c>
      <c r="C94" t="s">
        <v>64</v>
      </c>
      <c r="D94" t="s">
        <v>64</v>
      </c>
      <c r="E94" t="s">
        <v>65</v>
      </c>
      <c r="F94" t="s">
        <v>64</v>
      </c>
      <c r="G94" t="s">
        <v>66</v>
      </c>
      <c r="H94" t="s">
        <v>67</v>
      </c>
      <c r="I94" t="s">
        <v>67</v>
      </c>
      <c r="J94" t="s">
        <v>68</v>
      </c>
      <c r="K94" t="s">
        <v>66</v>
      </c>
      <c r="L94" t="s">
        <v>67</v>
      </c>
      <c r="M94" t="s">
        <v>68</v>
      </c>
      <c r="N94" t="s">
        <v>66</v>
      </c>
      <c r="O94" t="s">
        <v>69</v>
      </c>
      <c r="P94" t="s">
        <v>73</v>
      </c>
    </row>
    <row r="95" spans="1:16" x14ac:dyDescent="0.25">
      <c r="A95" t="s">
        <v>64</v>
      </c>
      <c r="B95" t="s">
        <v>67</v>
      </c>
      <c r="C95" t="s">
        <v>67</v>
      </c>
      <c r="D95" t="s">
        <v>64</v>
      </c>
      <c r="E95" t="s">
        <v>67</v>
      </c>
      <c r="F95" t="s">
        <v>64</v>
      </c>
      <c r="G95" t="s">
        <v>65</v>
      </c>
      <c r="H95" t="s">
        <v>67</v>
      </c>
      <c r="I95" t="s">
        <v>70</v>
      </c>
      <c r="J95" t="s">
        <v>64</v>
      </c>
      <c r="K95" t="s">
        <v>66</v>
      </c>
      <c r="L95" t="s">
        <v>65</v>
      </c>
      <c r="M95" t="s">
        <v>69</v>
      </c>
      <c r="N95" t="s">
        <v>67</v>
      </c>
      <c r="O95" t="s">
        <v>69</v>
      </c>
      <c r="P95" t="s">
        <v>73</v>
      </c>
    </row>
    <row r="96" spans="1:16" x14ac:dyDescent="0.25">
      <c r="A96" t="s">
        <v>64</v>
      </c>
      <c r="B96" t="s">
        <v>65</v>
      </c>
      <c r="C96" t="s">
        <v>65</v>
      </c>
      <c r="D96" t="s">
        <v>66</v>
      </c>
      <c r="E96" t="s">
        <v>66</v>
      </c>
      <c r="F96" t="s">
        <v>64</v>
      </c>
      <c r="G96" t="s">
        <v>64</v>
      </c>
      <c r="H96" t="s">
        <v>65</v>
      </c>
      <c r="I96" t="s">
        <v>66</v>
      </c>
      <c r="J96" t="s">
        <v>66</v>
      </c>
      <c r="K96" t="s">
        <v>64</v>
      </c>
      <c r="L96" t="s">
        <v>65</v>
      </c>
      <c r="M96" t="s">
        <v>67</v>
      </c>
      <c r="N96" t="s">
        <v>66</v>
      </c>
      <c r="O96" t="s">
        <v>65</v>
      </c>
      <c r="P96" t="s">
        <v>74</v>
      </c>
    </row>
    <row r="97" spans="1:16" x14ac:dyDescent="0.25">
      <c r="A97" t="s">
        <v>64</v>
      </c>
      <c r="B97" t="s">
        <v>66</v>
      </c>
      <c r="C97" t="s">
        <v>64</v>
      </c>
      <c r="D97" t="s">
        <v>64</v>
      </c>
      <c r="E97" t="s">
        <v>66</v>
      </c>
      <c r="F97" t="s">
        <v>65</v>
      </c>
      <c r="G97" t="s">
        <v>64</v>
      </c>
      <c r="H97" t="s">
        <v>64</v>
      </c>
      <c r="I97" t="s">
        <v>64</v>
      </c>
      <c r="J97" t="s">
        <v>64</v>
      </c>
      <c r="K97" t="s">
        <v>66</v>
      </c>
      <c r="L97" t="s">
        <v>64</v>
      </c>
      <c r="M97" t="s">
        <v>65</v>
      </c>
      <c r="N97" t="s">
        <v>64</v>
      </c>
      <c r="O97" t="s">
        <v>64</v>
      </c>
      <c r="P97" t="s">
        <v>74</v>
      </c>
    </row>
    <row r="98" spans="1:16" x14ac:dyDescent="0.25">
      <c r="A98" t="s">
        <v>64</v>
      </c>
      <c r="B98" t="s">
        <v>68</v>
      </c>
      <c r="C98" t="s">
        <v>65</v>
      </c>
      <c r="D98" t="s">
        <v>65</v>
      </c>
      <c r="E98" t="s">
        <v>65</v>
      </c>
      <c r="F98" t="s">
        <v>64</v>
      </c>
      <c r="G98" t="s">
        <v>66</v>
      </c>
      <c r="H98" t="s">
        <v>68</v>
      </c>
      <c r="I98" t="s">
        <v>68</v>
      </c>
      <c r="J98" t="s">
        <v>66</v>
      </c>
      <c r="K98" t="s">
        <v>66</v>
      </c>
      <c r="L98" t="s">
        <v>65</v>
      </c>
      <c r="M98" t="s">
        <v>68</v>
      </c>
      <c r="N98" t="s">
        <v>65</v>
      </c>
      <c r="O98" t="s">
        <v>68</v>
      </c>
      <c r="P98" t="s">
        <v>74</v>
      </c>
    </row>
    <row r="99" spans="1:16" x14ac:dyDescent="0.25">
      <c r="A99" t="s">
        <v>64</v>
      </c>
      <c r="B99" t="s">
        <v>66</v>
      </c>
      <c r="C99" t="s">
        <v>64</v>
      </c>
      <c r="D99" t="s">
        <v>64</v>
      </c>
      <c r="E99" t="s">
        <v>66</v>
      </c>
      <c r="F99" t="s">
        <v>64</v>
      </c>
      <c r="G99" t="s">
        <v>66</v>
      </c>
      <c r="H99" t="s">
        <v>64</v>
      </c>
      <c r="I99" t="s">
        <v>64</v>
      </c>
      <c r="J99" t="s">
        <v>64</v>
      </c>
      <c r="K99" t="s">
        <v>64</v>
      </c>
      <c r="L99" t="s">
        <v>64</v>
      </c>
      <c r="M99" t="s">
        <v>66</v>
      </c>
      <c r="N99" t="s">
        <v>64</v>
      </c>
      <c r="O99" t="s">
        <v>66</v>
      </c>
      <c r="P99" t="s">
        <v>74</v>
      </c>
    </row>
    <row r="100" spans="1:16" x14ac:dyDescent="0.25">
      <c r="A100" t="s">
        <v>64</v>
      </c>
      <c r="B100" t="s">
        <v>67</v>
      </c>
      <c r="C100" t="s">
        <v>64</v>
      </c>
      <c r="D100" t="s">
        <v>64</v>
      </c>
      <c r="E100" t="s">
        <v>66</v>
      </c>
      <c r="F100" t="s">
        <v>64</v>
      </c>
      <c r="G100" t="s">
        <v>66</v>
      </c>
      <c r="H100" t="s">
        <v>64</v>
      </c>
      <c r="I100" t="s">
        <v>65</v>
      </c>
      <c r="J100" t="s">
        <v>64</v>
      </c>
      <c r="K100" t="s">
        <v>64</v>
      </c>
      <c r="L100" t="s">
        <v>66</v>
      </c>
      <c r="M100" t="s">
        <v>65</v>
      </c>
      <c r="N100" t="s">
        <v>66</v>
      </c>
      <c r="O100" t="s">
        <v>64</v>
      </c>
      <c r="P100" t="s">
        <v>74</v>
      </c>
    </row>
    <row r="101" spans="1:16" x14ac:dyDescent="0.25">
      <c r="A101" t="s">
        <v>64</v>
      </c>
      <c r="B101" t="s">
        <v>66</v>
      </c>
      <c r="C101" t="s">
        <v>65</v>
      </c>
      <c r="D101" t="s">
        <v>66</v>
      </c>
      <c r="E101" t="s">
        <v>66</v>
      </c>
      <c r="F101" t="s">
        <v>64</v>
      </c>
      <c r="G101" t="s">
        <v>66</v>
      </c>
      <c r="H101" t="s">
        <v>64</v>
      </c>
      <c r="I101" t="s">
        <v>67</v>
      </c>
      <c r="J101" t="s">
        <v>64</v>
      </c>
      <c r="K101" t="s">
        <v>64</v>
      </c>
      <c r="L101" t="s">
        <v>64</v>
      </c>
      <c r="M101" t="s">
        <v>65</v>
      </c>
      <c r="N101" t="s">
        <v>66</v>
      </c>
      <c r="O101" t="s">
        <v>64</v>
      </c>
      <c r="P101" t="s">
        <v>74</v>
      </c>
    </row>
    <row r="102" spans="1:16" x14ac:dyDescent="0.25">
      <c r="A102" t="s">
        <v>66</v>
      </c>
      <c r="B102" t="s">
        <v>66</v>
      </c>
      <c r="C102" t="s">
        <v>64</v>
      </c>
      <c r="D102" t="s">
        <v>64</v>
      </c>
      <c r="E102" t="s">
        <v>66</v>
      </c>
      <c r="F102" t="s">
        <v>64</v>
      </c>
      <c r="G102" t="s">
        <v>64</v>
      </c>
      <c r="H102" t="s">
        <v>64</v>
      </c>
      <c r="I102" t="s">
        <v>64</v>
      </c>
      <c r="J102" t="s">
        <v>64</v>
      </c>
      <c r="K102" t="s">
        <v>64</v>
      </c>
      <c r="L102" t="s">
        <v>66</v>
      </c>
      <c r="M102" t="s">
        <v>66</v>
      </c>
      <c r="N102" t="s">
        <v>64</v>
      </c>
      <c r="O102" t="s">
        <v>64</v>
      </c>
      <c r="P102" t="s">
        <v>74</v>
      </c>
    </row>
    <row r="103" spans="1:16" x14ac:dyDescent="0.25">
      <c r="A103" t="s">
        <v>64</v>
      </c>
      <c r="B103" t="s">
        <v>66</v>
      </c>
      <c r="C103" t="s">
        <v>66</v>
      </c>
      <c r="D103" t="s">
        <v>65</v>
      </c>
      <c r="E103" t="s">
        <v>67</v>
      </c>
      <c r="F103" t="s">
        <v>64</v>
      </c>
      <c r="G103" t="s">
        <v>65</v>
      </c>
      <c r="H103" t="s">
        <v>66</v>
      </c>
      <c r="I103" t="s">
        <v>66</v>
      </c>
      <c r="J103" t="s">
        <v>64</v>
      </c>
      <c r="K103" t="s">
        <v>66</v>
      </c>
      <c r="L103" t="s">
        <v>64</v>
      </c>
      <c r="M103" t="s">
        <v>67</v>
      </c>
      <c r="N103" t="s">
        <v>66</v>
      </c>
      <c r="O103" t="s">
        <v>66</v>
      </c>
      <c r="P103" t="s">
        <v>74</v>
      </c>
    </row>
    <row r="104" spans="1:16" x14ac:dyDescent="0.25">
      <c r="A104" t="s">
        <v>64</v>
      </c>
      <c r="B104" t="s">
        <v>65</v>
      </c>
      <c r="C104" t="s">
        <v>64</v>
      </c>
      <c r="D104" t="s">
        <v>65</v>
      </c>
      <c r="E104" t="s">
        <v>66</v>
      </c>
      <c r="F104" t="s">
        <v>64</v>
      </c>
      <c r="G104" t="s">
        <v>64</v>
      </c>
      <c r="H104" t="s">
        <v>64</v>
      </c>
      <c r="I104" t="s">
        <v>64</v>
      </c>
      <c r="J104" t="s">
        <v>64</v>
      </c>
      <c r="K104" t="s">
        <v>64</v>
      </c>
      <c r="L104" t="s">
        <v>66</v>
      </c>
      <c r="M104" t="s">
        <v>65</v>
      </c>
      <c r="N104" t="s">
        <v>64</v>
      </c>
      <c r="O104" t="s">
        <v>66</v>
      </c>
      <c r="P104" t="s">
        <v>74</v>
      </c>
    </row>
    <row r="105" spans="1:16" x14ac:dyDescent="0.25">
      <c r="A105" t="s">
        <v>64</v>
      </c>
      <c r="B105" t="s">
        <v>67</v>
      </c>
      <c r="C105" t="s">
        <v>65</v>
      </c>
      <c r="D105" t="s">
        <v>64</v>
      </c>
      <c r="E105" t="s">
        <v>66</v>
      </c>
      <c r="F105" t="s">
        <v>64</v>
      </c>
      <c r="G105" t="s">
        <v>66</v>
      </c>
      <c r="H105" t="s">
        <v>65</v>
      </c>
      <c r="I105" t="s">
        <v>65</v>
      </c>
      <c r="J105" t="s">
        <v>64</v>
      </c>
      <c r="K105" t="s">
        <v>64</v>
      </c>
      <c r="L105" t="s">
        <v>64</v>
      </c>
      <c r="M105" t="s">
        <v>67</v>
      </c>
      <c r="N105" t="s">
        <v>66</v>
      </c>
      <c r="O105" t="s">
        <v>66</v>
      </c>
      <c r="P105" t="s">
        <v>74</v>
      </c>
    </row>
    <row r="106" spans="1:16" x14ac:dyDescent="0.25">
      <c r="A106" t="s">
        <v>64</v>
      </c>
      <c r="B106" t="s">
        <v>68</v>
      </c>
      <c r="C106" t="s">
        <v>66</v>
      </c>
      <c r="D106" t="s">
        <v>67</v>
      </c>
      <c r="E106" t="s">
        <v>65</v>
      </c>
      <c r="F106" t="s">
        <v>64</v>
      </c>
      <c r="G106" t="s">
        <v>66</v>
      </c>
      <c r="H106" t="s">
        <v>68</v>
      </c>
      <c r="I106" t="s">
        <v>68</v>
      </c>
      <c r="J106" t="s">
        <v>64</v>
      </c>
      <c r="K106" t="s">
        <v>66</v>
      </c>
      <c r="L106" t="s">
        <v>66</v>
      </c>
      <c r="M106" t="s">
        <v>67</v>
      </c>
      <c r="N106" t="s">
        <v>67</v>
      </c>
      <c r="O106" t="s">
        <v>67</v>
      </c>
      <c r="P106" t="s">
        <v>73</v>
      </c>
    </row>
    <row r="107" spans="1:16" x14ac:dyDescent="0.25">
      <c r="A107" t="s">
        <v>64</v>
      </c>
      <c r="B107" t="s">
        <v>65</v>
      </c>
      <c r="C107" t="s">
        <v>64</v>
      </c>
      <c r="D107" t="s">
        <v>64</v>
      </c>
      <c r="E107" t="s">
        <v>67</v>
      </c>
      <c r="F107" t="s">
        <v>65</v>
      </c>
      <c r="G107" t="s">
        <v>66</v>
      </c>
      <c r="H107" t="s">
        <v>66</v>
      </c>
      <c r="I107" t="s">
        <v>64</v>
      </c>
      <c r="J107" t="s">
        <v>64</v>
      </c>
      <c r="K107" t="s">
        <v>64</v>
      </c>
      <c r="L107" t="s">
        <v>64</v>
      </c>
      <c r="M107" t="s">
        <v>65</v>
      </c>
      <c r="N107" t="s">
        <v>66</v>
      </c>
      <c r="O107" t="s">
        <v>64</v>
      </c>
      <c r="P107" t="s">
        <v>74</v>
      </c>
    </row>
    <row r="108" spans="1:16" x14ac:dyDescent="0.25">
      <c r="A108" t="s">
        <v>64</v>
      </c>
      <c r="B108" t="s">
        <v>68</v>
      </c>
      <c r="C108" t="s">
        <v>65</v>
      </c>
      <c r="D108" t="s">
        <v>68</v>
      </c>
      <c r="E108" t="s">
        <v>66</v>
      </c>
      <c r="F108" t="s">
        <v>64</v>
      </c>
      <c r="G108" t="s">
        <v>64</v>
      </c>
      <c r="H108" t="s">
        <v>65</v>
      </c>
      <c r="I108" t="s">
        <v>65</v>
      </c>
      <c r="J108" t="s">
        <v>67</v>
      </c>
      <c r="K108" t="s">
        <v>64</v>
      </c>
      <c r="L108" t="s">
        <v>65</v>
      </c>
      <c r="M108" t="s">
        <v>66</v>
      </c>
      <c r="N108" t="s">
        <v>66</v>
      </c>
      <c r="O108" t="s">
        <v>67</v>
      </c>
      <c r="P108" t="s">
        <v>74</v>
      </c>
    </row>
    <row r="109" spans="1:16" x14ac:dyDescent="0.25">
      <c r="A109" t="s">
        <v>64</v>
      </c>
      <c r="B109" t="s">
        <v>67</v>
      </c>
      <c r="C109" t="s">
        <v>66</v>
      </c>
      <c r="D109" t="s">
        <v>66</v>
      </c>
      <c r="E109" t="s">
        <v>66</v>
      </c>
      <c r="F109" t="s">
        <v>64</v>
      </c>
      <c r="G109" t="s">
        <v>64</v>
      </c>
      <c r="H109" t="s">
        <v>65</v>
      </c>
      <c r="I109" t="s">
        <v>67</v>
      </c>
      <c r="J109" t="s">
        <v>66</v>
      </c>
      <c r="K109" t="s">
        <v>64</v>
      </c>
      <c r="L109" t="s">
        <v>64</v>
      </c>
      <c r="M109" t="s">
        <v>67</v>
      </c>
      <c r="N109" t="s">
        <v>64</v>
      </c>
      <c r="O109" t="s">
        <v>65</v>
      </c>
      <c r="P109" t="s">
        <v>74</v>
      </c>
    </row>
    <row r="110" spans="1:16" x14ac:dyDescent="0.25">
      <c r="A110" t="s">
        <v>64</v>
      </c>
      <c r="B110" t="s">
        <v>65</v>
      </c>
      <c r="C110" t="s">
        <v>64</v>
      </c>
      <c r="D110" t="s">
        <v>66</v>
      </c>
      <c r="E110" t="s">
        <v>66</v>
      </c>
      <c r="F110" t="s">
        <v>65</v>
      </c>
      <c r="G110" t="s">
        <v>64</v>
      </c>
      <c r="H110" t="s">
        <v>66</v>
      </c>
      <c r="I110" t="s">
        <v>64</v>
      </c>
      <c r="J110" t="s">
        <v>64</v>
      </c>
      <c r="K110" t="s">
        <v>66</v>
      </c>
      <c r="L110" t="s">
        <v>64</v>
      </c>
      <c r="M110" t="s">
        <v>67</v>
      </c>
      <c r="N110" t="s">
        <v>64</v>
      </c>
      <c r="O110" t="s">
        <v>65</v>
      </c>
      <c r="P110" t="s">
        <v>74</v>
      </c>
    </row>
    <row r="111" spans="1:16" x14ac:dyDescent="0.25">
      <c r="A111" t="s">
        <v>64</v>
      </c>
      <c r="B111" t="s">
        <v>67</v>
      </c>
      <c r="C111" t="s">
        <v>66</v>
      </c>
      <c r="D111" t="s">
        <v>66</v>
      </c>
      <c r="E111" t="s">
        <v>64</v>
      </c>
      <c r="F111" t="s">
        <v>65</v>
      </c>
      <c r="G111" t="s">
        <v>66</v>
      </c>
      <c r="H111" t="s">
        <v>65</v>
      </c>
      <c r="I111" t="s">
        <v>65</v>
      </c>
      <c r="J111" t="s">
        <v>66</v>
      </c>
      <c r="K111" t="s">
        <v>64</v>
      </c>
      <c r="L111" t="s">
        <v>64</v>
      </c>
      <c r="M111" t="s">
        <v>68</v>
      </c>
      <c r="N111" t="s">
        <v>66</v>
      </c>
      <c r="O111" t="s">
        <v>67</v>
      </c>
      <c r="P111" t="s">
        <v>74</v>
      </c>
    </row>
    <row r="112" spans="1:16" x14ac:dyDescent="0.25">
      <c r="A112" t="s">
        <v>66</v>
      </c>
      <c r="B112" t="s">
        <v>68</v>
      </c>
      <c r="C112" t="s">
        <v>64</v>
      </c>
      <c r="D112" t="s">
        <v>69</v>
      </c>
      <c r="E112" t="s">
        <v>66</v>
      </c>
      <c r="F112" t="s">
        <v>64</v>
      </c>
      <c r="G112" t="s">
        <v>66</v>
      </c>
      <c r="H112" t="s">
        <v>65</v>
      </c>
      <c r="I112" t="s">
        <v>65</v>
      </c>
      <c r="J112" t="s">
        <v>67</v>
      </c>
      <c r="K112" t="s">
        <v>64</v>
      </c>
      <c r="L112" t="s">
        <v>65</v>
      </c>
      <c r="M112" t="s">
        <v>68</v>
      </c>
      <c r="N112" t="s">
        <v>64</v>
      </c>
      <c r="O112" t="s">
        <v>68</v>
      </c>
      <c r="P112" t="s">
        <v>74</v>
      </c>
    </row>
    <row r="113" spans="1:16" x14ac:dyDescent="0.25">
      <c r="A113" t="s">
        <v>64</v>
      </c>
      <c r="B113" t="s">
        <v>65</v>
      </c>
      <c r="C113" t="s">
        <v>66</v>
      </c>
      <c r="D113" t="s">
        <v>64</v>
      </c>
      <c r="E113" t="s">
        <v>65</v>
      </c>
      <c r="F113" t="s">
        <v>64</v>
      </c>
      <c r="G113" t="s">
        <v>66</v>
      </c>
      <c r="H113" t="s">
        <v>65</v>
      </c>
      <c r="I113" t="s">
        <v>67</v>
      </c>
      <c r="J113" t="s">
        <v>64</v>
      </c>
      <c r="K113" t="s">
        <v>66</v>
      </c>
      <c r="L113" t="s">
        <v>64</v>
      </c>
      <c r="M113" t="s">
        <v>65</v>
      </c>
      <c r="N113" t="s">
        <v>64</v>
      </c>
      <c r="O113" t="s">
        <v>64</v>
      </c>
      <c r="P113" t="s">
        <v>74</v>
      </c>
    </row>
    <row r="114" spans="1:16" x14ac:dyDescent="0.25">
      <c r="A114" t="s">
        <v>64</v>
      </c>
      <c r="B114" t="s">
        <v>65</v>
      </c>
      <c r="C114" t="s">
        <v>64</v>
      </c>
      <c r="D114" t="s">
        <v>66</v>
      </c>
      <c r="E114" t="s">
        <v>66</v>
      </c>
      <c r="F114" t="s">
        <v>64</v>
      </c>
      <c r="G114" t="s">
        <v>64</v>
      </c>
      <c r="H114" t="s">
        <v>67</v>
      </c>
      <c r="I114" t="s">
        <v>65</v>
      </c>
      <c r="J114" t="s">
        <v>64</v>
      </c>
      <c r="K114" t="s">
        <v>66</v>
      </c>
      <c r="L114" t="s">
        <v>66</v>
      </c>
      <c r="M114" t="s">
        <v>67</v>
      </c>
      <c r="N114" t="s">
        <v>66</v>
      </c>
      <c r="O114" t="s">
        <v>67</v>
      </c>
      <c r="P114" t="s">
        <v>74</v>
      </c>
    </row>
    <row r="115" spans="1:16" x14ac:dyDescent="0.25">
      <c r="A115" t="s">
        <v>64</v>
      </c>
      <c r="B115" t="s">
        <v>65</v>
      </c>
      <c r="C115" t="s">
        <v>66</v>
      </c>
      <c r="D115" t="s">
        <v>66</v>
      </c>
      <c r="E115" t="s">
        <v>66</v>
      </c>
      <c r="F115" t="s">
        <v>64</v>
      </c>
      <c r="G115" t="s">
        <v>66</v>
      </c>
      <c r="H115" t="s">
        <v>65</v>
      </c>
      <c r="I115" t="s">
        <v>68</v>
      </c>
      <c r="J115" t="s">
        <v>64</v>
      </c>
      <c r="K115" t="s">
        <v>66</v>
      </c>
      <c r="L115" t="s">
        <v>66</v>
      </c>
      <c r="M115" t="s">
        <v>68</v>
      </c>
      <c r="N115" t="s">
        <v>64</v>
      </c>
      <c r="O115" t="s">
        <v>67</v>
      </c>
      <c r="P115" t="s">
        <v>74</v>
      </c>
    </row>
    <row r="116" spans="1:16" x14ac:dyDescent="0.25">
      <c r="A116" t="s">
        <v>64</v>
      </c>
      <c r="B116" t="s">
        <v>67</v>
      </c>
      <c r="C116" t="s">
        <v>64</v>
      </c>
      <c r="D116" t="s">
        <v>66</v>
      </c>
      <c r="E116" t="s">
        <v>66</v>
      </c>
      <c r="F116" t="s">
        <v>64</v>
      </c>
      <c r="G116" t="s">
        <v>66</v>
      </c>
      <c r="H116" t="s">
        <v>66</v>
      </c>
      <c r="I116" t="s">
        <v>67</v>
      </c>
      <c r="J116" t="s">
        <v>64</v>
      </c>
      <c r="K116" t="s">
        <v>66</v>
      </c>
      <c r="L116" t="s">
        <v>64</v>
      </c>
      <c r="M116" t="s">
        <v>65</v>
      </c>
      <c r="N116" t="s">
        <v>66</v>
      </c>
      <c r="O116" t="s">
        <v>65</v>
      </c>
      <c r="P116" t="s">
        <v>74</v>
      </c>
    </row>
    <row r="117" spans="1:16" x14ac:dyDescent="0.25">
      <c r="A117" t="s">
        <v>64</v>
      </c>
      <c r="B117" t="s">
        <v>67</v>
      </c>
      <c r="C117" t="s">
        <v>66</v>
      </c>
      <c r="D117" t="s">
        <v>64</v>
      </c>
      <c r="E117" t="s">
        <v>66</v>
      </c>
      <c r="F117" t="s">
        <v>64</v>
      </c>
      <c r="G117" t="s">
        <v>64</v>
      </c>
      <c r="H117" t="s">
        <v>65</v>
      </c>
      <c r="I117" t="s">
        <v>66</v>
      </c>
      <c r="J117" t="s">
        <v>66</v>
      </c>
      <c r="K117" t="s">
        <v>66</v>
      </c>
      <c r="L117" t="s">
        <v>64</v>
      </c>
      <c r="M117" t="s">
        <v>65</v>
      </c>
      <c r="N117" t="s">
        <v>64</v>
      </c>
      <c r="O117" t="s">
        <v>68</v>
      </c>
      <c r="P117" t="s">
        <v>74</v>
      </c>
    </row>
    <row r="118" spans="1:16" x14ac:dyDescent="0.25">
      <c r="A118" t="s">
        <v>64</v>
      </c>
      <c r="B118" t="s">
        <v>66</v>
      </c>
      <c r="C118" t="s">
        <v>64</v>
      </c>
      <c r="D118" t="s">
        <v>64</v>
      </c>
      <c r="E118" t="s">
        <v>64</v>
      </c>
      <c r="F118" t="s">
        <v>64</v>
      </c>
      <c r="G118" t="s">
        <v>64</v>
      </c>
      <c r="H118" t="s">
        <v>64</v>
      </c>
      <c r="I118" t="s">
        <v>64</v>
      </c>
      <c r="J118" t="s">
        <v>64</v>
      </c>
      <c r="K118" t="s">
        <v>66</v>
      </c>
      <c r="L118" t="s">
        <v>64</v>
      </c>
      <c r="M118" t="s">
        <v>64</v>
      </c>
      <c r="N118" t="s">
        <v>64</v>
      </c>
      <c r="O118" t="s">
        <v>64</v>
      </c>
      <c r="P118" t="s">
        <v>74</v>
      </c>
    </row>
    <row r="119" spans="1:16" x14ac:dyDescent="0.25">
      <c r="A119" t="s">
        <v>64</v>
      </c>
      <c r="B119" t="s">
        <v>65</v>
      </c>
      <c r="C119" t="s">
        <v>66</v>
      </c>
      <c r="D119" t="s">
        <v>65</v>
      </c>
      <c r="E119" t="s">
        <v>66</v>
      </c>
      <c r="F119" t="s">
        <v>64</v>
      </c>
      <c r="G119" t="s">
        <v>66</v>
      </c>
      <c r="H119" t="s">
        <v>64</v>
      </c>
      <c r="I119" t="s">
        <v>68</v>
      </c>
      <c r="J119" t="s">
        <v>64</v>
      </c>
      <c r="K119" t="s">
        <v>65</v>
      </c>
      <c r="L119" t="s">
        <v>64</v>
      </c>
      <c r="M119" t="s">
        <v>65</v>
      </c>
      <c r="N119" t="s">
        <v>67</v>
      </c>
      <c r="O119" t="s">
        <v>65</v>
      </c>
      <c r="P119" t="s">
        <v>73</v>
      </c>
    </row>
    <row r="120" spans="1:16" x14ac:dyDescent="0.25">
      <c r="A120" t="s">
        <v>64</v>
      </c>
      <c r="B120" t="s">
        <v>68</v>
      </c>
      <c r="C120" t="s">
        <v>66</v>
      </c>
      <c r="D120" t="s">
        <v>65</v>
      </c>
      <c r="E120" t="s">
        <v>66</v>
      </c>
      <c r="F120" t="s">
        <v>64</v>
      </c>
      <c r="G120" t="s">
        <v>66</v>
      </c>
      <c r="H120" t="s">
        <v>65</v>
      </c>
      <c r="I120" t="s">
        <v>68</v>
      </c>
      <c r="J120" t="s">
        <v>67</v>
      </c>
      <c r="K120" t="s">
        <v>67</v>
      </c>
      <c r="L120" t="s">
        <v>66</v>
      </c>
      <c r="M120" t="s">
        <v>67</v>
      </c>
      <c r="N120" t="s">
        <v>65</v>
      </c>
      <c r="O120" t="s">
        <v>65</v>
      </c>
      <c r="P120" t="s">
        <v>74</v>
      </c>
    </row>
    <row r="121" spans="1:16" x14ac:dyDescent="0.25">
      <c r="A121" t="s">
        <v>64</v>
      </c>
      <c r="B121" t="s">
        <v>69</v>
      </c>
      <c r="C121" t="s">
        <v>67</v>
      </c>
      <c r="D121" t="s">
        <v>65</v>
      </c>
      <c r="E121" t="s">
        <v>65</v>
      </c>
      <c r="F121" t="s">
        <v>64</v>
      </c>
      <c r="G121" t="s">
        <v>65</v>
      </c>
      <c r="H121" t="s">
        <v>67</v>
      </c>
      <c r="I121" t="s">
        <v>69</v>
      </c>
      <c r="J121" t="s">
        <v>67</v>
      </c>
      <c r="K121" t="s">
        <v>67</v>
      </c>
      <c r="L121" t="s">
        <v>65</v>
      </c>
      <c r="M121" t="s">
        <v>68</v>
      </c>
      <c r="N121" t="s">
        <v>67</v>
      </c>
      <c r="O121" t="s">
        <v>69</v>
      </c>
      <c r="P121" t="s">
        <v>73</v>
      </c>
    </row>
    <row r="122" spans="1:16" x14ac:dyDescent="0.25">
      <c r="A122" t="s">
        <v>64</v>
      </c>
      <c r="B122" t="s">
        <v>68</v>
      </c>
      <c r="C122" t="s">
        <v>65</v>
      </c>
      <c r="D122" t="s">
        <v>65</v>
      </c>
      <c r="E122" t="s">
        <v>65</v>
      </c>
      <c r="F122" t="s">
        <v>64</v>
      </c>
      <c r="G122" t="s">
        <v>65</v>
      </c>
      <c r="H122" t="s">
        <v>66</v>
      </c>
      <c r="I122" t="s">
        <v>69</v>
      </c>
      <c r="J122" t="s">
        <v>68</v>
      </c>
      <c r="K122" t="s">
        <v>65</v>
      </c>
      <c r="L122" t="s">
        <v>66</v>
      </c>
      <c r="M122" t="s">
        <v>69</v>
      </c>
      <c r="N122" t="s">
        <v>65</v>
      </c>
      <c r="O122" t="s">
        <v>68</v>
      </c>
      <c r="P122" t="s">
        <v>73</v>
      </c>
    </row>
    <row r="123" spans="1:16" x14ac:dyDescent="0.25">
      <c r="A123" t="s">
        <v>64</v>
      </c>
      <c r="B123" t="s">
        <v>68</v>
      </c>
      <c r="C123" t="s">
        <v>67</v>
      </c>
      <c r="D123" t="s">
        <v>64</v>
      </c>
      <c r="E123" t="s">
        <v>64</v>
      </c>
      <c r="F123" t="s">
        <v>64</v>
      </c>
      <c r="G123" t="s">
        <v>65</v>
      </c>
      <c r="H123" t="s">
        <v>68</v>
      </c>
      <c r="I123" t="s">
        <v>69</v>
      </c>
      <c r="J123" t="s">
        <v>69</v>
      </c>
      <c r="K123" t="s">
        <v>66</v>
      </c>
      <c r="L123" t="s">
        <v>66</v>
      </c>
      <c r="M123" t="s">
        <v>69</v>
      </c>
      <c r="N123" t="s">
        <v>64</v>
      </c>
      <c r="O123" t="s">
        <v>69</v>
      </c>
      <c r="P123" t="s">
        <v>73</v>
      </c>
    </row>
    <row r="124" spans="1:16" x14ac:dyDescent="0.25">
      <c r="A124" t="s">
        <v>64</v>
      </c>
      <c r="B124" t="s">
        <v>68</v>
      </c>
      <c r="C124" t="s">
        <v>68</v>
      </c>
      <c r="D124" t="s">
        <v>64</v>
      </c>
      <c r="E124" t="s">
        <v>66</v>
      </c>
      <c r="F124" t="s">
        <v>64</v>
      </c>
      <c r="G124" t="s">
        <v>66</v>
      </c>
      <c r="H124" t="s">
        <v>65</v>
      </c>
      <c r="I124" t="s">
        <v>68</v>
      </c>
      <c r="J124" t="s">
        <v>66</v>
      </c>
      <c r="K124" t="s">
        <v>64</v>
      </c>
      <c r="L124" t="s">
        <v>64</v>
      </c>
      <c r="M124" t="s">
        <v>67</v>
      </c>
      <c r="N124" t="s">
        <v>65</v>
      </c>
      <c r="O124" t="s">
        <v>67</v>
      </c>
      <c r="P124" t="s">
        <v>73</v>
      </c>
    </row>
    <row r="125" spans="1:16" x14ac:dyDescent="0.25">
      <c r="A125" t="s">
        <v>64</v>
      </c>
      <c r="B125" t="s">
        <v>65</v>
      </c>
      <c r="C125" t="s">
        <v>64</v>
      </c>
      <c r="D125" t="s">
        <v>64</v>
      </c>
      <c r="E125" t="s">
        <v>64</v>
      </c>
      <c r="F125" t="s">
        <v>64</v>
      </c>
      <c r="G125" t="s">
        <v>66</v>
      </c>
      <c r="H125" t="s">
        <v>66</v>
      </c>
      <c r="I125" t="s">
        <v>66</v>
      </c>
      <c r="J125" t="s">
        <v>64</v>
      </c>
      <c r="K125" t="s">
        <v>66</v>
      </c>
      <c r="L125" t="s">
        <v>64</v>
      </c>
      <c r="M125" t="s">
        <v>65</v>
      </c>
      <c r="N125" t="s">
        <v>64</v>
      </c>
      <c r="O125" t="s">
        <v>67</v>
      </c>
      <c r="P125" t="s">
        <v>74</v>
      </c>
    </row>
    <row r="126" spans="1:16" x14ac:dyDescent="0.25">
      <c r="A126" t="s">
        <v>64</v>
      </c>
      <c r="B126" t="s">
        <v>68</v>
      </c>
      <c r="C126" t="s">
        <v>64</v>
      </c>
      <c r="D126" t="s">
        <v>66</v>
      </c>
      <c r="E126" t="s">
        <v>65</v>
      </c>
      <c r="F126" t="s">
        <v>64</v>
      </c>
      <c r="G126" t="s">
        <v>65</v>
      </c>
      <c r="H126" t="s">
        <v>64</v>
      </c>
      <c r="I126" t="s">
        <v>68</v>
      </c>
      <c r="J126" t="s">
        <v>66</v>
      </c>
      <c r="K126" t="s">
        <v>66</v>
      </c>
      <c r="L126" t="s">
        <v>64</v>
      </c>
      <c r="M126" t="s">
        <v>67</v>
      </c>
      <c r="N126" t="s">
        <v>64</v>
      </c>
      <c r="O126" t="s">
        <v>69</v>
      </c>
      <c r="P126" t="s">
        <v>73</v>
      </c>
    </row>
    <row r="127" spans="1:16" x14ac:dyDescent="0.25">
      <c r="A127" t="s">
        <v>64</v>
      </c>
      <c r="B127" t="s">
        <v>68</v>
      </c>
      <c r="C127" t="s">
        <v>66</v>
      </c>
      <c r="D127" t="s">
        <v>64</v>
      </c>
      <c r="E127" t="s">
        <v>66</v>
      </c>
      <c r="F127" t="s">
        <v>64</v>
      </c>
      <c r="G127" t="s">
        <v>64</v>
      </c>
      <c r="H127" t="s">
        <v>68</v>
      </c>
      <c r="I127" t="s">
        <v>69</v>
      </c>
      <c r="J127" t="s">
        <v>68</v>
      </c>
      <c r="K127" t="s">
        <v>65</v>
      </c>
      <c r="L127" t="s">
        <v>65</v>
      </c>
      <c r="M127" t="s">
        <v>67</v>
      </c>
      <c r="N127" t="s">
        <v>66</v>
      </c>
      <c r="O127" t="s">
        <v>67</v>
      </c>
      <c r="P127" t="s">
        <v>73</v>
      </c>
    </row>
    <row r="128" spans="1:16" x14ac:dyDescent="0.25">
      <c r="A128" t="s">
        <v>64</v>
      </c>
      <c r="B128" t="s">
        <v>66</v>
      </c>
      <c r="C128" t="s">
        <v>64</v>
      </c>
      <c r="D128" t="s">
        <v>64</v>
      </c>
      <c r="E128" t="s">
        <v>64</v>
      </c>
      <c r="F128" t="s">
        <v>64</v>
      </c>
      <c r="G128" t="s">
        <v>64</v>
      </c>
      <c r="H128" t="s">
        <v>64</v>
      </c>
      <c r="I128" t="s">
        <v>66</v>
      </c>
      <c r="J128" t="s">
        <v>66</v>
      </c>
      <c r="K128" t="s">
        <v>64</v>
      </c>
      <c r="L128" t="s">
        <v>64</v>
      </c>
      <c r="M128" t="s">
        <v>67</v>
      </c>
      <c r="N128" t="s">
        <v>64</v>
      </c>
      <c r="O128" t="s">
        <v>65</v>
      </c>
      <c r="P128" t="s">
        <v>74</v>
      </c>
    </row>
    <row r="129" spans="1:16" x14ac:dyDescent="0.25">
      <c r="A129" t="s">
        <v>64</v>
      </c>
      <c r="B129" t="s">
        <v>66</v>
      </c>
      <c r="C129" t="s">
        <v>66</v>
      </c>
      <c r="D129" t="s">
        <v>64</v>
      </c>
      <c r="E129" t="s">
        <v>66</v>
      </c>
      <c r="F129" t="s">
        <v>64</v>
      </c>
      <c r="G129" t="s">
        <v>66</v>
      </c>
      <c r="H129" t="s">
        <v>65</v>
      </c>
      <c r="I129" t="s">
        <v>67</v>
      </c>
      <c r="J129" t="s">
        <v>64</v>
      </c>
      <c r="K129" t="s">
        <v>65</v>
      </c>
      <c r="L129" t="s">
        <v>64</v>
      </c>
      <c r="M129" t="s">
        <v>65</v>
      </c>
      <c r="N129" t="s">
        <v>66</v>
      </c>
      <c r="O129" t="s">
        <v>65</v>
      </c>
      <c r="P129" t="s">
        <v>74</v>
      </c>
    </row>
    <row r="130" spans="1:16" x14ac:dyDescent="0.25">
      <c r="A130" t="s">
        <v>64</v>
      </c>
      <c r="B130" t="s">
        <v>69</v>
      </c>
      <c r="C130" t="s">
        <v>67</v>
      </c>
      <c r="D130" t="s">
        <v>64</v>
      </c>
      <c r="E130" t="s">
        <v>65</v>
      </c>
      <c r="F130" t="s">
        <v>64</v>
      </c>
      <c r="G130" t="s">
        <v>66</v>
      </c>
      <c r="H130" t="s">
        <v>65</v>
      </c>
      <c r="I130" t="s">
        <v>69</v>
      </c>
      <c r="J130" t="s">
        <v>67</v>
      </c>
      <c r="K130" t="s">
        <v>66</v>
      </c>
      <c r="L130" t="s">
        <v>66</v>
      </c>
      <c r="M130" t="s">
        <v>68</v>
      </c>
      <c r="N130" t="s">
        <v>65</v>
      </c>
      <c r="O130" t="s">
        <v>67</v>
      </c>
      <c r="P130" t="s">
        <v>73</v>
      </c>
    </row>
    <row r="131" spans="1:16" x14ac:dyDescent="0.25">
      <c r="A131" t="s">
        <v>64</v>
      </c>
      <c r="B131" t="s">
        <v>66</v>
      </c>
      <c r="C131" t="s">
        <v>64</v>
      </c>
      <c r="D131" t="s">
        <v>64</v>
      </c>
      <c r="E131" t="s">
        <v>66</v>
      </c>
      <c r="F131" t="s">
        <v>64</v>
      </c>
      <c r="G131" t="s">
        <v>64</v>
      </c>
      <c r="H131" t="s">
        <v>66</v>
      </c>
      <c r="I131" t="s">
        <v>66</v>
      </c>
      <c r="J131" t="s">
        <v>64</v>
      </c>
      <c r="K131" t="s">
        <v>66</v>
      </c>
      <c r="L131" t="s">
        <v>64</v>
      </c>
      <c r="M131" t="s">
        <v>65</v>
      </c>
      <c r="N131" t="s">
        <v>66</v>
      </c>
      <c r="O131" t="s">
        <v>66</v>
      </c>
      <c r="P131" t="s">
        <v>74</v>
      </c>
    </row>
    <row r="132" spans="1:16" x14ac:dyDescent="0.25">
      <c r="A132" t="s">
        <v>64</v>
      </c>
      <c r="B132" t="s">
        <v>68</v>
      </c>
      <c r="C132" t="s">
        <v>66</v>
      </c>
      <c r="D132" t="s">
        <v>64</v>
      </c>
      <c r="E132" t="s">
        <v>66</v>
      </c>
      <c r="F132" t="s">
        <v>65</v>
      </c>
      <c r="G132" t="s">
        <v>66</v>
      </c>
      <c r="H132" t="s">
        <v>68</v>
      </c>
      <c r="I132" t="s">
        <v>67</v>
      </c>
      <c r="J132" t="s">
        <v>68</v>
      </c>
      <c r="K132" t="s">
        <v>66</v>
      </c>
      <c r="L132" t="s">
        <v>66</v>
      </c>
      <c r="M132" t="s">
        <v>67</v>
      </c>
      <c r="N132" t="s">
        <v>66</v>
      </c>
      <c r="O132" t="s">
        <v>68</v>
      </c>
      <c r="P132" t="s">
        <v>73</v>
      </c>
    </row>
    <row r="133" spans="1:16" x14ac:dyDescent="0.25">
      <c r="A133" t="s">
        <v>64</v>
      </c>
      <c r="B133" t="s">
        <v>68</v>
      </c>
      <c r="C133" t="s">
        <v>67</v>
      </c>
      <c r="D133" t="s">
        <v>68</v>
      </c>
      <c r="E133" t="s">
        <v>67</v>
      </c>
      <c r="F133" t="s">
        <v>64</v>
      </c>
      <c r="G133" t="s">
        <v>67</v>
      </c>
      <c r="H133" t="s">
        <v>69</v>
      </c>
      <c r="I133" t="s">
        <v>69</v>
      </c>
      <c r="J133" t="s">
        <v>69</v>
      </c>
      <c r="K133" t="s">
        <v>65</v>
      </c>
      <c r="L133" t="s">
        <v>68</v>
      </c>
      <c r="M133" t="s">
        <v>69</v>
      </c>
      <c r="N133" t="s">
        <v>67</v>
      </c>
      <c r="O133" t="s">
        <v>69</v>
      </c>
      <c r="P133" t="s">
        <v>73</v>
      </c>
    </row>
    <row r="134" spans="1:16" x14ac:dyDescent="0.25">
      <c r="A134" t="s">
        <v>64</v>
      </c>
      <c r="B134" t="s">
        <v>68</v>
      </c>
      <c r="C134" t="s">
        <v>66</v>
      </c>
      <c r="D134" t="s">
        <v>65</v>
      </c>
      <c r="E134" t="s">
        <v>66</v>
      </c>
      <c r="F134" t="s">
        <v>64</v>
      </c>
      <c r="G134" t="s">
        <v>64</v>
      </c>
      <c r="H134" t="s">
        <v>68</v>
      </c>
      <c r="I134" t="s">
        <v>69</v>
      </c>
      <c r="J134" t="s">
        <v>67</v>
      </c>
      <c r="K134" t="s">
        <v>66</v>
      </c>
      <c r="L134" t="s">
        <v>66</v>
      </c>
      <c r="M134" t="s">
        <v>68</v>
      </c>
      <c r="N134" t="s">
        <v>64</v>
      </c>
      <c r="O134" t="s">
        <v>69</v>
      </c>
      <c r="P134" t="s">
        <v>73</v>
      </c>
    </row>
    <row r="135" spans="1:16" x14ac:dyDescent="0.25">
      <c r="A135" t="s">
        <v>64</v>
      </c>
      <c r="B135" t="s">
        <v>68</v>
      </c>
      <c r="C135" t="s">
        <v>68</v>
      </c>
      <c r="D135" t="s">
        <v>64</v>
      </c>
      <c r="E135" t="s">
        <v>65</v>
      </c>
      <c r="F135" t="s">
        <v>64</v>
      </c>
      <c r="G135" t="s">
        <v>67</v>
      </c>
      <c r="H135" t="s">
        <v>68</v>
      </c>
      <c r="I135" t="s">
        <v>69</v>
      </c>
      <c r="J135" t="s">
        <v>68</v>
      </c>
      <c r="K135" t="s">
        <v>65</v>
      </c>
      <c r="L135" t="s">
        <v>66</v>
      </c>
      <c r="M135" t="s">
        <v>67</v>
      </c>
      <c r="N135" t="s">
        <v>64</v>
      </c>
      <c r="O135" t="s">
        <v>69</v>
      </c>
      <c r="P135" t="s">
        <v>74</v>
      </c>
    </row>
    <row r="136" spans="1:16" x14ac:dyDescent="0.25">
      <c r="A136" t="s">
        <v>64</v>
      </c>
      <c r="B136" t="s">
        <v>65</v>
      </c>
      <c r="C136" t="s">
        <v>66</v>
      </c>
      <c r="D136" t="s">
        <v>66</v>
      </c>
      <c r="E136" t="s">
        <v>66</v>
      </c>
      <c r="F136" t="s">
        <v>64</v>
      </c>
      <c r="G136" t="s">
        <v>64</v>
      </c>
      <c r="H136" t="s">
        <v>65</v>
      </c>
      <c r="I136" t="s">
        <v>67</v>
      </c>
      <c r="J136" t="s">
        <v>64</v>
      </c>
      <c r="K136" t="s">
        <v>66</v>
      </c>
      <c r="L136" t="s">
        <v>64</v>
      </c>
      <c r="M136" t="s">
        <v>67</v>
      </c>
      <c r="N136" t="s">
        <v>64</v>
      </c>
      <c r="O136" t="s">
        <v>69</v>
      </c>
      <c r="P136" t="s">
        <v>73</v>
      </c>
    </row>
    <row r="137" spans="1:16" x14ac:dyDescent="0.25">
      <c r="A137" t="s">
        <v>64</v>
      </c>
      <c r="B137" t="s">
        <v>65</v>
      </c>
      <c r="C137" t="s">
        <v>66</v>
      </c>
      <c r="D137" t="s">
        <v>66</v>
      </c>
      <c r="E137" t="s">
        <v>66</v>
      </c>
      <c r="F137" t="s">
        <v>64</v>
      </c>
      <c r="G137" t="s">
        <v>64</v>
      </c>
      <c r="H137" t="s">
        <v>64</v>
      </c>
      <c r="I137" t="s">
        <v>65</v>
      </c>
      <c r="J137" t="s">
        <v>64</v>
      </c>
      <c r="K137" t="s">
        <v>66</v>
      </c>
      <c r="L137" t="s">
        <v>64</v>
      </c>
      <c r="M137" t="s">
        <v>65</v>
      </c>
      <c r="N137" t="s">
        <v>65</v>
      </c>
      <c r="O137" t="s">
        <v>66</v>
      </c>
      <c r="P137" t="s">
        <v>74</v>
      </c>
    </row>
    <row r="138" spans="1:16" x14ac:dyDescent="0.25">
      <c r="A138" t="s">
        <v>64</v>
      </c>
      <c r="B138" t="s">
        <v>64</v>
      </c>
      <c r="C138" t="s">
        <v>64</v>
      </c>
      <c r="D138" t="s">
        <v>64</v>
      </c>
      <c r="E138" t="s">
        <v>64</v>
      </c>
      <c r="F138" t="s">
        <v>64</v>
      </c>
      <c r="G138" t="s">
        <v>64</v>
      </c>
      <c r="H138" t="s">
        <v>64</v>
      </c>
      <c r="I138" t="s">
        <v>66</v>
      </c>
      <c r="J138" t="s">
        <v>66</v>
      </c>
      <c r="K138" t="s">
        <v>64</v>
      </c>
      <c r="L138" t="s">
        <v>66</v>
      </c>
      <c r="M138" t="s">
        <v>66</v>
      </c>
      <c r="N138" t="s">
        <v>64</v>
      </c>
      <c r="O138" t="s">
        <v>64</v>
      </c>
      <c r="P138" t="s">
        <v>74</v>
      </c>
    </row>
    <row r="139" spans="1:16" x14ac:dyDescent="0.25">
      <c r="A139" t="s">
        <v>64</v>
      </c>
      <c r="B139" t="s">
        <v>66</v>
      </c>
      <c r="C139" t="s">
        <v>65</v>
      </c>
      <c r="D139" t="s">
        <v>66</v>
      </c>
      <c r="E139" t="s">
        <v>65</v>
      </c>
      <c r="F139" t="s">
        <v>64</v>
      </c>
      <c r="G139" t="s">
        <v>65</v>
      </c>
      <c r="H139" t="s">
        <v>64</v>
      </c>
      <c r="I139" t="s">
        <v>69</v>
      </c>
      <c r="J139" t="s">
        <v>64</v>
      </c>
      <c r="K139" t="s">
        <v>66</v>
      </c>
      <c r="L139" t="s">
        <v>66</v>
      </c>
      <c r="M139" t="s">
        <v>65</v>
      </c>
      <c r="N139" t="s">
        <v>66</v>
      </c>
      <c r="O139" t="s">
        <v>64</v>
      </c>
      <c r="P139" t="s">
        <v>74</v>
      </c>
    </row>
    <row r="140" spans="1:16" x14ac:dyDescent="0.25">
      <c r="A140" t="s">
        <v>64</v>
      </c>
      <c r="B140" t="s">
        <v>67</v>
      </c>
      <c r="C140" t="s">
        <v>66</v>
      </c>
      <c r="D140" t="s">
        <v>66</v>
      </c>
      <c r="E140" t="s">
        <v>66</v>
      </c>
      <c r="F140" t="s">
        <v>64</v>
      </c>
      <c r="G140" t="s">
        <v>65</v>
      </c>
      <c r="H140" t="s">
        <v>64</v>
      </c>
      <c r="I140" t="s">
        <v>68</v>
      </c>
      <c r="J140" t="s">
        <v>64</v>
      </c>
      <c r="K140" t="s">
        <v>66</v>
      </c>
      <c r="L140" t="s">
        <v>64</v>
      </c>
      <c r="M140" t="s">
        <v>67</v>
      </c>
      <c r="N140" t="s">
        <v>66</v>
      </c>
      <c r="O140" t="s">
        <v>66</v>
      </c>
      <c r="P140" t="s">
        <v>74</v>
      </c>
    </row>
    <row r="141" spans="1:16" x14ac:dyDescent="0.25">
      <c r="A141" t="s">
        <v>64</v>
      </c>
      <c r="B141" t="s">
        <v>66</v>
      </c>
      <c r="C141" t="s">
        <v>66</v>
      </c>
      <c r="D141" t="s">
        <v>64</v>
      </c>
      <c r="E141" t="s">
        <v>64</v>
      </c>
      <c r="F141" t="s">
        <v>64</v>
      </c>
      <c r="G141" t="s">
        <v>64</v>
      </c>
      <c r="H141" t="s">
        <v>64</v>
      </c>
      <c r="I141" t="s">
        <v>66</v>
      </c>
      <c r="J141" t="s">
        <v>64</v>
      </c>
      <c r="K141" t="s">
        <v>64</v>
      </c>
      <c r="L141" t="s">
        <v>64</v>
      </c>
      <c r="M141" t="s">
        <v>66</v>
      </c>
      <c r="N141" t="s">
        <v>64</v>
      </c>
      <c r="O141" t="s">
        <v>64</v>
      </c>
      <c r="P141" t="s">
        <v>74</v>
      </c>
    </row>
    <row r="142" spans="1:16" x14ac:dyDescent="0.25">
      <c r="A142" t="s">
        <v>64</v>
      </c>
      <c r="B142" t="s">
        <v>68</v>
      </c>
      <c r="C142" t="s">
        <v>67</v>
      </c>
      <c r="D142" t="s">
        <v>64</v>
      </c>
      <c r="E142" t="s">
        <v>65</v>
      </c>
      <c r="F142" t="s">
        <v>64</v>
      </c>
      <c r="G142" t="s">
        <v>66</v>
      </c>
      <c r="H142" t="s">
        <v>69</v>
      </c>
      <c r="I142" t="s">
        <v>69</v>
      </c>
      <c r="J142" t="s">
        <v>69</v>
      </c>
      <c r="K142" t="s">
        <v>65</v>
      </c>
      <c r="L142" t="s">
        <v>65</v>
      </c>
      <c r="M142" t="s">
        <v>69</v>
      </c>
      <c r="N142" t="s">
        <v>66</v>
      </c>
      <c r="O142" t="s">
        <v>69</v>
      </c>
      <c r="P142" t="s">
        <v>73</v>
      </c>
    </row>
    <row r="143" spans="1:16" x14ac:dyDescent="0.25">
      <c r="A143" t="s">
        <v>64</v>
      </c>
      <c r="B143" t="s">
        <v>68</v>
      </c>
      <c r="C143" t="s">
        <v>65</v>
      </c>
      <c r="D143" t="s">
        <v>65</v>
      </c>
      <c r="E143" t="s">
        <v>65</v>
      </c>
      <c r="F143" t="s">
        <v>64</v>
      </c>
      <c r="G143" t="s">
        <v>65</v>
      </c>
      <c r="H143" t="s">
        <v>68</v>
      </c>
      <c r="I143" t="s">
        <v>68</v>
      </c>
      <c r="J143" t="s">
        <v>65</v>
      </c>
      <c r="K143" t="s">
        <v>65</v>
      </c>
      <c r="L143" t="s">
        <v>65</v>
      </c>
      <c r="M143" t="s">
        <v>69</v>
      </c>
      <c r="N143" t="s">
        <v>65</v>
      </c>
      <c r="O143" t="s">
        <v>69</v>
      </c>
      <c r="P143" t="s">
        <v>73</v>
      </c>
    </row>
    <row r="144" spans="1:16" x14ac:dyDescent="0.25">
      <c r="A144" t="s">
        <v>64</v>
      </c>
      <c r="B144" t="s">
        <v>65</v>
      </c>
      <c r="C144" t="s">
        <v>66</v>
      </c>
      <c r="D144" t="s">
        <v>64</v>
      </c>
      <c r="E144" t="s">
        <v>66</v>
      </c>
      <c r="F144" t="s">
        <v>64</v>
      </c>
      <c r="G144" t="s">
        <v>64</v>
      </c>
      <c r="H144" t="s">
        <v>66</v>
      </c>
      <c r="I144" t="s">
        <v>65</v>
      </c>
      <c r="J144" t="s">
        <v>67</v>
      </c>
      <c r="K144" t="s">
        <v>65</v>
      </c>
      <c r="L144" t="s">
        <v>64</v>
      </c>
      <c r="M144" t="s">
        <v>65</v>
      </c>
      <c r="N144" t="s">
        <v>64</v>
      </c>
      <c r="O144" t="s">
        <v>66</v>
      </c>
      <c r="P144" t="s">
        <v>74</v>
      </c>
    </row>
    <row r="145" spans="1:16" x14ac:dyDescent="0.25">
      <c r="A145" t="s">
        <v>64</v>
      </c>
      <c r="B145" t="s">
        <v>66</v>
      </c>
      <c r="C145" t="s">
        <v>67</v>
      </c>
      <c r="D145" t="s">
        <v>65</v>
      </c>
      <c r="E145" t="s">
        <v>67</v>
      </c>
      <c r="F145" t="s">
        <v>64</v>
      </c>
      <c r="G145" t="s">
        <v>67</v>
      </c>
      <c r="H145" t="s">
        <v>65</v>
      </c>
      <c r="I145" t="s">
        <v>68</v>
      </c>
      <c r="J145" t="s">
        <v>68</v>
      </c>
      <c r="K145" t="s">
        <v>65</v>
      </c>
      <c r="L145" t="s">
        <v>64</v>
      </c>
      <c r="M145" t="s">
        <v>68</v>
      </c>
      <c r="N145" t="s">
        <v>65</v>
      </c>
      <c r="O145" t="s">
        <v>67</v>
      </c>
      <c r="P145" t="s">
        <v>73</v>
      </c>
    </row>
    <row r="146" spans="1:16" x14ac:dyDescent="0.25">
      <c r="A146" t="s">
        <v>64</v>
      </c>
      <c r="B146" t="s">
        <v>68</v>
      </c>
      <c r="C146" t="s">
        <v>66</v>
      </c>
      <c r="D146" t="s">
        <v>64</v>
      </c>
      <c r="E146" t="s">
        <v>65</v>
      </c>
      <c r="F146" t="s">
        <v>64</v>
      </c>
      <c r="G146" t="s">
        <v>67</v>
      </c>
      <c r="H146" t="s">
        <v>68</v>
      </c>
      <c r="I146" t="s">
        <v>69</v>
      </c>
      <c r="J146" t="s">
        <v>69</v>
      </c>
      <c r="K146" t="s">
        <v>65</v>
      </c>
      <c r="L146" t="s">
        <v>64</v>
      </c>
      <c r="M146" t="s">
        <v>68</v>
      </c>
      <c r="N146" t="s">
        <v>64</v>
      </c>
      <c r="O146" t="s">
        <v>69</v>
      </c>
      <c r="P146" t="s">
        <v>73</v>
      </c>
    </row>
    <row r="147" spans="1:16" x14ac:dyDescent="0.25">
      <c r="A147" t="s">
        <v>64</v>
      </c>
      <c r="B147" t="s">
        <v>66</v>
      </c>
      <c r="C147" t="s">
        <v>64</v>
      </c>
      <c r="D147" t="s">
        <v>64</v>
      </c>
      <c r="E147" t="s">
        <v>65</v>
      </c>
      <c r="F147" t="s">
        <v>64</v>
      </c>
      <c r="G147" t="s">
        <v>64</v>
      </c>
      <c r="H147" t="s">
        <v>64</v>
      </c>
      <c r="I147" t="s">
        <v>66</v>
      </c>
      <c r="J147" t="s">
        <v>64</v>
      </c>
      <c r="K147" t="s">
        <v>65</v>
      </c>
      <c r="L147" t="s">
        <v>64</v>
      </c>
      <c r="M147" t="s">
        <v>65</v>
      </c>
      <c r="N147" t="s">
        <v>64</v>
      </c>
      <c r="O147" t="s">
        <v>66</v>
      </c>
      <c r="P147" t="s">
        <v>74</v>
      </c>
    </row>
    <row r="148" spans="1:16" x14ac:dyDescent="0.25">
      <c r="A148" t="s">
        <v>64</v>
      </c>
      <c r="B148" t="s">
        <v>65</v>
      </c>
      <c r="C148" t="s">
        <v>65</v>
      </c>
      <c r="D148" t="s">
        <v>65</v>
      </c>
      <c r="E148" t="s">
        <v>65</v>
      </c>
      <c r="F148" t="s">
        <v>64</v>
      </c>
      <c r="G148" t="s">
        <v>66</v>
      </c>
      <c r="H148" t="s">
        <v>65</v>
      </c>
      <c r="I148" t="s">
        <v>67</v>
      </c>
      <c r="J148" t="s">
        <v>66</v>
      </c>
      <c r="K148" t="s">
        <v>66</v>
      </c>
      <c r="L148" t="s">
        <v>64</v>
      </c>
      <c r="M148" t="s">
        <v>67</v>
      </c>
      <c r="N148" t="s">
        <v>66</v>
      </c>
      <c r="O148" t="s">
        <v>67</v>
      </c>
      <c r="P148" t="s">
        <v>74</v>
      </c>
    </row>
    <row r="149" spans="1:16" x14ac:dyDescent="0.25">
      <c r="A149" t="s">
        <v>64</v>
      </c>
      <c r="B149" t="s">
        <v>65</v>
      </c>
      <c r="C149" t="s">
        <v>66</v>
      </c>
      <c r="D149" t="s">
        <v>66</v>
      </c>
      <c r="E149" t="s">
        <v>65</v>
      </c>
      <c r="F149" t="s">
        <v>64</v>
      </c>
      <c r="G149" t="s">
        <v>66</v>
      </c>
      <c r="H149" t="s">
        <v>64</v>
      </c>
      <c r="I149" t="s">
        <v>68</v>
      </c>
      <c r="J149" t="s">
        <v>66</v>
      </c>
      <c r="K149" t="s">
        <v>66</v>
      </c>
      <c r="L149" t="s">
        <v>65</v>
      </c>
      <c r="M149" t="s">
        <v>65</v>
      </c>
      <c r="N149" t="s">
        <v>64</v>
      </c>
      <c r="O149" t="s">
        <v>64</v>
      </c>
      <c r="P149" t="s">
        <v>74</v>
      </c>
    </row>
    <row r="150" spans="1:16" x14ac:dyDescent="0.25">
      <c r="A150" t="s">
        <v>64</v>
      </c>
      <c r="B150" t="s">
        <v>65</v>
      </c>
      <c r="C150" t="s">
        <v>65</v>
      </c>
      <c r="D150" t="s">
        <v>66</v>
      </c>
      <c r="E150" t="s">
        <v>65</v>
      </c>
      <c r="F150" t="s">
        <v>64</v>
      </c>
      <c r="G150" t="s">
        <v>64</v>
      </c>
      <c r="H150" t="s">
        <v>65</v>
      </c>
      <c r="I150" t="s">
        <v>64</v>
      </c>
      <c r="J150" t="s">
        <v>64</v>
      </c>
      <c r="K150" t="s">
        <v>64</v>
      </c>
      <c r="L150" t="s">
        <v>64</v>
      </c>
      <c r="M150" t="s">
        <v>67</v>
      </c>
      <c r="N150" t="s">
        <v>66</v>
      </c>
      <c r="O150" t="s">
        <v>67</v>
      </c>
      <c r="P150" t="s">
        <v>74</v>
      </c>
    </row>
    <row r="151" spans="1:16" x14ac:dyDescent="0.25">
      <c r="A151" t="s">
        <v>64</v>
      </c>
      <c r="B151" t="s">
        <v>68</v>
      </c>
      <c r="C151" t="s">
        <v>64</v>
      </c>
      <c r="D151" t="s">
        <v>64</v>
      </c>
      <c r="E151" t="s">
        <v>64</v>
      </c>
      <c r="F151" t="s">
        <v>64</v>
      </c>
      <c r="G151" t="s">
        <v>66</v>
      </c>
      <c r="H151" t="s">
        <v>67</v>
      </c>
      <c r="I151" t="s">
        <v>65</v>
      </c>
      <c r="J151" t="s">
        <v>65</v>
      </c>
      <c r="K151" t="s">
        <v>66</v>
      </c>
      <c r="L151" t="s">
        <v>65</v>
      </c>
      <c r="M151" t="s">
        <v>67</v>
      </c>
      <c r="N151" t="s">
        <v>65</v>
      </c>
      <c r="O151" t="s">
        <v>67</v>
      </c>
      <c r="P151" t="s">
        <v>73</v>
      </c>
    </row>
    <row r="152" spans="1:16" x14ac:dyDescent="0.25">
      <c r="A152" t="s">
        <v>64</v>
      </c>
      <c r="B152" t="s">
        <v>68</v>
      </c>
      <c r="C152" t="s">
        <v>69</v>
      </c>
      <c r="D152" t="s">
        <v>65</v>
      </c>
      <c r="E152" t="s">
        <v>67</v>
      </c>
      <c r="F152" t="s">
        <v>64</v>
      </c>
      <c r="G152" t="s">
        <v>67</v>
      </c>
      <c r="H152" t="s">
        <v>68</v>
      </c>
      <c r="I152" t="s">
        <v>69</v>
      </c>
      <c r="J152" t="s">
        <v>69</v>
      </c>
      <c r="K152" t="s">
        <v>66</v>
      </c>
      <c r="L152" t="s">
        <v>65</v>
      </c>
      <c r="M152" t="s">
        <v>69</v>
      </c>
      <c r="N152" t="s">
        <v>67</v>
      </c>
      <c r="O152" t="s">
        <v>69</v>
      </c>
      <c r="P152" t="s">
        <v>73</v>
      </c>
    </row>
    <row r="153" spans="1:16" x14ac:dyDescent="0.25">
      <c r="A153" t="s">
        <v>64</v>
      </c>
      <c r="B153" t="s">
        <v>66</v>
      </c>
      <c r="C153" t="s">
        <v>66</v>
      </c>
      <c r="D153" t="s">
        <v>64</v>
      </c>
      <c r="E153" t="s">
        <v>64</v>
      </c>
      <c r="F153" t="s">
        <v>64</v>
      </c>
      <c r="G153" t="s">
        <v>64</v>
      </c>
      <c r="H153" t="s">
        <v>64</v>
      </c>
      <c r="I153" t="s">
        <v>66</v>
      </c>
      <c r="J153" t="s">
        <v>64</v>
      </c>
      <c r="K153" t="s">
        <v>64</v>
      </c>
      <c r="L153" t="s">
        <v>64</v>
      </c>
      <c r="M153" t="s">
        <v>65</v>
      </c>
      <c r="N153" t="s">
        <v>64</v>
      </c>
      <c r="O153" t="s">
        <v>64</v>
      </c>
      <c r="P153" t="s">
        <v>74</v>
      </c>
    </row>
    <row r="154" spans="1:16" x14ac:dyDescent="0.25">
      <c r="A154" t="s">
        <v>64</v>
      </c>
      <c r="B154" t="s">
        <v>67</v>
      </c>
      <c r="C154" t="s">
        <v>64</v>
      </c>
      <c r="D154" t="s">
        <v>64</v>
      </c>
      <c r="E154" t="s">
        <v>64</v>
      </c>
      <c r="F154" t="s">
        <v>64</v>
      </c>
      <c r="G154" t="s">
        <v>64</v>
      </c>
      <c r="H154" t="s">
        <v>66</v>
      </c>
      <c r="I154" t="s">
        <v>65</v>
      </c>
      <c r="J154" t="s">
        <v>64</v>
      </c>
      <c r="K154" t="s">
        <v>66</v>
      </c>
      <c r="L154" t="s">
        <v>64</v>
      </c>
      <c r="M154" t="s">
        <v>65</v>
      </c>
      <c r="N154" t="s">
        <v>64</v>
      </c>
      <c r="O154" t="s">
        <v>65</v>
      </c>
      <c r="P154" t="s">
        <v>74</v>
      </c>
    </row>
    <row r="155" spans="1:16" x14ac:dyDescent="0.25">
      <c r="A155" t="s">
        <v>64</v>
      </c>
      <c r="B155" t="s">
        <v>68</v>
      </c>
      <c r="C155" t="s">
        <v>68</v>
      </c>
      <c r="D155" t="s">
        <v>67</v>
      </c>
      <c r="E155" t="s">
        <v>65</v>
      </c>
      <c r="F155" t="s">
        <v>64</v>
      </c>
      <c r="G155" t="s">
        <v>67</v>
      </c>
      <c r="H155" t="s">
        <v>69</v>
      </c>
      <c r="I155" t="s">
        <v>69</v>
      </c>
      <c r="J155" t="s">
        <v>67</v>
      </c>
      <c r="K155" t="s">
        <v>65</v>
      </c>
      <c r="L155" t="s">
        <v>67</v>
      </c>
      <c r="M155" t="s">
        <v>68</v>
      </c>
      <c r="N155" t="s">
        <v>65</v>
      </c>
      <c r="O155" t="s">
        <v>69</v>
      </c>
      <c r="P155" t="s">
        <v>73</v>
      </c>
    </row>
    <row r="156" spans="1:16" x14ac:dyDescent="0.25">
      <c r="A156" t="s">
        <v>64</v>
      </c>
      <c r="B156" t="s">
        <v>67</v>
      </c>
      <c r="C156" t="s">
        <v>64</v>
      </c>
      <c r="D156" t="s">
        <v>66</v>
      </c>
      <c r="E156" t="s">
        <v>64</v>
      </c>
      <c r="F156" t="s">
        <v>64</v>
      </c>
      <c r="G156" t="s">
        <v>64</v>
      </c>
      <c r="H156" t="s">
        <v>65</v>
      </c>
      <c r="I156" t="s">
        <v>66</v>
      </c>
      <c r="J156" t="s">
        <v>64</v>
      </c>
      <c r="K156" t="s">
        <v>64</v>
      </c>
      <c r="L156" t="s">
        <v>64</v>
      </c>
      <c r="M156" t="s">
        <v>66</v>
      </c>
      <c r="N156" t="s">
        <v>65</v>
      </c>
      <c r="O156" t="s">
        <v>67</v>
      </c>
      <c r="P156" t="s">
        <v>74</v>
      </c>
    </row>
    <row r="157" spans="1:16" x14ac:dyDescent="0.25">
      <c r="A157" t="s">
        <v>64</v>
      </c>
      <c r="B157" t="s">
        <v>68</v>
      </c>
      <c r="C157" t="s">
        <v>65</v>
      </c>
      <c r="D157" t="s">
        <v>67</v>
      </c>
      <c r="E157" t="s">
        <v>65</v>
      </c>
      <c r="F157" t="s">
        <v>64</v>
      </c>
      <c r="G157" t="s">
        <v>65</v>
      </c>
      <c r="H157" t="s">
        <v>67</v>
      </c>
      <c r="I157" t="s">
        <v>69</v>
      </c>
      <c r="J157" t="s">
        <v>65</v>
      </c>
      <c r="K157" t="s">
        <v>64</v>
      </c>
      <c r="L157" t="s">
        <v>66</v>
      </c>
      <c r="M157" t="s">
        <v>67</v>
      </c>
      <c r="N157" t="s">
        <v>67</v>
      </c>
      <c r="O157" t="s">
        <v>68</v>
      </c>
      <c r="P157" t="s">
        <v>73</v>
      </c>
    </row>
    <row r="158" spans="1:16" x14ac:dyDescent="0.25">
      <c r="A158" t="s">
        <v>64</v>
      </c>
      <c r="B158" t="s">
        <v>65</v>
      </c>
      <c r="C158" t="s">
        <v>66</v>
      </c>
      <c r="D158" t="s">
        <v>66</v>
      </c>
      <c r="E158" t="s">
        <v>65</v>
      </c>
      <c r="F158" t="s">
        <v>64</v>
      </c>
      <c r="G158" t="s">
        <v>66</v>
      </c>
      <c r="H158" t="s">
        <v>65</v>
      </c>
      <c r="I158" t="s">
        <v>65</v>
      </c>
      <c r="J158" t="s">
        <v>64</v>
      </c>
      <c r="K158" t="s">
        <v>66</v>
      </c>
      <c r="L158" t="s">
        <v>64</v>
      </c>
      <c r="M158" t="s">
        <v>67</v>
      </c>
      <c r="N158" t="s">
        <v>66</v>
      </c>
      <c r="O158" t="s">
        <v>68</v>
      </c>
      <c r="P158" t="s">
        <v>74</v>
      </c>
    </row>
    <row r="159" spans="1:16" x14ac:dyDescent="0.25">
      <c r="A159" t="s">
        <v>64</v>
      </c>
      <c r="B159" t="s">
        <v>65</v>
      </c>
      <c r="C159" t="s">
        <v>66</v>
      </c>
      <c r="D159" t="s">
        <v>65</v>
      </c>
      <c r="E159" t="s">
        <v>64</v>
      </c>
      <c r="F159" t="s">
        <v>64</v>
      </c>
      <c r="G159" t="s">
        <v>66</v>
      </c>
      <c r="H159" t="s">
        <v>66</v>
      </c>
      <c r="I159" t="s">
        <v>65</v>
      </c>
      <c r="J159" t="s">
        <v>66</v>
      </c>
      <c r="K159" t="s">
        <v>64</v>
      </c>
      <c r="L159" t="s">
        <v>64</v>
      </c>
      <c r="M159" t="s">
        <v>65</v>
      </c>
      <c r="N159" t="s">
        <v>65</v>
      </c>
      <c r="O159" t="s">
        <v>67</v>
      </c>
      <c r="P159" t="s">
        <v>73</v>
      </c>
    </row>
    <row r="160" spans="1:16" x14ac:dyDescent="0.25">
      <c r="A160" t="s">
        <v>66</v>
      </c>
      <c r="B160" t="s">
        <v>64</v>
      </c>
      <c r="C160" t="s">
        <v>65</v>
      </c>
      <c r="D160" t="s">
        <v>66</v>
      </c>
      <c r="E160" t="s">
        <v>66</v>
      </c>
      <c r="F160" t="s">
        <v>64</v>
      </c>
      <c r="G160" t="s">
        <v>65</v>
      </c>
      <c r="H160" t="s">
        <v>64</v>
      </c>
      <c r="I160" t="s">
        <v>67</v>
      </c>
      <c r="J160" t="s">
        <v>66</v>
      </c>
      <c r="K160" t="s">
        <v>67</v>
      </c>
      <c r="L160" t="s">
        <v>66</v>
      </c>
      <c r="M160" t="s">
        <v>66</v>
      </c>
      <c r="N160" t="s">
        <v>64</v>
      </c>
      <c r="O160" t="s">
        <v>64</v>
      </c>
      <c r="P160" t="s">
        <v>74</v>
      </c>
    </row>
    <row r="161" spans="1:16" x14ac:dyDescent="0.25">
      <c r="A161" t="s">
        <v>64</v>
      </c>
      <c r="B161" t="s">
        <v>66</v>
      </c>
      <c r="C161" t="s">
        <v>64</v>
      </c>
      <c r="D161" t="s">
        <v>66</v>
      </c>
      <c r="E161" t="s">
        <v>64</v>
      </c>
      <c r="F161" t="s">
        <v>64</v>
      </c>
      <c r="G161" t="s">
        <v>64</v>
      </c>
      <c r="H161" t="s">
        <v>66</v>
      </c>
      <c r="I161" t="s">
        <v>64</v>
      </c>
      <c r="J161" t="s">
        <v>64</v>
      </c>
      <c r="K161" t="s">
        <v>64</v>
      </c>
      <c r="L161" t="s">
        <v>64</v>
      </c>
      <c r="M161" t="s">
        <v>65</v>
      </c>
      <c r="N161" t="s">
        <v>64</v>
      </c>
      <c r="O161" t="s">
        <v>64</v>
      </c>
      <c r="P161" t="s">
        <v>74</v>
      </c>
    </row>
    <row r="162" spans="1:16" x14ac:dyDescent="0.25">
      <c r="A162" t="s">
        <v>64</v>
      </c>
      <c r="B162" t="s">
        <v>69</v>
      </c>
      <c r="C162" t="s">
        <v>68</v>
      </c>
      <c r="D162" t="s">
        <v>67</v>
      </c>
      <c r="E162" t="s">
        <v>68</v>
      </c>
      <c r="F162" t="s">
        <v>64</v>
      </c>
      <c r="G162" t="s">
        <v>67</v>
      </c>
      <c r="H162" t="s">
        <v>67</v>
      </c>
      <c r="I162" t="s">
        <v>69</v>
      </c>
      <c r="J162" t="s">
        <v>68</v>
      </c>
      <c r="K162" t="s">
        <v>65</v>
      </c>
      <c r="L162" t="s">
        <v>65</v>
      </c>
      <c r="M162" t="s">
        <v>68</v>
      </c>
      <c r="N162" t="s">
        <v>67</v>
      </c>
      <c r="O162" t="s">
        <v>69</v>
      </c>
      <c r="P162" t="s">
        <v>73</v>
      </c>
    </row>
    <row r="163" spans="1:16" x14ac:dyDescent="0.25">
      <c r="A163" t="s">
        <v>64</v>
      </c>
      <c r="B163" t="s">
        <v>66</v>
      </c>
      <c r="C163" t="s">
        <v>64</v>
      </c>
      <c r="D163" t="s">
        <v>64</v>
      </c>
      <c r="E163" t="s">
        <v>66</v>
      </c>
      <c r="F163" t="s">
        <v>64</v>
      </c>
      <c r="G163" t="s">
        <v>64</v>
      </c>
      <c r="H163" t="s">
        <v>64</v>
      </c>
      <c r="I163" t="s">
        <v>65</v>
      </c>
      <c r="J163" t="s">
        <v>64</v>
      </c>
      <c r="K163" t="s">
        <v>66</v>
      </c>
      <c r="L163" t="s">
        <v>64</v>
      </c>
      <c r="M163" t="s">
        <v>67</v>
      </c>
      <c r="N163" t="s">
        <v>66</v>
      </c>
      <c r="O163" t="s">
        <v>64</v>
      </c>
      <c r="P163" t="s">
        <v>74</v>
      </c>
    </row>
    <row r="164" spans="1:16" x14ac:dyDescent="0.25">
      <c r="A164" t="s">
        <v>64</v>
      </c>
      <c r="B164" t="s">
        <v>66</v>
      </c>
      <c r="C164" t="s">
        <v>64</v>
      </c>
      <c r="D164" t="s">
        <v>64</v>
      </c>
      <c r="E164" t="s">
        <v>64</v>
      </c>
      <c r="F164" t="s">
        <v>64</v>
      </c>
      <c r="G164" t="s">
        <v>64</v>
      </c>
      <c r="H164" t="s">
        <v>64</v>
      </c>
      <c r="I164" t="s">
        <v>64</v>
      </c>
      <c r="J164" t="s">
        <v>64</v>
      </c>
      <c r="K164" t="s">
        <v>64</v>
      </c>
      <c r="L164" t="s">
        <v>64</v>
      </c>
      <c r="M164" t="s">
        <v>66</v>
      </c>
      <c r="N164" t="s">
        <v>64</v>
      </c>
      <c r="O164" t="s">
        <v>64</v>
      </c>
      <c r="P164" t="s">
        <v>74</v>
      </c>
    </row>
    <row r="165" spans="1:16" x14ac:dyDescent="0.25">
      <c r="A165" t="s">
        <v>64</v>
      </c>
      <c r="B165" t="s">
        <v>68</v>
      </c>
      <c r="C165" t="s">
        <v>67</v>
      </c>
      <c r="D165" t="s">
        <v>65</v>
      </c>
      <c r="E165" t="s">
        <v>66</v>
      </c>
      <c r="F165" t="s">
        <v>64</v>
      </c>
      <c r="G165" t="s">
        <v>65</v>
      </c>
      <c r="H165" t="s">
        <v>68</v>
      </c>
      <c r="I165" t="s">
        <v>69</v>
      </c>
      <c r="J165" t="s">
        <v>67</v>
      </c>
      <c r="K165" t="s">
        <v>66</v>
      </c>
      <c r="L165" t="s">
        <v>67</v>
      </c>
      <c r="M165" t="s">
        <v>68</v>
      </c>
      <c r="N165" t="s">
        <v>65</v>
      </c>
      <c r="O165" t="s">
        <v>68</v>
      </c>
      <c r="P165" t="s">
        <v>73</v>
      </c>
    </row>
    <row r="166" spans="1:16" x14ac:dyDescent="0.25">
      <c r="A166" t="s">
        <v>64</v>
      </c>
      <c r="B166" t="s">
        <v>65</v>
      </c>
      <c r="C166" t="s">
        <v>64</v>
      </c>
      <c r="D166" t="s">
        <v>64</v>
      </c>
      <c r="E166" t="s">
        <v>64</v>
      </c>
      <c r="F166" t="s">
        <v>64</v>
      </c>
      <c r="G166" t="s">
        <v>64</v>
      </c>
      <c r="H166" t="s">
        <v>65</v>
      </c>
      <c r="I166" t="s">
        <v>65</v>
      </c>
      <c r="J166" t="s">
        <v>64</v>
      </c>
      <c r="K166" t="s">
        <v>66</v>
      </c>
      <c r="L166" t="s">
        <v>64</v>
      </c>
      <c r="M166" t="s">
        <v>67</v>
      </c>
      <c r="N166" t="s">
        <v>64</v>
      </c>
      <c r="O166" t="s">
        <v>67</v>
      </c>
      <c r="P166" t="s">
        <v>74</v>
      </c>
    </row>
    <row r="167" spans="1:16" x14ac:dyDescent="0.25">
      <c r="A167" t="s">
        <v>64</v>
      </c>
      <c r="B167" t="s">
        <v>66</v>
      </c>
      <c r="C167" t="s">
        <v>65</v>
      </c>
      <c r="D167" t="s">
        <v>64</v>
      </c>
      <c r="E167" t="s">
        <v>64</v>
      </c>
      <c r="F167" t="s">
        <v>64</v>
      </c>
      <c r="G167" t="s">
        <v>64</v>
      </c>
      <c r="H167" t="s">
        <v>64</v>
      </c>
      <c r="I167" t="s">
        <v>67</v>
      </c>
      <c r="J167" t="s">
        <v>64</v>
      </c>
      <c r="K167" t="s">
        <v>64</v>
      </c>
      <c r="L167" t="s">
        <v>64</v>
      </c>
      <c r="M167" t="s">
        <v>66</v>
      </c>
      <c r="N167" t="s">
        <v>65</v>
      </c>
      <c r="O167" t="s">
        <v>64</v>
      </c>
      <c r="P167" t="s">
        <v>74</v>
      </c>
    </row>
    <row r="168" spans="1:16" x14ac:dyDescent="0.25">
      <c r="A168" t="s">
        <v>64</v>
      </c>
      <c r="B168" t="s">
        <v>68</v>
      </c>
      <c r="C168" t="s">
        <v>65</v>
      </c>
      <c r="D168" t="s">
        <v>68</v>
      </c>
      <c r="E168" t="s">
        <v>66</v>
      </c>
      <c r="F168" t="s">
        <v>64</v>
      </c>
      <c r="G168" t="s">
        <v>67</v>
      </c>
      <c r="H168" t="s">
        <v>69</v>
      </c>
      <c r="I168" t="s">
        <v>69</v>
      </c>
      <c r="J168" t="s">
        <v>68</v>
      </c>
      <c r="K168" t="s">
        <v>65</v>
      </c>
      <c r="L168" t="s">
        <v>67</v>
      </c>
      <c r="M168" t="s">
        <v>68</v>
      </c>
      <c r="N168" t="s">
        <v>65</v>
      </c>
      <c r="O168" t="s">
        <v>69</v>
      </c>
      <c r="P168" t="s">
        <v>73</v>
      </c>
    </row>
    <row r="169" spans="1:16" x14ac:dyDescent="0.25">
      <c r="A169" t="s">
        <v>64</v>
      </c>
      <c r="B169" t="s">
        <v>64</v>
      </c>
      <c r="C169" t="s">
        <v>64</v>
      </c>
      <c r="D169" t="s">
        <v>64</v>
      </c>
      <c r="E169" t="s">
        <v>66</v>
      </c>
      <c r="F169" t="s">
        <v>64</v>
      </c>
      <c r="G169" t="s">
        <v>66</v>
      </c>
      <c r="H169" t="s">
        <v>64</v>
      </c>
      <c r="I169" t="s">
        <v>65</v>
      </c>
      <c r="J169" t="s">
        <v>66</v>
      </c>
      <c r="K169" t="s">
        <v>66</v>
      </c>
      <c r="L169" t="s">
        <v>66</v>
      </c>
      <c r="M169" t="s">
        <v>65</v>
      </c>
      <c r="N169" t="s">
        <v>64</v>
      </c>
      <c r="O169" t="s">
        <v>65</v>
      </c>
      <c r="P169" t="s">
        <v>74</v>
      </c>
    </row>
    <row r="170" spans="1:16" x14ac:dyDescent="0.25">
      <c r="A170" t="s">
        <v>64</v>
      </c>
      <c r="B170" t="s">
        <v>66</v>
      </c>
      <c r="C170" t="s">
        <v>66</v>
      </c>
      <c r="D170" t="s">
        <v>64</v>
      </c>
      <c r="E170" t="s">
        <v>66</v>
      </c>
      <c r="F170" t="s">
        <v>64</v>
      </c>
      <c r="G170" t="s">
        <v>66</v>
      </c>
      <c r="H170" t="s">
        <v>64</v>
      </c>
      <c r="I170" t="s">
        <v>67</v>
      </c>
      <c r="J170" t="s">
        <v>66</v>
      </c>
      <c r="K170" t="s">
        <v>66</v>
      </c>
      <c r="L170" t="s">
        <v>64</v>
      </c>
      <c r="M170" t="s">
        <v>65</v>
      </c>
      <c r="N170" t="s">
        <v>64</v>
      </c>
      <c r="O170" t="s">
        <v>67</v>
      </c>
      <c r="P170" t="s">
        <v>74</v>
      </c>
    </row>
    <row r="171" spans="1:16" x14ac:dyDescent="0.25">
      <c r="A171" t="s">
        <v>64</v>
      </c>
      <c r="B171" t="s">
        <v>68</v>
      </c>
      <c r="C171" t="s">
        <v>65</v>
      </c>
      <c r="D171" t="s">
        <v>65</v>
      </c>
      <c r="E171" t="s">
        <v>65</v>
      </c>
      <c r="F171" t="s">
        <v>64</v>
      </c>
      <c r="G171" t="s">
        <v>66</v>
      </c>
      <c r="H171" t="s">
        <v>67</v>
      </c>
      <c r="I171" t="s">
        <v>65</v>
      </c>
      <c r="J171" t="s">
        <v>64</v>
      </c>
      <c r="K171" t="s">
        <v>66</v>
      </c>
      <c r="L171" t="s">
        <v>64</v>
      </c>
      <c r="M171" t="s">
        <v>67</v>
      </c>
      <c r="N171" t="s">
        <v>65</v>
      </c>
      <c r="O171" t="s">
        <v>67</v>
      </c>
      <c r="P171" t="s">
        <v>74</v>
      </c>
    </row>
    <row r="172" spans="1:16" x14ac:dyDescent="0.25">
      <c r="A172" t="s">
        <v>64</v>
      </c>
      <c r="B172" t="s">
        <v>66</v>
      </c>
      <c r="C172" t="s">
        <v>66</v>
      </c>
      <c r="D172" t="s">
        <v>64</v>
      </c>
      <c r="E172" t="s">
        <v>64</v>
      </c>
      <c r="F172" t="s">
        <v>64</v>
      </c>
      <c r="G172" t="s">
        <v>64</v>
      </c>
      <c r="H172" t="s">
        <v>66</v>
      </c>
      <c r="I172" t="s">
        <v>64</v>
      </c>
      <c r="J172" t="s">
        <v>64</v>
      </c>
      <c r="K172" t="s">
        <v>64</v>
      </c>
      <c r="L172" t="s">
        <v>64</v>
      </c>
      <c r="M172" t="s">
        <v>66</v>
      </c>
      <c r="N172" t="s">
        <v>64</v>
      </c>
      <c r="O172" t="s">
        <v>65</v>
      </c>
      <c r="P172" t="s">
        <v>74</v>
      </c>
    </row>
    <row r="173" spans="1:16" x14ac:dyDescent="0.25">
      <c r="A173" t="s">
        <v>64</v>
      </c>
      <c r="B173" t="s">
        <v>65</v>
      </c>
      <c r="C173" t="s">
        <v>64</v>
      </c>
      <c r="D173" t="s">
        <v>64</v>
      </c>
      <c r="E173" t="s">
        <v>66</v>
      </c>
      <c r="F173" t="s">
        <v>64</v>
      </c>
      <c r="G173" t="s">
        <v>66</v>
      </c>
      <c r="H173" t="s">
        <v>64</v>
      </c>
      <c r="I173" t="s">
        <v>66</v>
      </c>
      <c r="J173" t="s">
        <v>64</v>
      </c>
      <c r="K173" t="s">
        <v>66</v>
      </c>
      <c r="L173" t="s">
        <v>64</v>
      </c>
      <c r="M173" t="s">
        <v>65</v>
      </c>
      <c r="N173" t="s">
        <v>64</v>
      </c>
      <c r="O173" t="s">
        <v>65</v>
      </c>
      <c r="P173" t="s">
        <v>74</v>
      </c>
    </row>
    <row r="174" spans="1:16" x14ac:dyDescent="0.25">
      <c r="A174" t="s">
        <v>64</v>
      </c>
      <c r="B174" t="s">
        <v>66</v>
      </c>
      <c r="C174" t="s">
        <v>65</v>
      </c>
      <c r="D174" t="s">
        <v>64</v>
      </c>
      <c r="E174" t="s">
        <v>64</v>
      </c>
      <c r="F174" t="s">
        <v>64</v>
      </c>
      <c r="G174" t="s">
        <v>66</v>
      </c>
      <c r="H174" t="s">
        <v>65</v>
      </c>
      <c r="I174" t="s">
        <v>67</v>
      </c>
      <c r="J174" t="s">
        <v>67</v>
      </c>
      <c r="K174" t="s">
        <v>67</v>
      </c>
      <c r="L174" t="s">
        <v>65</v>
      </c>
      <c r="M174" t="s">
        <v>68</v>
      </c>
      <c r="N174" t="s">
        <v>64</v>
      </c>
      <c r="O174" t="s">
        <v>67</v>
      </c>
      <c r="P174" t="s">
        <v>74</v>
      </c>
    </row>
    <row r="175" spans="1:16" x14ac:dyDescent="0.25">
      <c r="A175" t="s">
        <v>64</v>
      </c>
      <c r="B175" t="s">
        <v>67</v>
      </c>
      <c r="C175" t="s">
        <v>66</v>
      </c>
      <c r="D175" t="s">
        <v>66</v>
      </c>
      <c r="E175" t="s">
        <v>66</v>
      </c>
      <c r="F175" t="s">
        <v>64</v>
      </c>
      <c r="G175" t="s">
        <v>65</v>
      </c>
      <c r="H175" t="s">
        <v>65</v>
      </c>
      <c r="I175" t="s">
        <v>66</v>
      </c>
      <c r="J175" t="s">
        <v>64</v>
      </c>
      <c r="K175" t="s">
        <v>64</v>
      </c>
      <c r="L175" t="s">
        <v>64</v>
      </c>
      <c r="M175" t="s">
        <v>65</v>
      </c>
      <c r="N175" t="s">
        <v>66</v>
      </c>
      <c r="O175" t="s">
        <v>67</v>
      </c>
      <c r="P175" t="s">
        <v>73</v>
      </c>
    </row>
    <row r="176" spans="1:16" x14ac:dyDescent="0.25">
      <c r="A176" t="s">
        <v>64</v>
      </c>
      <c r="B176" t="s">
        <v>68</v>
      </c>
      <c r="C176" t="s">
        <v>64</v>
      </c>
      <c r="D176" t="s">
        <v>66</v>
      </c>
      <c r="E176" t="s">
        <v>66</v>
      </c>
      <c r="F176" t="s">
        <v>64</v>
      </c>
      <c r="G176" t="s">
        <v>64</v>
      </c>
      <c r="H176" t="s">
        <v>67</v>
      </c>
      <c r="I176" t="s">
        <v>65</v>
      </c>
      <c r="J176" t="s">
        <v>66</v>
      </c>
      <c r="K176" t="s">
        <v>66</v>
      </c>
      <c r="L176" t="s">
        <v>66</v>
      </c>
      <c r="M176" t="s">
        <v>67</v>
      </c>
      <c r="N176" t="s">
        <v>65</v>
      </c>
      <c r="O176" t="s">
        <v>67</v>
      </c>
      <c r="P176" t="s">
        <v>73</v>
      </c>
    </row>
    <row r="177" spans="1:16" x14ac:dyDescent="0.25">
      <c r="A177" t="s">
        <v>64</v>
      </c>
      <c r="B177" t="s">
        <v>66</v>
      </c>
      <c r="C177" t="s">
        <v>64</v>
      </c>
      <c r="D177" t="s">
        <v>64</v>
      </c>
      <c r="E177" t="s">
        <v>66</v>
      </c>
      <c r="F177" t="s">
        <v>64</v>
      </c>
      <c r="G177" t="s">
        <v>66</v>
      </c>
      <c r="H177" t="s">
        <v>65</v>
      </c>
      <c r="I177" t="s">
        <v>65</v>
      </c>
      <c r="J177" t="s">
        <v>64</v>
      </c>
      <c r="K177" t="s">
        <v>66</v>
      </c>
      <c r="L177" t="s">
        <v>65</v>
      </c>
      <c r="M177" t="s">
        <v>65</v>
      </c>
      <c r="N177" t="s">
        <v>64</v>
      </c>
      <c r="O177" t="s">
        <v>65</v>
      </c>
      <c r="P177" t="s">
        <v>74</v>
      </c>
    </row>
    <row r="178" spans="1:16" x14ac:dyDescent="0.25">
      <c r="A178" t="s">
        <v>64</v>
      </c>
      <c r="B178" t="s">
        <v>68</v>
      </c>
      <c r="C178" t="s">
        <v>67</v>
      </c>
      <c r="D178" t="s">
        <v>67</v>
      </c>
      <c r="E178" t="s">
        <v>66</v>
      </c>
      <c r="F178" t="s">
        <v>64</v>
      </c>
      <c r="G178" t="s">
        <v>67</v>
      </c>
      <c r="H178" t="s">
        <v>68</v>
      </c>
      <c r="I178" t="s">
        <v>68</v>
      </c>
      <c r="J178" t="s">
        <v>68</v>
      </c>
      <c r="K178" t="s">
        <v>65</v>
      </c>
      <c r="L178" t="s">
        <v>67</v>
      </c>
      <c r="M178" t="s">
        <v>68</v>
      </c>
      <c r="N178" t="s">
        <v>65</v>
      </c>
      <c r="O178" t="s">
        <v>69</v>
      </c>
      <c r="P178" t="s">
        <v>73</v>
      </c>
    </row>
    <row r="179" spans="1:16" x14ac:dyDescent="0.25">
      <c r="A179" t="s">
        <v>64</v>
      </c>
      <c r="B179" t="s">
        <v>65</v>
      </c>
      <c r="C179" t="s">
        <v>64</v>
      </c>
      <c r="D179" t="s">
        <v>64</v>
      </c>
      <c r="E179" t="s">
        <v>65</v>
      </c>
      <c r="F179" t="s">
        <v>64</v>
      </c>
      <c r="G179" t="s">
        <v>64</v>
      </c>
      <c r="H179" t="s">
        <v>65</v>
      </c>
      <c r="I179" t="s">
        <v>65</v>
      </c>
      <c r="J179" t="s">
        <v>64</v>
      </c>
      <c r="K179" t="s">
        <v>66</v>
      </c>
      <c r="L179" t="s">
        <v>64</v>
      </c>
      <c r="M179" t="s">
        <v>67</v>
      </c>
      <c r="N179" t="s">
        <v>66</v>
      </c>
      <c r="O179" t="s">
        <v>67</v>
      </c>
      <c r="P179" t="s">
        <v>74</v>
      </c>
    </row>
    <row r="180" spans="1:16" x14ac:dyDescent="0.25">
      <c r="A180" t="s">
        <v>64</v>
      </c>
      <c r="B180" t="s">
        <v>67</v>
      </c>
      <c r="C180" t="s">
        <v>65</v>
      </c>
      <c r="D180" t="s">
        <v>64</v>
      </c>
      <c r="E180" t="s">
        <v>66</v>
      </c>
      <c r="F180" t="s">
        <v>64</v>
      </c>
      <c r="G180" t="s">
        <v>65</v>
      </c>
      <c r="H180" t="s">
        <v>68</v>
      </c>
      <c r="I180" t="s">
        <v>67</v>
      </c>
      <c r="J180" t="s">
        <v>67</v>
      </c>
      <c r="K180" t="s">
        <v>66</v>
      </c>
      <c r="L180" t="s">
        <v>65</v>
      </c>
      <c r="M180" t="s">
        <v>67</v>
      </c>
      <c r="N180" t="s">
        <v>66</v>
      </c>
      <c r="O180" t="s">
        <v>68</v>
      </c>
      <c r="P180" t="s">
        <v>73</v>
      </c>
    </row>
    <row r="181" spans="1:16" x14ac:dyDescent="0.25">
      <c r="A181" t="s">
        <v>66</v>
      </c>
      <c r="B181" t="s">
        <v>65</v>
      </c>
      <c r="C181" t="s">
        <v>64</v>
      </c>
      <c r="D181" t="s">
        <v>64</v>
      </c>
      <c r="E181" t="s">
        <v>66</v>
      </c>
      <c r="F181" t="s">
        <v>64</v>
      </c>
      <c r="G181" t="s">
        <v>66</v>
      </c>
      <c r="H181" t="s">
        <v>64</v>
      </c>
      <c r="I181" t="s">
        <v>65</v>
      </c>
      <c r="J181" t="s">
        <v>64</v>
      </c>
      <c r="K181" t="s">
        <v>66</v>
      </c>
      <c r="L181" t="s">
        <v>64</v>
      </c>
      <c r="M181" t="s">
        <v>65</v>
      </c>
      <c r="N181" t="s">
        <v>64</v>
      </c>
      <c r="O181" t="s">
        <v>65</v>
      </c>
      <c r="P181" t="s">
        <v>74</v>
      </c>
    </row>
    <row r="182" spans="1:16" x14ac:dyDescent="0.25">
      <c r="A182" t="s">
        <v>64</v>
      </c>
      <c r="B182" t="s">
        <v>65</v>
      </c>
      <c r="C182" t="s">
        <v>64</v>
      </c>
      <c r="D182" t="s">
        <v>66</v>
      </c>
      <c r="E182" t="s">
        <v>68</v>
      </c>
      <c r="F182" t="s">
        <v>64</v>
      </c>
      <c r="G182" t="s">
        <v>66</v>
      </c>
      <c r="H182" t="s">
        <v>65</v>
      </c>
      <c r="I182" t="s">
        <v>66</v>
      </c>
      <c r="J182" t="s">
        <v>64</v>
      </c>
      <c r="K182" t="s">
        <v>66</v>
      </c>
      <c r="L182" t="s">
        <v>64</v>
      </c>
      <c r="M182" t="s">
        <v>65</v>
      </c>
      <c r="N182" t="s">
        <v>64</v>
      </c>
      <c r="O182" t="s">
        <v>65</v>
      </c>
      <c r="P182" t="s">
        <v>74</v>
      </c>
    </row>
    <row r="183" spans="1:16" x14ac:dyDescent="0.25">
      <c r="A183" t="s">
        <v>64</v>
      </c>
      <c r="B183" t="s">
        <v>65</v>
      </c>
      <c r="C183" t="s">
        <v>64</v>
      </c>
      <c r="D183" t="s">
        <v>64</v>
      </c>
      <c r="E183" t="s">
        <v>64</v>
      </c>
      <c r="F183" t="s">
        <v>64</v>
      </c>
      <c r="G183" t="s">
        <v>64</v>
      </c>
      <c r="H183" t="s">
        <v>67</v>
      </c>
      <c r="I183" t="s">
        <v>67</v>
      </c>
      <c r="J183" t="s">
        <v>64</v>
      </c>
      <c r="K183" t="s">
        <v>66</v>
      </c>
      <c r="L183" t="s">
        <v>64</v>
      </c>
      <c r="M183" t="s">
        <v>65</v>
      </c>
      <c r="N183" t="s">
        <v>64</v>
      </c>
      <c r="O183" t="s">
        <v>64</v>
      </c>
      <c r="P183" t="s">
        <v>74</v>
      </c>
    </row>
    <row r="184" spans="1:16" x14ac:dyDescent="0.25">
      <c r="A184" t="s">
        <v>64</v>
      </c>
      <c r="B184" t="s">
        <v>65</v>
      </c>
      <c r="C184" t="s">
        <v>65</v>
      </c>
      <c r="D184" t="s">
        <v>66</v>
      </c>
      <c r="E184" t="s">
        <v>65</v>
      </c>
      <c r="F184" t="s">
        <v>64</v>
      </c>
      <c r="G184" t="s">
        <v>66</v>
      </c>
      <c r="H184" t="s">
        <v>65</v>
      </c>
      <c r="I184" t="s">
        <v>67</v>
      </c>
      <c r="J184" t="s">
        <v>64</v>
      </c>
      <c r="K184" t="s">
        <v>66</v>
      </c>
      <c r="L184" t="s">
        <v>66</v>
      </c>
      <c r="M184" t="s">
        <v>66</v>
      </c>
      <c r="N184" t="s">
        <v>64</v>
      </c>
      <c r="O184" t="s">
        <v>66</v>
      </c>
      <c r="P184" t="s">
        <v>74</v>
      </c>
    </row>
    <row r="185" spans="1:16" x14ac:dyDescent="0.25">
      <c r="A185" t="s">
        <v>64</v>
      </c>
      <c r="B185" t="s">
        <v>65</v>
      </c>
      <c r="C185" t="s">
        <v>66</v>
      </c>
      <c r="D185" t="s">
        <v>64</v>
      </c>
      <c r="E185" t="s">
        <v>66</v>
      </c>
      <c r="F185" t="s">
        <v>64</v>
      </c>
      <c r="G185" t="s">
        <v>64</v>
      </c>
      <c r="H185" t="s">
        <v>66</v>
      </c>
      <c r="I185" t="s">
        <v>66</v>
      </c>
      <c r="J185" t="s">
        <v>66</v>
      </c>
      <c r="K185" t="s">
        <v>66</v>
      </c>
      <c r="L185" t="s">
        <v>65</v>
      </c>
      <c r="M185" t="s">
        <v>66</v>
      </c>
      <c r="N185" t="s">
        <v>64</v>
      </c>
      <c r="O185" t="s">
        <v>66</v>
      </c>
      <c r="P185" t="s">
        <v>74</v>
      </c>
    </row>
    <row r="186" spans="1:16" x14ac:dyDescent="0.25">
      <c r="A186" t="s">
        <v>64</v>
      </c>
      <c r="B186" t="s">
        <v>65</v>
      </c>
      <c r="C186" t="s">
        <v>64</v>
      </c>
      <c r="D186" t="s">
        <v>64</v>
      </c>
      <c r="E186" t="s">
        <v>64</v>
      </c>
      <c r="F186" t="s">
        <v>64</v>
      </c>
      <c r="G186" t="s">
        <v>66</v>
      </c>
      <c r="H186" t="s">
        <v>64</v>
      </c>
      <c r="I186" t="s">
        <v>64</v>
      </c>
      <c r="J186" t="s">
        <v>64</v>
      </c>
      <c r="K186" t="s">
        <v>66</v>
      </c>
      <c r="L186" t="s">
        <v>64</v>
      </c>
      <c r="M186" t="s">
        <v>67</v>
      </c>
      <c r="N186" t="s">
        <v>64</v>
      </c>
      <c r="O186" t="s">
        <v>65</v>
      </c>
      <c r="P186" t="s">
        <v>74</v>
      </c>
    </row>
    <row r="187" spans="1:16" x14ac:dyDescent="0.25">
      <c r="A187" t="s">
        <v>64</v>
      </c>
      <c r="B187" t="s">
        <v>66</v>
      </c>
      <c r="C187" t="s">
        <v>64</v>
      </c>
      <c r="D187" t="s">
        <v>64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  <c r="J187" t="s">
        <v>64</v>
      </c>
      <c r="K187" t="s">
        <v>64</v>
      </c>
      <c r="L187" t="s">
        <v>64</v>
      </c>
      <c r="M187" t="s">
        <v>65</v>
      </c>
      <c r="N187" t="s">
        <v>64</v>
      </c>
      <c r="O187" t="s">
        <v>66</v>
      </c>
      <c r="P187" t="s">
        <v>74</v>
      </c>
    </row>
    <row r="188" spans="1:16" x14ac:dyDescent="0.25">
      <c r="A188" t="s">
        <v>64</v>
      </c>
      <c r="B188" t="s">
        <v>65</v>
      </c>
      <c r="C188" t="s">
        <v>64</v>
      </c>
      <c r="D188" t="s">
        <v>66</v>
      </c>
      <c r="E188" t="s">
        <v>66</v>
      </c>
      <c r="F188" t="s">
        <v>64</v>
      </c>
      <c r="G188" t="s">
        <v>66</v>
      </c>
      <c r="H188" t="s">
        <v>66</v>
      </c>
      <c r="I188" t="s">
        <v>69</v>
      </c>
      <c r="J188" t="s">
        <v>66</v>
      </c>
      <c r="K188" t="s">
        <v>66</v>
      </c>
      <c r="L188" t="s">
        <v>66</v>
      </c>
      <c r="M188" t="s">
        <v>67</v>
      </c>
      <c r="N188" t="s">
        <v>64</v>
      </c>
      <c r="O188" t="s">
        <v>65</v>
      </c>
      <c r="P188" t="s">
        <v>74</v>
      </c>
    </row>
    <row r="189" spans="1:16" x14ac:dyDescent="0.25">
      <c r="A189" t="s">
        <v>64</v>
      </c>
      <c r="B189" t="s">
        <v>68</v>
      </c>
      <c r="C189" t="s">
        <v>65</v>
      </c>
      <c r="D189" t="s">
        <v>64</v>
      </c>
      <c r="E189" t="s">
        <v>64</v>
      </c>
      <c r="F189" t="s">
        <v>64</v>
      </c>
      <c r="G189" t="s">
        <v>66</v>
      </c>
      <c r="H189" t="s">
        <v>68</v>
      </c>
      <c r="I189" t="s">
        <v>69</v>
      </c>
      <c r="J189" t="s">
        <v>69</v>
      </c>
      <c r="K189" t="s">
        <v>66</v>
      </c>
      <c r="L189" t="s">
        <v>65</v>
      </c>
      <c r="M189" t="s">
        <v>68</v>
      </c>
      <c r="N189" t="s">
        <v>66</v>
      </c>
      <c r="O189" t="s">
        <v>69</v>
      </c>
      <c r="P189" t="s">
        <v>73</v>
      </c>
    </row>
    <row r="190" spans="1:16" x14ac:dyDescent="0.25">
      <c r="A190" t="s">
        <v>66</v>
      </c>
      <c r="B190" t="s">
        <v>65</v>
      </c>
      <c r="C190" t="s">
        <v>66</v>
      </c>
      <c r="D190" t="s">
        <v>64</v>
      </c>
      <c r="E190" t="s">
        <v>65</v>
      </c>
      <c r="F190" t="s">
        <v>64</v>
      </c>
      <c r="G190" t="s">
        <v>65</v>
      </c>
      <c r="H190" t="s">
        <v>65</v>
      </c>
      <c r="I190" t="s">
        <v>65</v>
      </c>
      <c r="J190" t="s">
        <v>66</v>
      </c>
      <c r="K190" t="s">
        <v>66</v>
      </c>
      <c r="L190" t="s">
        <v>64</v>
      </c>
      <c r="M190" t="s">
        <v>67</v>
      </c>
      <c r="N190" t="s">
        <v>64</v>
      </c>
      <c r="O190" t="s">
        <v>67</v>
      </c>
      <c r="P190" t="s">
        <v>74</v>
      </c>
    </row>
    <row r="191" spans="1:16" x14ac:dyDescent="0.25">
      <c r="A191" t="s">
        <v>64</v>
      </c>
      <c r="B191" t="s">
        <v>66</v>
      </c>
      <c r="C191" t="s">
        <v>64</v>
      </c>
      <c r="D191" t="s">
        <v>66</v>
      </c>
      <c r="E191" t="s">
        <v>66</v>
      </c>
      <c r="F191" t="s">
        <v>64</v>
      </c>
      <c r="G191" t="s">
        <v>64</v>
      </c>
      <c r="H191" t="s">
        <v>64</v>
      </c>
      <c r="I191" t="s">
        <v>65</v>
      </c>
      <c r="J191" t="s">
        <v>64</v>
      </c>
      <c r="K191" t="s">
        <v>66</v>
      </c>
      <c r="L191" t="s">
        <v>66</v>
      </c>
      <c r="M191" t="s">
        <v>65</v>
      </c>
      <c r="N191" t="s">
        <v>64</v>
      </c>
      <c r="O191" t="s">
        <v>65</v>
      </c>
      <c r="P191" t="s">
        <v>74</v>
      </c>
    </row>
    <row r="192" spans="1:16" x14ac:dyDescent="0.25">
      <c r="A192" t="s">
        <v>64</v>
      </c>
      <c r="B192" t="s">
        <v>68</v>
      </c>
      <c r="C192" t="s">
        <v>65</v>
      </c>
      <c r="D192" t="s">
        <v>64</v>
      </c>
      <c r="E192" t="s">
        <v>65</v>
      </c>
      <c r="F192" t="s">
        <v>64</v>
      </c>
      <c r="G192" t="s">
        <v>66</v>
      </c>
      <c r="H192" t="s">
        <v>67</v>
      </c>
      <c r="I192" t="s">
        <v>69</v>
      </c>
      <c r="J192" t="s">
        <v>68</v>
      </c>
      <c r="K192" t="s">
        <v>65</v>
      </c>
      <c r="L192" t="s">
        <v>67</v>
      </c>
      <c r="M192" t="s">
        <v>67</v>
      </c>
      <c r="N192" t="s">
        <v>66</v>
      </c>
      <c r="O192" t="s">
        <v>68</v>
      </c>
      <c r="P192" t="s">
        <v>74</v>
      </c>
    </row>
    <row r="193" spans="1:16" x14ac:dyDescent="0.25">
      <c r="A193" t="s">
        <v>64</v>
      </c>
      <c r="B193" t="s">
        <v>68</v>
      </c>
      <c r="C193" t="s">
        <v>65</v>
      </c>
      <c r="D193" t="s">
        <v>65</v>
      </c>
      <c r="E193" t="s">
        <v>65</v>
      </c>
      <c r="F193" t="s">
        <v>64</v>
      </c>
      <c r="G193" t="s">
        <v>67</v>
      </c>
      <c r="H193" t="s">
        <v>67</v>
      </c>
      <c r="I193" t="s">
        <v>66</v>
      </c>
      <c r="J193" t="s">
        <v>67</v>
      </c>
      <c r="K193" t="s">
        <v>66</v>
      </c>
      <c r="L193" t="s">
        <v>65</v>
      </c>
      <c r="M193" t="s">
        <v>68</v>
      </c>
      <c r="N193" t="s">
        <v>65</v>
      </c>
      <c r="O193" t="s">
        <v>67</v>
      </c>
      <c r="P193" t="s">
        <v>73</v>
      </c>
    </row>
    <row r="194" spans="1:16" x14ac:dyDescent="0.25">
      <c r="A194" t="s">
        <v>64</v>
      </c>
      <c r="B194" t="s">
        <v>67</v>
      </c>
      <c r="C194" t="s">
        <v>64</v>
      </c>
      <c r="D194" t="s">
        <v>65</v>
      </c>
      <c r="E194" t="s">
        <v>64</v>
      </c>
      <c r="F194" t="s">
        <v>64</v>
      </c>
      <c r="G194" t="s">
        <v>66</v>
      </c>
      <c r="H194" t="s">
        <v>67</v>
      </c>
      <c r="I194" t="s">
        <v>69</v>
      </c>
      <c r="J194" t="s">
        <v>65</v>
      </c>
      <c r="K194" t="s">
        <v>66</v>
      </c>
      <c r="L194" t="s">
        <v>64</v>
      </c>
      <c r="M194" t="s">
        <v>68</v>
      </c>
      <c r="N194" t="s">
        <v>64</v>
      </c>
      <c r="O194" t="s">
        <v>69</v>
      </c>
      <c r="P194" t="s">
        <v>73</v>
      </c>
    </row>
    <row r="195" spans="1:16" x14ac:dyDescent="0.25">
      <c r="A195" t="s">
        <v>64</v>
      </c>
      <c r="B195" t="s">
        <v>66</v>
      </c>
      <c r="C195" t="s">
        <v>65</v>
      </c>
      <c r="D195" t="s">
        <v>64</v>
      </c>
      <c r="E195" t="s">
        <v>66</v>
      </c>
      <c r="F195" t="s">
        <v>64</v>
      </c>
      <c r="G195" t="s">
        <v>66</v>
      </c>
      <c r="H195" t="s">
        <v>64</v>
      </c>
      <c r="I195" t="s">
        <v>65</v>
      </c>
      <c r="J195" t="s">
        <v>66</v>
      </c>
      <c r="K195" t="s">
        <v>66</v>
      </c>
      <c r="L195" t="s">
        <v>64</v>
      </c>
      <c r="M195" t="s">
        <v>65</v>
      </c>
      <c r="N195" t="s">
        <v>66</v>
      </c>
      <c r="O195" t="s">
        <v>66</v>
      </c>
      <c r="P195" t="s">
        <v>74</v>
      </c>
    </row>
    <row r="196" spans="1:16" x14ac:dyDescent="0.25">
      <c r="A196" t="s">
        <v>64</v>
      </c>
      <c r="B196" t="s">
        <v>67</v>
      </c>
      <c r="C196" t="s">
        <v>66</v>
      </c>
      <c r="D196" t="s">
        <v>64</v>
      </c>
      <c r="E196" t="s">
        <v>66</v>
      </c>
      <c r="F196" t="s">
        <v>64</v>
      </c>
      <c r="G196" t="s">
        <v>65</v>
      </c>
      <c r="H196" t="s">
        <v>67</v>
      </c>
      <c r="I196" t="s">
        <v>67</v>
      </c>
      <c r="J196" t="s">
        <v>67</v>
      </c>
      <c r="K196" t="s">
        <v>66</v>
      </c>
      <c r="L196" t="s">
        <v>66</v>
      </c>
      <c r="M196" t="s">
        <v>68</v>
      </c>
      <c r="N196" t="s">
        <v>66</v>
      </c>
      <c r="O196" t="s">
        <v>69</v>
      </c>
      <c r="P196" t="s">
        <v>73</v>
      </c>
    </row>
    <row r="197" spans="1:16" x14ac:dyDescent="0.25">
      <c r="A197" t="s">
        <v>64</v>
      </c>
      <c r="B197" t="s">
        <v>65</v>
      </c>
      <c r="C197" t="s">
        <v>64</v>
      </c>
      <c r="D197" t="s">
        <v>64</v>
      </c>
      <c r="E197" t="s">
        <v>64</v>
      </c>
      <c r="F197" t="s">
        <v>64</v>
      </c>
      <c r="G197" t="s">
        <v>64</v>
      </c>
      <c r="H197" t="s">
        <v>66</v>
      </c>
      <c r="I197" t="s">
        <v>66</v>
      </c>
      <c r="J197" t="s">
        <v>64</v>
      </c>
      <c r="K197" t="s">
        <v>64</v>
      </c>
      <c r="L197" t="s">
        <v>64</v>
      </c>
      <c r="M197" t="s">
        <v>67</v>
      </c>
      <c r="N197" t="s">
        <v>64</v>
      </c>
      <c r="O197" t="s">
        <v>65</v>
      </c>
      <c r="P197" t="s">
        <v>74</v>
      </c>
    </row>
    <row r="198" spans="1:16" x14ac:dyDescent="0.25">
      <c r="A198" t="s">
        <v>65</v>
      </c>
      <c r="B198" t="s">
        <v>67</v>
      </c>
      <c r="C198" t="s">
        <v>66</v>
      </c>
      <c r="D198" t="s">
        <v>64</v>
      </c>
      <c r="E198" t="s">
        <v>65</v>
      </c>
      <c r="F198" t="s">
        <v>65</v>
      </c>
      <c r="G198" t="s">
        <v>65</v>
      </c>
      <c r="H198" t="s">
        <v>68</v>
      </c>
      <c r="I198" t="s">
        <v>67</v>
      </c>
      <c r="J198" t="s">
        <v>69</v>
      </c>
      <c r="K198" t="s">
        <v>66</v>
      </c>
      <c r="L198" t="s">
        <v>65</v>
      </c>
      <c r="M198" t="s">
        <v>68</v>
      </c>
      <c r="N198" t="s">
        <v>64</v>
      </c>
      <c r="O198" t="s">
        <v>69</v>
      </c>
      <c r="P198" t="s">
        <v>73</v>
      </c>
    </row>
    <row r="199" spans="1:16" x14ac:dyDescent="0.25">
      <c r="A199" t="s">
        <v>64</v>
      </c>
      <c r="B199" t="s">
        <v>65</v>
      </c>
      <c r="C199" t="s">
        <v>64</v>
      </c>
      <c r="D199" t="s">
        <v>66</v>
      </c>
      <c r="E199" t="s">
        <v>66</v>
      </c>
      <c r="F199" t="s">
        <v>65</v>
      </c>
      <c r="G199" t="s">
        <v>66</v>
      </c>
      <c r="H199" t="s">
        <v>65</v>
      </c>
      <c r="I199" t="s">
        <v>65</v>
      </c>
      <c r="J199" t="s">
        <v>66</v>
      </c>
      <c r="K199" t="s">
        <v>66</v>
      </c>
      <c r="L199" t="s">
        <v>64</v>
      </c>
      <c r="M199" t="s">
        <v>67</v>
      </c>
      <c r="N199" t="s">
        <v>64</v>
      </c>
      <c r="O199" t="s">
        <v>68</v>
      </c>
      <c r="P199" t="s">
        <v>73</v>
      </c>
    </row>
    <row r="200" spans="1:16" x14ac:dyDescent="0.25">
      <c r="A200" t="s">
        <v>64</v>
      </c>
      <c r="B200" t="s">
        <v>69</v>
      </c>
      <c r="C200" t="s">
        <v>67</v>
      </c>
      <c r="D200" t="s">
        <v>67</v>
      </c>
      <c r="E200" t="s">
        <v>67</v>
      </c>
      <c r="F200" t="s">
        <v>64</v>
      </c>
      <c r="G200" t="s">
        <v>67</v>
      </c>
      <c r="H200" t="s">
        <v>68</v>
      </c>
      <c r="I200" t="s">
        <v>69</v>
      </c>
      <c r="J200" t="s">
        <v>69</v>
      </c>
      <c r="K200" t="s">
        <v>65</v>
      </c>
      <c r="L200" t="s">
        <v>65</v>
      </c>
      <c r="M200" t="s">
        <v>68</v>
      </c>
      <c r="N200" t="s">
        <v>65</v>
      </c>
      <c r="O200" t="s">
        <v>69</v>
      </c>
      <c r="P200" t="s">
        <v>73</v>
      </c>
    </row>
    <row r="201" spans="1:16" x14ac:dyDescent="0.25">
      <c r="A201" t="s">
        <v>64</v>
      </c>
      <c r="B201" t="s">
        <v>68</v>
      </c>
      <c r="C201" t="s">
        <v>67</v>
      </c>
      <c r="D201" t="s">
        <v>64</v>
      </c>
      <c r="E201" t="s">
        <v>65</v>
      </c>
      <c r="F201" t="s">
        <v>64</v>
      </c>
      <c r="G201" t="s">
        <v>65</v>
      </c>
      <c r="H201" t="s">
        <v>67</v>
      </c>
      <c r="I201" t="s">
        <v>69</v>
      </c>
      <c r="J201" t="s">
        <v>70</v>
      </c>
      <c r="K201" t="s">
        <v>66</v>
      </c>
      <c r="L201" t="s">
        <v>66</v>
      </c>
      <c r="M201" t="s">
        <v>69</v>
      </c>
      <c r="N201" t="s">
        <v>68</v>
      </c>
      <c r="O201" t="s">
        <v>68</v>
      </c>
      <c r="P201" t="s">
        <v>73</v>
      </c>
    </row>
    <row r="202" spans="1:16" x14ac:dyDescent="0.25">
      <c r="A202" t="s">
        <v>64</v>
      </c>
      <c r="B202" t="s">
        <v>68</v>
      </c>
      <c r="C202" t="s">
        <v>67</v>
      </c>
      <c r="D202" t="s">
        <v>65</v>
      </c>
      <c r="E202" t="s">
        <v>67</v>
      </c>
      <c r="F202" t="s">
        <v>64</v>
      </c>
      <c r="G202" t="s">
        <v>67</v>
      </c>
      <c r="H202" t="s">
        <v>68</v>
      </c>
      <c r="I202" t="s">
        <v>69</v>
      </c>
      <c r="J202" t="s">
        <v>68</v>
      </c>
      <c r="K202" t="s">
        <v>66</v>
      </c>
      <c r="L202" t="s">
        <v>65</v>
      </c>
      <c r="M202" t="s">
        <v>67</v>
      </c>
      <c r="N202" t="s">
        <v>66</v>
      </c>
      <c r="O202" t="s">
        <v>69</v>
      </c>
      <c r="P202" t="s">
        <v>73</v>
      </c>
    </row>
    <row r="203" spans="1:16" x14ac:dyDescent="0.25">
      <c r="A203" t="s">
        <v>64</v>
      </c>
      <c r="B203" t="s">
        <v>66</v>
      </c>
      <c r="C203" t="s">
        <v>67</v>
      </c>
      <c r="D203" t="s">
        <v>66</v>
      </c>
      <c r="E203" t="s">
        <v>66</v>
      </c>
      <c r="F203" t="s">
        <v>64</v>
      </c>
      <c r="G203" t="s">
        <v>66</v>
      </c>
      <c r="H203" t="s">
        <v>64</v>
      </c>
      <c r="I203" t="s">
        <v>68</v>
      </c>
      <c r="J203" t="s">
        <v>64</v>
      </c>
      <c r="K203" t="s">
        <v>66</v>
      </c>
      <c r="L203" t="s">
        <v>66</v>
      </c>
      <c r="M203" t="s">
        <v>65</v>
      </c>
      <c r="N203" t="s">
        <v>64</v>
      </c>
      <c r="O203" t="s">
        <v>64</v>
      </c>
      <c r="P203" t="s">
        <v>74</v>
      </c>
    </row>
    <row r="204" spans="1:16" x14ac:dyDescent="0.25">
      <c r="A204" t="s">
        <v>64</v>
      </c>
      <c r="B204" t="s">
        <v>66</v>
      </c>
      <c r="C204" t="s">
        <v>66</v>
      </c>
      <c r="D204" t="s">
        <v>64</v>
      </c>
      <c r="E204" t="s">
        <v>65</v>
      </c>
      <c r="F204" t="s">
        <v>64</v>
      </c>
      <c r="G204" t="s">
        <v>66</v>
      </c>
      <c r="H204" t="s">
        <v>65</v>
      </c>
      <c r="I204" t="s">
        <v>69</v>
      </c>
      <c r="J204" t="s">
        <v>67</v>
      </c>
      <c r="K204" t="s">
        <v>66</v>
      </c>
      <c r="L204" t="s">
        <v>66</v>
      </c>
      <c r="M204" t="s">
        <v>68</v>
      </c>
      <c r="N204" t="s">
        <v>65</v>
      </c>
      <c r="O204" t="s">
        <v>69</v>
      </c>
      <c r="P204" t="s">
        <v>74</v>
      </c>
    </row>
    <row r="205" spans="1:16" x14ac:dyDescent="0.25">
      <c r="A205" t="s">
        <v>64</v>
      </c>
      <c r="B205" t="s">
        <v>66</v>
      </c>
      <c r="C205" t="s">
        <v>65</v>
      </c>
      <c r="D205" t="s">
        <v>66</v>
      </c>
      <c r="E205" t="s">
        <v>65</v>
      </c>
      <c r="F205" t="s">
        <v>64</v>
      </c>
      <c r="G205" t="s">
        <v>65</v>
      </c>
      <c r="H205" t="s">
        <v>64</v>
      </c>
      <c r="I205" t="s">
        <v>67</v>
      </c>
      <c r="J205" t="s">
        <v>64</v>
      </c>
      <c r="K205" t="s">
        <v>66</v>
      </c>
      <c r="L205" t="s">
        <v>66</v>
      </c>
      <c r="M205" t="s">
        <v>66</v>
      </c>
      <c r="N205" t="s">
        <v>64</v>
      </c>
      <c r="O205" t="s">
        <v>66</v>
      </c>
      <c r="P205" t="s">
        <v>74</v>
      </c>
    </row>
    <row r="206" spans="1:16" x14ac:dyDescent="0.25">
      <c r="A206" t="s">
        <v>64</v>
      </c>
      <c r="B206" t="s">
        <v>65</v>
      </c>
      <c r="C206" t="s">
        <v>64</v>
      </c>
      <c r="D206" t="s">
        <v>66</v>
      </c>
      <c r="E206" t="s">
        <v>66</v>
      </c>
      <c r="F206" t="s">
        <v>64</v>
      </c>
      <c r="G206" t="s">
        <v>64</v>
      </c>
      <c r="H206" t="s">
        <v>66</v>
      </c>
      <c r="I206" t="s">
        <v>67</v>
      </c>
      <c r="J206" t="s">
        <v>64</v>
      </c>
      <c r="K206" t="s">
        <v>66</v>
      </c>
      <c r="L206" t="s">
        <v>66</v>
      </c>
      <c r="M206" t="s">
        <v>65</v>
      </c>
      <c r="N206" t="s">
        <v>64</v>
      </c>
      <c r="O206" t="s">
        <v>65</v>
      </c>
      <c r="P206" t="s">
        <v>74</v>
      </c>
    </row>
    <row r="207" spans="1:16" x14ac:dyDescent="0.25">
      <c r="A207" t="s">
        <v>64</v>
      </c>
      <c r="B207" t="s">
        <v>67</v>
      </c>
      <c r="C207" t="s">
        <v>66</v>
      </c>
      <c r="D207" t="s">
        <v>64</v>
      </c>
      <c r="E207" t="s">
        <v>65</v>
      </c>
      <c r="F207" t="s">
        <v>69</v>
      </c>
      <c r="G207" t="s">
        <v>68</v>
      </c>
      <c r="H207" t="s">
        <v>68</v>
      </c>
      <c r="I207" t="s">
        <v>69</v>
      </c>
      <c r="J207" t="s">
        <v>67</v>
      </c>
      <c r="K207" t="s">
        <v>67</v>
      </c>
      <c r="L207" t="s">
        <v>64</v>
      </c>
      <c r="M207" t="s">
        <v>66</v>
      </c>
      <c r="N207" t="s">
        <v>66</v>
      </c>
      <c r="O207" t="s">
        <v>66</v>
      </c>
      <c r="P207" s="20" t="s">
        <v>74</v>
      </c>
    </row>
    <row r="208" spans="1:16" x14ac:dyDescent="0.25">
      <c r="A208" t="s">
        <v>64</v>
      </c>
      <c r="B208" t="s">
        <v>65</v>
      </c>
      <c r="C208" t="s">
        <v>66</v>
      </c>
      <c r="D208" t="s">
        <v>64</v>
      </c>
      <c r="E208" t="s">
        <v>64</v>
      </c>
      <c r="F208" t="s">
        <v>64</v>
      </c>
      <c r="G208" t="s">
        <v>65</v>
      </c>
      <c r="H208" t="s">
        <v>65</v>
      </c>
      <c r="I208" t="s">
        <v>65</v>
      </c>
      <c r="J208" t="s">
        <v>65</v>
      </c>
      <c r="K208" t="s">
        <v>67</v>
      </c>
      <c r="L208" t="s">
        <v>64</v>
      </c>
      <c r="M208" t="s">
        <v>64</v>
      </c>
      <c r="N208" t="s">
        <v>64</v>
      </c>
      <c r="O208" t="s">
        <v>67</v>
      </c>
      <c r="P208" t="s">
        <v>74</v>
      </c>
    </row>
    <row r="209" spans="1:16" x14ac:dyDescent="0.25">
      <c r="A209" t="s">
        <v>64</v>
      </c>
      <c r="B209" t="s">
        <v>67</v>
      </c>
      <c r="C209" t="s">
        <v>65</v>
      </c>
      <c r="D209" t="s">
        <v>64</v>
      </c>
      <c r="E209" t="s">
        <v>65</v>
      </c>
      <c r="F209" t="s">
        <v>64</v>
      </c>
      <c r="G209" t="s">
        <v>68</v>
      </c>
      <c r="H209" t="s">
        <v>65</v>
      </c>
      <c r="I209" t="s">
        <v>69</v>
      </c>
      <c r="J209" t="s">
        <v>67</v>
      </c>
      <c r="K209" t="s">
        <v>68</v>
      </c>
      <c r="L209" t="s">
        <v>66</v>
      </c>
      <c r="M209" t="s">
        <v>66</v>
      </c>
      <c r="N209" t="s">
        <v>66</v>
      </c>
      <c r="O209" t="s">
        <v>68</v>
      </c>
      <c r="P209" t="s">
        <v>73</v>
      </c>
    </row>
    <row r="210" spans="1:16" x14ac:dyDescent="0.25">
      <c r="A210" t="s">
        <v>64</v>
      </c>
      <c r="B210" t="s">
        <v>65</v>
      </c>
      <c r="C210" t="s">
        <v>64</v>
      </c>
      <c r="D210" t="s">
        <v>64</v>
      </c>
      <c r="E210" t="s">
        <v>66</v>
      </c>
      <c r="F210" t="s">
        <v>64</v>
      </c>
      <c r="G210" t="s">
        <v>64</v>
      </c>
      <c r="H210" t="s">
        <v>68</v>
      </c>
      <c r="I210" t="s">
        <v>68</v>
      </c>
      <c r="J210" t="s">
        <v>67</v>
      </c>
      <c r="K210" t="s">
        <v>68</v>
      </c>
      <c r="L210" t="s">
        <v>64</v>
      </c>
      <c r="M210" t="s">
        <v>66</v>
      </c>
      <c r="N210" t="s">
        <v>66</v>
      </c>
      <c r="O210" t="s">
        <v>66</v>
      </c>
      <c r="P210" t="s">
        <v>74</v>
      </c>
    </row>
    <row r="211" spans="1:16" x14ac:dyDescent="0.25">
      <c r="A211" t="s">
        <v>64</v>
      </c>
      <c r="B211" t="s">
        <v>69</v>
      </c>
      <c r="C211" t="s">
        <v>65</v>
      </c>
      <c r="D211" t="s">
        <v>64</v>
      </c>
      <c r="E211" t="s">
        <v>64</v>
      </c>
      <c r="F211" t="s">
        <v>64</v>
      </c>
      <c r="G211" t="s">
        <v>68</v>
      </c>
      <c r="H211" t="s">
        <v>68</v>
      </c>
      <c r="I211" t="s">
        <v>67</v>
      </c>
      <c r="J211" t="s">
        <v>67</v>
      </c>
      <c r="K211" t="s">
        <v>69</v>
      </c>
      <c r="L211" t="s">
        <v>66</v>
      </c>
      <c r="M211" t="s">
        <v>64</v>
      </c>
      <c r="N211" t="s">
        <v>66</v>
      </c>
      <c r="O211" t="s">
        <v>67</v>
      </c>
      <c r="P211" t="s">
        <v>73</v>
      </c>
    </row>
    <row r="212" spans="1:16" x14ac:dyDescent="0.25">
      <c r="A212" t="s">
        <v>64</v>
      </c>
      <c r="B212" t="s">
        <v>65</v>
      </c>
      <c r="C212" t="s">
        <v>64</v>
      </c>
      <c r="D212" t="s">
        <v>64</v>
      </c>
      <c r="E212" t="s">
        <v>64</v>
      </c>
      <c r="F212" t="s">
        <v>64</v>
      </c>
      <c r="G212" t="s">
        <v>65</v>
      </c>
      <c r="H212" t="s">
        <v>67</v>
      </c>
      <c r="I212" t="s">
        <v>68</v>
      </c>
      <c r="J212" t="s">
        <v>67</v>
      </c>
      <c r="K212" t="s">
        <v>67</v>
      </c>
      <c r="L212" t="s">
        <v>64</v>
      </c>
      <c r="M212" t="s">
        <v>66</v>
      </c>
      <c r="N212" t="s">
        <v>64</v>
      </c>
      <c r="O212" t="s">
        <v>66</v>
      </c>
      <c r="P212" t="s">
        <v>73</v>
      </c>
    </row>
    <row r="213" spans="1:16" x14ac:dyDescent="0.25">
      <c r="A213" t="s">
        <v>64</v>
      </c>
      <c r="B213" t="s">
        <v>67</v>
      </c>
      <c r="C213" t="s">
        <v>66</v>
      </c>
      <c r="D213" t="s">
        <v>64</v>
      </c>
      <c r="E213" t="s">
        <v>66</v>
      </c>
      <c r="F213" t="s">
        <v>66</v>
      </c>
      <c r="G213" t="s">
        <v>68</v>
      </c>
      <c r="H213" t="s">
        <v>68</v>
      </c>
      <c r="I213" t="s">
        <v>68</v>
      </c>
      <c r="J213" t="s">
        <v>67</v>
      </c>
      <c r="K213" t="s">
        <v>69</v>
      </c>
      <c r="L213" t="s">
        <v>64</v>
      </c>
      <c r="M213" t="s">
        <v>66</v>
      </c>
      <c r="N213" t="s">
        <v>66</v>
      </c>
      <c r="O213" t="s">
        <v>66</v>
      </c>
      <c r="P213" t="s">
        <v>74</v>
      </c>
    </row>
    <row r="214" spans="1:16" x14ac:dyDescent="0.25">
      <c r="A214" t="s">
        <v>64</v>
      </c>
      <c r="B214" t="s">
        <v>64</v>
      </c>
      <c r="C214" t="s">
        <v>66</v>
      </c>
      <c r="D214" t="s">
        <v>65</v>
      </c>
      <c r="E214" t="s">
        <v>64</v>
      </c>
      <c r="F214" t="s">
        <v>64</v>
      </c>
      <c r="G214" t="s">
        <v>65</v>
      </c>
      <c r="H214" t="s">
        <v>64</v>
      </c>
      <c r="I214" t="s">
        <v>66</v>
      </c>
      <c r="J214" t="s">
        <v>64</v>
      </c>
      <c r="K214" t="s">
        <v>65</v>
      </c>
      <c r="L214" t="s">
        <v>64</v>
      </c>
      <c r="M214" t="s">
        <v>64</v>
      </c>
      <c r="N214" t="s">
        <v>64</v>
      </c>
      <c r="O214" t="s">
        <v>64</v>
      </c>
      <c r="P214" t="s">
        <v>74</v>
      </c>
    </row>
    <row r="215" spans="1:16" x14ac:dyDescent="0.25">
      <c r="A215" t="s">
        <v>64</v>
      </c>
      <c r="B215" t="s">
        <v>69</v>
      </c>
      <c r="C215" t="s">
        <v>67</v>
      </c>
      <c r="D215" t="s">
        <v>64</v>
      </c>
      <c r="E215" t="s">
        <v>66</v>
      </c>
      <c r="F215" t="s">
        <v>66</v>
      </c>
      <c r="G215" t="s">
        <v>65</v>
      </c>
      <c r="H215" t="s">
        <v>67</v>
      </c>
      <c r="I215" t="s">
        <v>68</v>
      </c>
      <c r="J215" t="s">
        <v>68</v>
      </c>
      <c r="K215" t="s">
        <v>69</v>
      </c>
      <c r="L215" t="s">
        <v>64</v>
      </c>
      <c r="M215" t="s">
        <v>67</v>
      </c>
      <c r="N215" t="s">
        <v>66</v>
      </c>
      <c r="O215" t="s">
        <v>68</v>
      </c>
      <c r="P215" t="s">
        <v>73</v>
      </c>
    </row>
    <row r="216" spans="1:16" x14ac:dyDescent="0.25">
      <c r="A216" t="s">
        <v>64</v>
      </c>
      <c r="B216" t="s">
        <v>67</v>
      </c>
      <c r="C216" t="s">
        <v>64</v>
      </c>
      <c r="D216" t="s">
        <v>64</v>
      </c>
      <c r="E216" t="s">
        <v>66</v>
      </c>
      <c r="F216" t="s">
        <v>64</v>
      </c>
      <c r="G216" t="s">
        <v>66</v>
      </c>
      <c r="H216" t="s">
        <v>67</v>
      </c>
      <c r="I216" t="s">
        <v>69</v>
      </c>
      <c r="J216" t="s">
        <v>68</v>
      </c>
      <c r="K216" t="s">
        <v>68</v>
      </c>
      <c r="L216" t="s">
        <v>64</v>
      </c>
      <c r="M216" t="s">
        <v>66</v>
      </c>
      <c r="N216" t="s">
        <v>66</v>
      </c>
      <c r="O216" t="s">
        <v>67</v>
      </c>
      <c r="P216" t="s">
        <v>74</v>
      </c>
    </row>
    <row r="217" spans="1:16" x14ac:dyDescent="0.25">
      <c r="A217" t="s">
        <v>64</v>
      </c>
      <c r="B217" t="s">
        <v>66</v>
      </c>
      <c r="C217" t="s">
        <v>64</v>
      </c>
      <c r="D217" t="s">
        <v>65</v>
      </c>
      <c r="E217" t="s">
        <v>65</v>
      </c>
      <c r="F217" t="s">
        <v>64</v>
      </c>
      <c r="G217" t="s">
        <v>65</v>
      </c>
      <c r="H217" t="s">
        <v>65</v>
      </c>
      <c r="I217" t="s">
        <v>68</v>
      </c>
      <c r="J217" t="s">
        <v>68</v>
      </c>
      <c r="K217" t="s">
        <v>68</v>
      </c>
      <c r="L217" t="s">
        <v>64</v>
      </c>
      <c r="M217" t="s">
        <v>64</v>
      </c>
      <c r="N217" t="s">
        <v>66</v>
      </c>
      <c r="O217" t="s">
        <v>65</v>
      </c>
      <c r="P217" t="s">
        <v>73</v>
      </c>
    </row>
    <row r="218" spans="1:16" x14ac:dyDescent="0.25">
      <c r="A218" t="s">
        <v>64</v>
      </c>
      <c r="B218" t="s">
        <v>66</v>
      </c>
      <c r="C218" t="s">
        <v>66</v>
      </c>
      <c r="D218" t="s">
        <v>64</v>
      </c>
      <c r="E218" t="s">
        <v>64</v>
      </c>
      <c r="F218" t="s">
        <v>66</v>
      </c>
      <c r="G218" t="s">
        <v>67</v>
      </c>
      <c r="H218" t="s">
        <v>68</v>
      </c>
      <c r="I218" t="s">
        <v>65</v>
      </c>
      <c r="J218" t="s">
        <v>66</v>
      </c>
      <c r="K218" t="s">
        <v>65</v>
      </c>
      <c r="L218" t="s">
        <v>64</v>
      </c>
      <c r="M218" t="s">
        <v>64</v>
      </c>
      <c r="N218" t="s">
        <v>66</v>
      </c>
      <c r="O218" t="s">
        <v>64</v>
      </c>
      <c r="P218" t="s">
        <v>74</v>
      </c>
    </row>
    <row r="219" spans="1:16" x14ac:dyDescent="0.25">
      <c r="A219" t="s">
        <v>64</v>
      </c>
      <c r="B219" t="s">
        <v>67</v>
      </c>
      <c r="C219" t="s">
        <v>65</v>
      </c>
      <c r="D219" t="s">
        <v>64</v>
      </c>
      <c r="E219" t="s">
        <v>65</v>
      </c>
      <c r="F219" t="s">
        <v>65</v>
      </c>
      <c r="G219" t="s">
        <v>65</v>
      </c>
      <c r="H219" t="s">
        <v>68</v>
      </c>
      <c r="I219" t="s">
        <v>69</v>
      </c>
      <c r="J219" t="s">
        <v>68</v>
      </c>
      <c r="K219" t="s">
        <v>69</v>
      </c>
      <c r="L219" t="s">
        <v>65</v>
      </c>
      <c r="M219" t="s">
        <v>64</v>
      </c>
      <c r="N219" t="s">
        <v>66</v>
      </c>
      <c r="O219" t="s">
        <v>65</v>
      </c>
      <c r="P219" t="s">
        <v>73</v>
      </c>
    </row>
    <row r="220" spans="1:16" x14ac:dyDescent="0.25">
      <c r="A220" t="s">
        <v>64</v>
      </c>
      <c r="B220" t="s">
        <v>65</v>
      </c>
      <c r="C220" t="s">
        <v>67</v>
      </c>
      <c r="D220" t="s">
        <v>65</v>
      </c>
      <c r="E220" t="s">
        <v>65</v>
      </c>
      <c r="F220" t="s">
        <v>64</v>
      </c>
      <c r="G220" t="s">
        <v>64</v>
      </c>
      <c r="H220" t="s">
        <v>67</v>
      </c>
      <c r="I220" t="s">
        <v>68</v>
      </c>
      <c r="J220" t="s">
        <v>67</v>
      </c>
      <c r="K220" t="s">
        <v>67</v>
      </c>
      <c r="L220" t="s">
        <v>64</v>
      </c>
      <c r="M220" t="s">
        <v>64</v>
      </c>
      <c r="N220" t="s">
        <v>66</v>
      </c>
      <c r="O220" t="s">
        <v>66</v>
      </c>
      <c r="P220" t="s">
        <v>74</v>
      </c>
    </row>
    <row r="221" spans="1:16" x14ac:dyDescent="0.25">
      <c r="A221" t="s">
        <v>64</v>
      </c>
      <c r="B221" t="s">
        <v>66</v>
      </c>
      <c r="C221" t="s">
        <v>64</v>
      </c>
      <c r="D221" t="s">
        <v>64</v>
      </c>
      <c r="E221" t="s">
        <v>64</v>
      </c>
      <c r="F221" t="s">
        <v>64</v>
      </c>
      <c r="G221" t="s">
        <v>65</v>
      </c>
      <c r="H221" t="s">
        <v>66</v>
      </c>
      <c r="I221" t="s">
        <v>67</v>
      </c>
      <c r="J221" t="s">
        <v>66</v>
      </c>
      <c r="K221" t="s">
        <v>67</v>
      </c>
      <c r="L221" t="s">
        <v>64</v>
      </c>
      <c r="M221" t="s">
        <v>64</v>
      </c>
      <c r="N221" t="s">
        <v>66</v>
      </c>
      <c r="O221" t="s">
        <v>64</v>
      </c>
      <c r="P221" t="s">
        <v>74</v>
      </c>
    </row>
    <row r="222" spans="1:16" x14ac:dyDescent="0.25">
      <c r="A222" t="s">
        <v>64</v>
      </c>
      <c r="B222" t="s">
        <v>65</v>
      </c>
      <c r="C222" t="s">
        <v>66</v>
      </c>
      <c r="D222" t="s">
        <v>64</v>
      </c>
      <c r="E222" t="s">
        <v>66</v>
      </c>
      <c r="F222" t="s">
        <v>64</v>
      </c>
      <c r="G222" t="s">
        <v>64</v>
      </c>
      <c r="H222" t="s">
        <v>67</v>
      </c>
      <c r="I222" t="s">
        <v>69</v>
      </c>
      <c r="J222" t="s">
        <v>68</v>
      </c>
      <c r="K222" t="s">
        <v>67</v>
      </c>
      <c r="L222" t="s">
        <v>64</v>
      </c>
      <c r="M222" t="s">
        <v>66</v>
      </c>
      <c r="N222" t="s">
        <v>64</v>
      </c>
      <c r="O222" t="s">
        <v>66</v>
      </c>
      <c r="P222" t="s">
        <v>74</v>
      </c>
    </row>
    <row r="223" spans="1:16" x14ac:dyDescent="0.25">
      <c r="A223" t="s">
        <v>64</v>
      </c>
      <c r="B223" t="s">
        <v>64</v>
      </c>
      <c r="C223" t="s">
        <v>66</v>
      </c>
      <c r="D223" t="s">
        <v>64</v>
      </c>
      <c r="E223" t="s">
        <v>67</v>
      </c>
      <c r="F223" t="s">
        <v>66</v>
      </c>
      <c r="G223" t="s">
        <v>64</v>
      </c>
      <c r="H223" t="s">
        <v>65</v>
      </c>
      <c r="I223" t="s">
        <v>67</v>
      </c>
      <c r="J223" t="s">
        <v>65</v>
      </c>
      <c r="K223" t="s">
        <v>67</v>
      </c>
      <c r="L223" t="s">
        <v>64</v>
      </c>
      <c r="M223" t="s">
        <v>65</v>
      </c>
      <c r="N223" t="s">
        <v>66</v>
      </c>
      <c r="O223" t="s">
        <v>64</v>
      </c>
      <c r="P223" t="s">
        <v>74</v>
      </c>
    </row>
    <row r="224" spans="1:16" x14ac:dyDescent="0.25">
      <c r="A224" t="s">
        <v>64</v>
      </c>
      <c r="B224" t="s">
        <v>64</v>
      </c>
      <c r="C224" t="s">
        <v>64</v>
      </c>
      <c r="D224" t="s">
        <v>65</v>
      </c>
      <c r="E224" t="s">
        <v>64</v>
      </c>
      <c r="F224" t="s">
        <v>64</v>
      </c>
      <c r="G224" t="s">
        <v>64</v>
      </c>
      <c r="H224" t="s">
        <v>66</v>
      </c>
      <c r="I224" t="s">
        <v>64</v>
      </c>
      <c r="J224" t="s">
        <v>64</v>
      </c>
      <c r="K224" t="s">
        <v>64</v>
      </c>
      <c r="L224" t="s">
        <v>64</v>
      </c>
      <c r="M224" t="s">
        <v>64</v>
      </c>
      <c r="N224" t="s">
        <v>64</v>
      </c>
      <c r="O224" t="s">
        <v>64</v>
      </c>
      <c r="P224" t="s">
        <v>74</v>
      </c>
    </row>
    <row r="225" spans="1:16" x14ac:dyDescent="0.25">
      <c r="A225" t="s">
        <v>64</v>
      </c>
      <c r="B225" t="s">
        <v>66</v>
      </c>
      <c r="C225" t="s">
        <v>66</v>
      </c>
      <c r="D225" t="s">
        <v>64</v>
      </c>
      <c r="E225" t="s">
        <v>65</v>
      </c>
      <c r="F225" t="s">
        <v>66</v>
      </c>
      <c r="G225" t="s">
        <v>66</v>
      </c>
      <c r="H225" t="s">
        <v>66</v>
      </c>
      <c r="I225" t="s">
        <v>64</v>
      </c>
      <c r="J225" t="s">
        <v>66</v>
      </c>
      <c r="K225" t="s">
        <v>67</v>
      </c>
      <c r="L225" t="s">
        <v>64</v>
      </c>
      <c r="M225" t="s">
        <v>66</v>
      </c>
      <c r="N225" t="s">
        <v>66</v>
      </c>
      <c r="O225" t="s">
        <v>66</v>
      </c>
      <c r="P225" t="s">
        <v>74</v>
      </c>
    </row>
    <row r="226" spans="1:16" x14ac:dyDescent="0.25">
      <c r="A226" t="s">
        <v>64</v>
      </c>
      <c r="B226" t="s">
        <v>67</v>
      </c>
      <c r="C226" t="s">
        <v>65</v>
      </c>
      <c r="D226" t="s">
        <v>64</v>
      </c>
      <c r="E226" t="s">
        <v>66</v>
      </c>
      <c r="F226" t="s">
        <v>66</v>
      </c>
      <c r="G226" t="s">
        <v>65</v>
      </c>
      <c r="H226" t="s">
        <v>68</v>
      </c>
      <c r="I226" t="s">
        <v>67</v>
      </c>
      <c r="J226" t="s">
        <v>67</v>
      </c>
      <c r="K226" t="s">
        <v>69</v>
      </c>
      <c r="L226" t="s">
        <v>64</v>
      </c>
      <c r="M226" t="s">
        <v>66</v>
      </c>
      <c r="N226" t="s">
        <v>66</v>
      </c>
      <c r="O226" t="s">
        <v>65</v>
      </c>
      <c r="P226" t="s">
        <v>74</v>
      </c>
    </row>
    <row r="227" spans="1:16" x14ac:dyDescent="0.25">
      <c r="A227" t="s">
        <v>64</v>
      </c>
      <c r="B227" t="s">
        <v>64</v>
      </c>
      <c r="C227" t="s">
        <v>64</v>
      </c>
      <c r="D227" t="s">
        <v>64</v>
      </c>
      <c r="E227" t="s">
        <v>64</v>
      </c>
      <c r="F227" t="s">
        <v>64</v>
      </c>
      <c r="G227" t="s">
        <v>64</v>
      </c>
      <c r="H227" t="s">
        <v>66</v>
      </c>
      <c r="I227" t="s">
        <v>64</v>
      </c>
      <c r="J227" t="s">
        <v>64</v>
      </c>
      <c r="K227" t="s">
        <v>65</v>
      </c>
      <c r="L227" t="s">
        <v>64</v>
      </c>
      <c r="M227" t="s">
        <v>64</v>
      </c>
      <c r="N227" t="s">
        <v>64</v>
      </c>
      <c r="O227" t="s">
        <v>64</v>
      </c>
      <c r="P227" t="s">
        <v>74</v>
      </c>
    </row>
    <row r="228" spans="1:16" x14ac:dyDescent="0.25">
      <c r="A228" t="s">
        <v>64</v>
      </c>
      <c r="B228" t="s">
        <v>66</v>
      </c>
      <c r="C228" t="s">
        <v>66</v>
      </c>
      <c r="D228" t="s">
        <v>65</v>
      </c>
      <c r="E228" t="s">
        <v>64</v>
      </c>
      <c r="F228" t="s">
        <v>64</v>
      </c>
      <c r="G228" t="s">
        <v>66</v>
      </c>
      <c r="H228" t="s">
        <v>65</v>
      </c>
      <c r="I228" t="s">
        <v>65</v>
      </c>
      <c r="J228" t="s">
        <v>66</v>
      </c>
      <c r="K228" t="s">
        <v>67</v>
      </c>
      <c r="L228" t="s">
        <v>64</v>
      </c>
      <c r="M228" t="s">
        <v>64</v>
      </c>
      <c r="N228" t="s">
        <v>65</v>
      </c>
      <c r="O228" t="s">
        <v>66</v>
      </c>
      <c r="P228" t="s">
        <v>74</v>
      </c>
    </row>
    <row r="229" spans="1:16" x14ac:dyDescent="0.25">
      <c r="A229" t="s">
        <v>64</v>
      </c>
      <c r="B229" t="s">
        <v>64</v>
      </c>
      <c r="C229" t="s">
        <v>66</v>
      </c>
      <c r="D229" t="s">
        <v>64</v>
      </c>
      <c r="E229" t="s">
        <v>65</v>
      </c>
      <c r="F229" t="s">
        <v>64</v>
      </c>
      <c r="G229" t="s">
        <v>67</v>
      </c>
      <c r="H229" t="s">
        <v>66</v>
      </c>
      <c r="I229" t="s">
        <v>68</v>
      </c>
      <c r="J229" t="s">
        <v>65</v>
      </c>
      <c r="K229" t="s">
        <v>65</v>
      </c>
      <c r="L229" t="s">
        <v>64</v>
      </c>
      <c r="M229" t="s">
        <v>64</v>
      </c>
      <c r="N229" t="s">
        <v>64</v>
      </c>
      <c r="O229" t="s">
        <v>64</v>
      </c>
      <c r="P229" t="s">
        <v>74</v>
      </c>
    </row>
    <row r="230" spans="1:16" x14ac:dyDescent="0.25">
      <c r="A230" t="s">
        <v>64</v>
      </c>
      <c r="B230" t="s">
        <v>64</v>
      </c>
      <c r="C230" t="s">
        <v>64</v>
      </c>
      <c r="D230" t="s">
        <v>65</v>
      </c>
      <c r="E230" t="s">
        <v>66</v>
      </c>
      <c r="F230" t="s">
        <v>64</v>
      </c>
      <c r="G230" t="s">
        <v>66</v>
      </c>
      <c r="H230" t="s">
        <v>65</v>
      </c>
      <c r="I230" t="s">
        <v>67</v>
      </c>
      <c r="J230" t="s">
        <v>64</v>
      </c>
      <c r="K230" t="s">
        <v>64</v>
      </c>
      <c r="L230" t="s">
        <v>66</v>
      </c>
      <c r="M230" t="s">
        <v>64</v>
      </c>
      <c r="N230" t="s">
        <v>66</v>
      </c>
      <c r="O230" t="s">
        <v>64</v>
      </c>
      <c r="P230" t="s">
        <v>74</v>
      </c>
    </row>
    <row r="231" spans="1:16" x14ac:dyDescent="0.25">
      <c r="A231" t="s">
        <v>64</v>
      </c>
      <c r="B231" t="s">
        <v>66</v>
      </c>
      <c r="C231" t="s">
        <v>64</v>
      </c>
      <c r="D231" t="s">
        <v>64</v>
      </c>
      <c r="E231" t="s">
        <v>66</v>
      </c>
      <c r="F231" t="s">
        <v>66</v>
      </c>
      <c r="G231" t="s">
        <v>67</v>
      </c>
      <c r="H231" t="s">
        <v>65</v>
      </c>
      <c r="I231" t="s">
        <v>67</v>
      </c>
      <c r="J231" t="s">
        <v>67</v>
      </c>
      <c r="K231" t="s">
        <v>67</v>
      </c>
      <c r="L231" t="s">
        <v>64</v>
      </c>
      <c r="M231" t="s">
        <v>64</v>
      </c>
      <c r="N231" t="s">
        <v>64</v>
      </c>
      <c r="O231" t="s">
        <v>66</v>
      </c>
      <c r="P231" t="s">
        <v>74</v>
      </c>
    </row>
    <row r="232" spans="1:16" x14ac:dyDescent="0.25">
      <c r="A232" t="s">
        <v>64</v>
      </c>
      <c r="B232" t="s">
        <v>65</v>
      </c>
      <c r="C232" t="s">
        <v>64</v>
      </c>
      <c r="D232" t="s">
        <v>64</v>
      </c>
      <c r="E232" t="s">
        <v>65</v>
      </c>
      <c r="F232" t="s">
        <v>64</v>
      </c>
      <c r="G232" t="s">
        <v>65</v>
      </c>
      <c r="H232" t="s">
        <v>67</v>
      </c>
      <c r="I232" t="s">
        <v>68</v>
      </c>
      <c r="J232" t="s">
        <v>64</v>
      </c>
      <c r="K232" t="s">
        <v>65</v>
      </c>
      <c r="L232" t="s">
        <v>64</v>
      </c>
      <c r="M232" t="s">
        <v>64</v>
      </c>
      <c r="N232" t="s">
        <v>66</v>
      </c>
      <c r="O232" t="s">
        <v>64</v>
      </c>
      <c r="P232" t="s">
        <v>74</v>
      </c>
    </row>
    <row r="233" spans="1:16" x14ac:dyDescent="0.25">
      <c r="A233" t="s">
        <v>64</v>
      </c>
      <c r="B233" t="s">
        <v>69</v>
      </c>
      <c r="C233" t="s">
        <v>66</v>
      </c>
      <c r="D233" t="s">
        <v>64</v>
      </c>
      <c r="E233" t="s">
        <v>66</v>
      </c>
      <c r="F233" t="s">
        <v>65</v>
      </c>
      <c r="G233" t="s">
        <v>68</v>
      </c>
      <c r="H233" t="s">
        <v>68</v>
      </c>
      <c r="I233" t="s">
        <v>68</v>
      </c>
      <c r="J233" t="s">
        <v>67</v>
      </c>
      <c r="K233" t="s">
        <v>67</v>
      </c>
      <c r="L233" t="s">
        <v>64</v>
      </c>
      <c r="M233" t="s">
        <v>66</v>
      </c>
      <c r="N233" t="s">
        <v>66</v>
      </c>
      <c r="O233" t="s">
        <v>65</v>
      </c>
      <c r="P233" t="s">
        <v>73</v>
      </c>
    </row>
    <row r="234" spans="1:16" x14ac:dyDescent="0.25">
      <c r="A234" t="s">
        <v>64</v>
      </c>
      <c r="B234" t="s">
        <v>65</v>
      </c>
      <c r="C234" t="s">
        <v>66</v>
      </c>
      <c r="D234" t="s">
        <v>64</v>
      </c>
      <c r="E234" t="s">
        <v>66</v>
      </c>
      <c r="F234" t="s">
        <v>65</v>
      </c>
      <c r="G234" t="s">
        <v>65</v>
      </c>
      <c r="H234" t="s">
        <v>65</v>
      </c>
      <c r="I234" t="s">
        <v>69</v>
      </c>
      <c r="J234" t="s">
        <v>67</v>
      </c>
      <c r="K234" t="s">
        <v>67</v>
      </c>
      <c r="L234" t="s">
        <v>64</v>
      </c>
      <c r="M234" t="s">
        <v>66</v>
      </c>
      <c r="N234" t="s">
        <v>65</v>
      </c>
      <c r="O234" t="s">
        <v>65</v>
      </c>
      <c r="P234" t="s">
        <v>74</v>
      </c>
    </row>
    <row r="235" spans="1:16" x14ac:dyDescent="0.25">
      <c r="A235" t="s">
        <v>64</v>
      </c>
      <c r="B235" t="s">
        <v>64</v>
      </c>
      <c r="C235" t="s">
        <v>64</v>
      </c>
      <c r="D235" t="s">
        <v>64</v>
      </c>
      <c r="E235" t="s">
        <v>66</v>
      </c>
      <c r="F235" t="s">
        <v>64</v>
      </c>
      <c r="G235" t="s">
        <v>65</v>
      </c>
      <c r="H235" t="s">
        <v>66</v>
      </c>
      <c r="I235" t="s">
        <v>66</v>
      </c>
      <c r="J235" t="s">
        <v>64</v>
      </c>
      <c r="K235" t="s">
        <v>66</v>
      </c>
      <c r="L235" t="s">
        <v>64</v>
      </c>
      <c r="M235" t="s">
        <v>64</v>
      </c>
      <c r="N235" t="s">
        <v>66</v>
      </c>
      <c r="O235" t="s">
        <v>65</v>
      </c>
      <c r="P235" t="s">
        <v>74</v>
      </c>
    </row>
    <row r="236" spans="1:16" x14ac:dyDescent="0.25">
      <c r="A236" t="s">
        <v>64</v>
      </c>
      <c r="B236" t="s">
        <v>68</v>
      </c>
      <c r="C236" t="s">
        <v>68</v>
      </c>
      <c r="D236" t="s">
        <v>65</v>
      </c>
      <c r="E236" t="s">
        <v>67</v>
      </c>
      <c r="F236" t="s">
        <v>65</v>
      </c>
      <c r="G236" t="s">
        <v>67</v>
      </c>
      <c r="H236" t="s">
        <v>68</v>
      </c>
      <c r="I236" t="s">
        <v>69</v>
      </c>
      <c r="J236" t="s">
        <v>69</v>
      </c>
      <c r="K236" t="s">
        <v>69</v>
      </c>
      <c r="L236" t="s">
        <v>66</v>
      </c>
      <c r="M236" t="s">
        <v>66</v>
      </c>
      <c r="N236" t="s">
        <v>66</v>
      </c>
      <c r="O236" t="s">
        <v>69</v>
      </c>
      <c r="P236" t="s">
        <v>73</v>
      </c>
    </row>
    <row r="237" spans="1:16" x14ac:dyDescent="0.25">
      <c r="A237" t="s">
        <v>64</v>
      </c>
      <c r="B237" t="s">
        <v>66</v>
      </c>
      <c r="C237" t="s">
        <v>64</v>
      </c>
      <c r="D237" t="s">
        <v>65</v>
      </c>
      <c r="E237" t="s">
        <v>65</v>
      </c>
      <c r="F237" t="s">
        <v>68</v>
      </c>
      <c r="G237" t="s">
        <v>66</v>
      </c>
      <c r="H237" t="s">
        <v>68</v>
      </c>
      <c r="I237" t="s">
        <v>66</v>
      </c>
      <c r="J237" t="s">
        <v>67</v>
      </c>
      <c r="K237" t="s">
        <v>67</v>
      </c>
      <c r="L237" t="s">
        <v>65</v>
      </c>
      <c r="M237" t="s">
        <v>65</v>
      </c>
      <c r="N237" t="s">
        <v>64</v>
      </c>
      <c r="O237" t="s">
        <v>67</v>
      </c>
      <c r="P237" t="s">
        <v>73</v>
      </c>
    </row>
    <row r="238" spans="1:16" x14ac:dyDescent="0.25">
      <c r="A238" t="s">
        <v>64</v>
      </c>
      <c r="B238" t="s">
        <v>64</v>
      </c>
      <c r="C238" t="s">
        <v>64</v>
      </c>
      <c r="D238" t="s">
        <v>64</v>
      </c>
      <c r="E238" t="s">
        <v>66</v>
      </c>
      <c r="F238" t="s">
        <v>66</v>
      </c>
      <c r="G238" t="s">
        <v>64</v>
      </c>
      <c r="H238" t="s">
        <v>64</v>
      </c>
      <c r="I238" t="s">
        <v>65</v>
      </c>
      <c r="J238" t="s">
        <v>66</v>
      </c>
      <c r="K238" t="s">
        <v>65</v>
      </c>
      <c r="L238" t="s">
        <v>64</v>
      </c>
      <c r="M238" t="s">
        <v>64</v>
      </c>
      <c r="N238" t="s">
        <v>64</v>
      </c>
      <c r="O238" t="s">
        <v>66</v>
      </c>
      <c r="P238" t="s">
        <v>74</v>
      </c>
    </row>
    <row r="239" spans="1:16" x14ac:dyDescent="0.25">
      <c r="A239" t="s">
        <v>64</v>
      </c>
      <c r="B239" t="s">
        <v>67</v>
      </c>
      <c r="C239" t="s">
        <v>64</v>
      </c>
      <c r="D239" t="s">
        <v>64</v>
      </c>
      <c r="E239" t="s">
        <v>66</v>
      </c>
      <c r="F239" t="s">
        <v>64</v>
      </c>
      <c r="G239" t="s">
        <v>66</v>
      </c>
      <c r="H239" t="s">
        <v>67</v>
      </c>
      <c r="I239" t="s">
        <v>66</v>
      </c>
      <c r="J239" t="s">
        <v>65</v>
      </c>
      <c r="K239" t="s">
        <v>67</v>
      </c>
      <c r="L239" t="s">
        <v>64</v>
      </c>
      <c r="M239" t="s">
        <v>64</v>
      </c>
      <c r="N239" t="s">
        <v>64</v>
      </c>
      <c r="O239" t="s">
        <v>64</v>
      </c>
      <c r="P239" t="s">
        <v>74</v>
      </c>
    </row>
    <row r="240" spans="1:16" x14ac:dyDescent="0.25">
      <c r="A240" t="s">
        <v>64</v>
      </c>
      <c r="B240" t="s">
        <v>67</v>
      </c>
      <c r="C240" t="s">
        <v>66</v>
      </c>
      <c r="D240" t="s">
        <v>64</v>
      </c>
      <c r="E240" t="s">
        <v>66</v>
      </c>
      <c r="F240" t="s">
        <v>66</v>
      </c>
      <c r="G240" t="s">
        <v>67</v>
      </c>
      <c r="H240" t="s">
        <v>68</v>
      </c>
      <c r="I240" t="s">
        <v>69</v>
      </c>
      <c r="J240" t="s">
        <v>68</v>
      </c>
      <c r="K240" t="s">
        <v>68</v>
      </c>
      <c r="L240" t="s">
        <v>64</v>
      </c>
      <c r="M240" t="s">
        <v>66</v>
      </c>
      <c r="N240" t="s">
        <v>66</v>
      </c>
      <c r="O240" t="s">
        <v>65</v>
      </c>
      <c r="P240" t="s">
        <v>74</v>
      </c>
    </row>
    <row r="241" spans="1:16" x14ac:dyDescent="0.25">
      <c r="A241" t="s">
        <v>64</v>
      </c>
      <c r="B241" t="s">
        <v>67</v>
      </c>
      <c r="C241" t="s">
        <v>64</v>
      </c>
      <c r="D241" t="s">
        <v>64</v>
      </c>
      <c r="E241" t="s">
        <v>65</v>
      </c>
      <c r="F241" t="s">
        <v>65</v>
      </c>
      <c r="G241" t="s">
        <v>67</v>
      </c>
      <c r="H241" t="s">
        <v>67</v>
      </c>
      <c r="I241" t="s">
        <v>67</v>
      </c>
      <c r="J241" t="s">
        <v>67</v>
      </c>
      <c r="K241" t="s">
        <v>67</v>
      </c>
      <c r="L241" t="s">
        <v>64</v>
      </c>
      <c r="M241" t="s">
        <v>66</v>
      </c>
      <c r="N241" t="s">
        <v>66</v>
      </c>
      <c r="O241" t="s">
        <v>66</v>
      </c>
      <c r="P241" t="s">
        <v>74</v>
      </c>
    </row>
    <row r="242" spans="1:16" x14ac:dyDescent="0.25">
      <c r="A242" t="s">
        <v>64</v>
      </c>
      <c r="B242" t="s">
        <v>65</v>
      </c>
      <c r="C242" t="s">
        <v>66</v>
      </c>
      <c r="D242" t="s">
        <v>64</v>
      </c>
      <c r="E242" t="s">
        <v>66</v>
      </c>
      <c r="F242" t="s">
        <v>67</v>
      </c>
      <c r="G242" t="s">
        <v>67</v>
      </c>
      <c r="H242" t="s">
        <v>68</v>
      </c>
      <c r="I242" t="s">
        <v>68</v>
      </c>
      <c r="J242" t="s">
        <v>67</v>
      </c>
      <c r="K242" t="s">
        <v>67</v>
      </c>
      <c r="L242" t="s">
        <v>66</v>
      </c>
      <c r="M242" t="s">
        <v>66</v>
      </c>
      <c r="N242" t="s">
        <v>66</v>
      </c>
      <c r="O242" t="s">
        <v>66</v>
      </c>
      <c r="P242" t="s">
        <v>74</v>
      </c>
    </row>
    <row r="243" spans="1:16" x14ac:dyDescent="0.25">
      <c r="A243" t="s">
        <v>64</v>
      </c>
      <c r="B243" t="s">
        <v>65</v>
      </c>
      <c r="C243" t="s">
        <v>68</v>
      </c>
      <c r="D243" t="s">
        <v>65</v>
      </c>
      <c r="E243" t="s">
        <v>66</v>
      </c>
      <c r="F243" t="s">
        <v>66</v>
      </c>
      <c r="G243" t="s">
        <v>69</v>
      </c>
      <c r="H243" t="s">
        <v>68</v>
      </c>
      <c r="I243" t="s">
        <v>69</v>
      </c>
      <c r="J243" t="s">
        <v>68</v>
      </c>
      <c r="K243" t="s">
        <v>69</v>
      </c>
      <c r="L243" t="s">
        <v>66</v>
      </c>
      <c r="M243" t="s">
        <v>66</v>
      </c>
      <c r="N243" t="s">
        <v>66</v>
      </c>
      <c r="O243" t="s">
        <v>69</v>
      </c>
      <c r="P243" t="s">
        <v>73</v>
      </c>
    </row>
    <row r="244" spans="1:16" x14ac:dyDescent="0.25">
      <c r="A244" t="s">
        <v>64</v>
      </c>
      <c r="B244" t="s">
        <v>67</v>
      </c>
      <c r="C244" t="s">
        <v>64</v>
      </c>
      <c r="D244" t="s">
        <v>65</v>
      </c>
      <c r="E244" t="s">
        <v>65</v>
      </c>
      <c r="F244" t="s">
        <v>66</v>
      </c>
      <c r="G244" t="s">
        <v>67</v>
      </c>
      <c r="H244" t="s">
        <v>68</v>
      </c>
      <c r="I244" t="s">
        <v>69</v>
      </c>
      <c r="J244" t="s">
        <v>67</v>
      </c>
      <c r="K244" t="s">
        <v>69</v>
      </c>
      <c r="L244" t="s">
        <v>64</v>
      </c>
      <c r="M244" t="s">
        <v>66</v>
      </c>
      <c r="N244" t="s">
        <v>66</v>
      </c>
      <c r="O244" t="s">
        <v>67</v>
      </c>
      <c r="P244" t="s">
        <v>73</v>
      </c>
    </row>
    <row r="245" spans="1:16" x14ac:dyDescent="0.25">
      <c r="A245" t="s">
        <v>64</v>
      </c>
      <c r="B245" t="s">
        <v>65</v>
      </c>
      <c r="C245" t="s">
        <v>66</v>
      </c>
      <c r="D245" t="s">
        <v>64</v>
      </c>
      <c r="E245" t="s">
        <v>67</v>
      </c>
      <c r="F245" t="s">
        <v>64</v>
      </c>
      <c r="G245" t="s">
        <v>66</v>
      </c>
      <c r="H245" t="s">
        <v>67</v>
      </c>
      <c r="I245" t="s">
        <v>67</v>
      </c>
      <c r="J245" t="s">
        <v>67</v>
      </c>
      <c r="K245" t="s">
        <v>68</v>
      </c>
      <c r="L245" t="s">
        <v>64</v>
      </c>
      <c r="M245" t="s">
        <v>64</v>
      </c>
      <c r="N245" t="s">
        <v>64</v>
      </c>
      <c r="O245" t="s">
        <v>67</v>
      </c>
      <c r="P245" t="s">
        <v>74</v>
      </c>
    </row>
    <row r="246" spans="1:16" x14ac:dyDescent="0.25">
      <c r="A246" t="s">
        <v>64</v>
      </c>
      <c r="B246" t="s">
        <v>66</v>
      </c>
      <c r="C246" t="s">
        <v>66</v>
      </c>
      <c r="D246" t="s">
        <v>64</v>
      </c>
      <c r="E246" t="s">
        <v>66</v>
      </c>
      <c r="F246" t="s">
        <v>64</v>
      </c>
      <c r="G246" t="s">
        <v>66</v>
      </c>
      <c r="H246" t="s">
        <v>66</v>
      </c>
      <c r="I246" t="s">
        <v>65</v>
      </c>
      <c r="J246" t="s">
        <v>65</v>
      </c>
      <c r="K246" t="s">
        <v>65</v>
      </c>
      <c r="L246" t="s">
        <v>64</v>
      </c>
      <c r="M246" t="s">
        <v>66</v>
      </c>
      <c r="N246" t="s">
        <v>66</v>
      </c>
      <c r="O246" t="s">
        <v>66</v>
      </c>
      <c r="P246" t="s">
        <v>74</v>
      </c>
    </row>
    <row r="247" spans="1:16" x14ac:dyDescent="0.25">
      <c r="A247" t="s">
        <v>64</v>
      </c>
      <c r="B247" t="s">
        <v>65</v>
      </c>
      <c r="C247" t="s">
        <v>65</v>
      </c>
      <c r="D247" t="s">
        <v>65</v>
      </c>
      <c r="E247" t="s">
        <v>64</v>
      </c>
      <c r="F247" t="s">
        <v>64</v>
      </c>
      <c r="G247" t="s">
        <v>68</v>
      </c>
      <c r="H247" t="s">
        <v>67</v>
      </c>
      <c r="I247" t="s">
        <v>68</v>
      </c>
      <c r="J247" t="s">
        <v>65</v>
      </c>
      <c r="K247" t="s">
        <v>68</v>
      </c>
      <c r="L247" t="s">
        <v>64</v>
      </c>
      <c r="M247" t="s">
        <v>64</v>
      </c>
      <c r="N247" t="s">
        <v>64</v>
      </c>
      <c r="O247" t="s">
        <v>64</v>
      </c>
      <c r="P247" t="s">
        <v>73</v>
      </c>
    </row>
    <row r="248" spans="1:16" x14ac:dyDescent="0.25">
      <c r="A248" t="s">
        <v>64</v>
      </c>
      <c r="B248" t="s">
        <v>67</v>
      </c>
      <c r="C248" t="s">
        <v>67</v>
      </c>
      <c r="D248" t="s">
        <v>64</v>
      </c>
      <c r="E248" t="s">
        <v>65</v>
      </c>
      <c r="F248" t="s">
        <v>65</v>
      </c>
      <c r="G248" t="s">
        <v>65</v>
      </c>
      <c r="H248" t="s">
        <v>68</v>
      </c>
      <c r="I248" t="s">
        <v>69</v>
      </c>
      <c r="J248" t="s">
        <v>68</v>
      </c>
      <c r="K248" t="s">
        <v>69</v>
      </c>
      <c r="L248" t="s">
        <v>66</v>
      </c>
      <c r="M248" t="s">
        <v>64</v>
      </c>
      <c r="N248" t="s">
        <v>65</v>
      </c>
      <c r="O248" t="s">
        <v>64</v>
      </c>
      <c r="P248" t="s">
        <v>73</v>
      </c>
    </row>
    <row r="249" spans="1:16" x14ac:dyDescent="0.25">
      <c r="A249" t="s">
        <v>64</v>
      </c>
      <c r="B249" t="s">
        <v>64</v>
      </c>
      <c r="C249" t="s">
        <v>64</v>
      </c>
      <c r="D249" t="s">
        <v>64</v>
      </c>
      <c r="E249" t="s">
        <v>64</v>
      </c>
      <c r="F249" t="s">
        <v>64</v>
      </c>
      <c r="G249" t="s">
        <v>66</v>
      </c>
      <c r="H249" t="s">
        <v>66</v>
      </c>
      <c r="I249" t="s">
        <v>64</v>
      </c>
      <c r="J249" t="s">
        <v>64</v>
      </c>
      <c r="K249" t="s">
        <v>67</v>
      </c>
      <c r="L249" t="s">
        <v>64</v>
      </c>
      <c r="M249" t="s">
        <v>64</v>
      </c>
      <c r="N249" t="s">
        <v>64</v>
      </c>
      <c r="O249" t="s">
        <v>64</v>
      </c>
      <c r="P249" t="s">
        <v>74</v>
      </c>
    </row>
    <row r="250" spans="1:16" x14ac:dyDescent="0.25">
      <c r="A250" t="s">
        <v>64</v>
      </c>
      <c r="B250" t="s">
        <v>65</v>
      </c>
      <c r="C250" t="s">
        <v>66</v>
      </c>
      <c r="D250" t="s">
        <v>64</v>
      </c>
      <c r="E250" t="s">
        <v>66</v>
      </c>
      <c r="F250" t="s">
        <v>64</v>
      </c>
      <c r="G250" t="s">
        <v>65</v>
      </c>
      <c r="H250" t="s">
        <v>67</v>
      </c>
      <c r="I250" t="s">
        <v>67</v>
      </c>
      <c r="J250" t="s">
        <v>67</v>
      </c>
      <c r="K250" t="s">
        <v>68</v>
      </c>
      <c r="L250" t="s">
        <v>64</v>
      </c>
      <c r="M250" t="s">
        <v>64</v>
      </c>
      <c r="N250" t="s">
        <v>66</v>
      </c>
      <c r="O250" t="s">
        <v>66</v>
      </c>
      <c r="P250" t="s">
        <v>74</v>
      </c>
    </row>
    <row r="251" spans="1:16" x14ac:dyDescent="0.25">
      <c r="A251" t="s">
        <v>64</v>
      </c>
      <c r="B251" t="s">
        <v>68</v>
      </c>
      <c r="C251" t="s">
        <v>64</v>
      </c>
      <c r="D251" t="s">
        <v>64</v>
      </c>
      <c r="E251" t="s">
        <v>66</v>
      </c>
      <c r="F251" t="s">
        <v>68</v>
      </c>
      <c r="G251" t="s">
        <v>65</v>
      </c>
      <c r="H251" t="s">
        <v>68</v>
      </c>
      <c r="I251" t="s">
        <v>68</v>
      </c>
      <c r="J251" t="s">
        <v>68</v>
      </c>
      <c r="K251" t="s">
        <v>69</v>
      </c>
      <c r="L251" t="s">
        <v>66</v>
      </c>
      <c r="M251" t="s">
        <v>65</v>
      </c>
      <c r="N251" t="s">
        <v>64</v>
      </c>
      <c r="O251" t="s">
        <v>65</v>
      </c>
      <c r="P251" t="s">
        <v>73</v>
      </c>
    </row>
    <row r="252" spans="1:16" x14ac:dyDescent="0.25">
      <c r="A252" t="s">
        <v>64</v>
      </c>
      <c r="B252" t="s">
        <v>65</v>
      </c>
      <c r="C252" t="s">
        <v>66</v>
      </c>
      <c r="D252" t="s">
        <v>64</v>
      </c>
      <c r="E252" t="s">
        <v>66</v>
      </c>
      <c r="F252" t="s">
        <v>66</v>
      </c>
      <c r="G252" t="s">
        <v>65</v>
      </c>
      <c r="H252" t="s">
        <v>65</v>
      </c>
      <c r="I252" t="s">
        <v>67</v>
      </c>
      <c r="J252" t="s">
        <v>65</v>
      </c>
      <c r="K252" t="s">
        <v>68</v>
      </c>
      <c r="L252" t="s">
        <v>64</v>
      </c>
      <c r="M252" t="s">
        <v>65</v>
      </c>
      <c r="N252" t="s">
        <v>66</v>
      </c>
      <c r="O252" t="s">
        <v>65</v>
      </c>
      <c r="P252" t="s">
        <v>73</v>
      </c>
    </row>
    <row r="253" spans="1:16" x14ac:dyDescent="0.25">
      <c r="A253" t="s">
        <v>64</v>
      </c>
      <c r="B253" t="s">
        <v>66</v>
      </c>
      <c r="C253" t="s">
        <v>64</v>
      </c>
      <c r="D253" t="s">
        <v>64</v>
      </c>
      <c r="E253" t="s">
        <v>66</v>
      </c>
      <c r="F253" t="s">
        <v>64</v>
      </c>
      <c r="G253" t="s">
        <v>64</v>
      </c>
      <c r="H253" t="s">
        <v>68</v>
      </c>
      <c r="I253" t="s">
        <v>65</v>
      </c>
      <c r="J253" t="s">
        <v>65</v>
      </c>
      <c r="K253" t="s">
        <v>67</v>
      </c>
      <c r="L253" t="s">
        <v>64</v>
      </c>
      <c r="M253" t="s">
        <v>64</v>
      </c>
      <c r="N253" t="s">
        <v>64</v>
      </c>
      <c r="O253" t="s">
        <v>66</v>
      </c>
      <c r="P253" t="s">
        <v>74</v>
      </c>
    </row>
    <row r="254" spans="1:16" x14ac:dyDescent="0.25">
      <c r="A254" t="s">
        <v>64</v>
      </c>
      <c r="B254" t="s">
        <v>68</v>
      </c>
      <c r="C254" t="s">
        <v>67</v>
      </c>
      <c r="D254" t="s">
        <v>64</v>
      </c>
      <c r="E254" t="s">
        <v>65</v>
      </c>
      <c r="F254" t="s">
        <v>66</v>
      </c>
      <c r="G254" t="s">
        <v>64</v>
      </c>
      <c r="H254" t="s">
        <v>68</v>
      </c>
      <c r="I254" t="s">
        <v>69</v>
      </c>
      <c r="J254" t="s">
        <v>67</v>
      </c>
      <c r="K254" t="s">
        <v>69</v>
      </c>
      <c r="L254" t="s">
        <v>66</v>
      </c>
      <c r="M254" t="s">
        <v>66</v>
      </c>
      <c r="N254" t="s">
        <v>66</v>
      </c>
      <c r="O254" t="s">
        <v>68</v>
      </c>
      <c r="P254" t="s">
        <v>73</v>
      </c>
    </row>
    <row r="255" spans="1:16" x14ac:dyDescent="0.25">
      <c r="A255" t="s">
        <v>64</v>
      </c>
      <c r="B255" t="s">
        <v>68</v>
      </c>
      <c r="C255" t="s">
        <v>65</v>
      </c>
      <c r="D255" t="s">
        <v>64</v>
      </c>
      <c r="E255" t="s">
        <v>66</v>
      </c>
      <c r="F255" t="s">
        <v>65</v>
      </c>
      <c r="G255" t="s">
        <v>68</v>
      </c>
      <c r="H255" t="s">
        <v>68</v>
      </c>
      <c r="I255" t="s">
        <v>69</v>
      </c>
      <c r="J255" t="s">
        <v>68</v>
      </c>
      <c r="K255" t="s">
        <v>69</v>
      </c>
      <c r="L255" t="s">
        <v>64</v>
      </c>
      <c r="M255" t="s">
        <v>65</v>
      </c>
      <c r="N255" t="s">
        <v>66</v>
      </c>
      <c r="O255" t="s">
        <v>69</v>
      </c>
      <c r="P255" t="s">
        <v>73</v>
      </c>
    </row>
    <row r="256" spans="1:16" x14ac:dyDescent="0.25">
      <c r="A256" t="s">
        <v>64</v>
      </c>
      <c r="B256" t="s">
        <v>67</v>
      </c>
      <c r="C256" t="s">
        <v>64</v>
      </c>
      <c r="D256" t="s">
        <v>64</v>
      </c>
      <c r="E256" t="s">
        <v>64</v>
      </c>
      <c r="F256" t="s">
        <v>64</v>
      </c>
      <c r="G256" t="s">
        <v>64</v>
      </c>
      <c r="H256" t="s">
        <v>66</v>
      </c>
      <c r="I256" t="s">
        <v>66</v>
      </c>
      <c r="J256" t="s">
        <v>65</v>
      </c>
      <c r="K256" t="s">
        <v>68</v>
      </c>
      <c r="L256" t="s">
        <v>64</v>
      </c>
      <c r="M256" t="s">
        <v>65</v>
      </c>
      <c r="N256" t="s">
        <v>64</v>
      </c>
      <c r="O256" t="s">
        <v>65</v>
      </c>
      <c r="P256" t="s">
        <v>74</v>
      </c>
    </row>
    <row r="257" spans="1:16" x14ac:dyDescent="0.25">
      <c r="A257" t="s">
        <v>64</v>
      </c>
      <c r="B257" t="s">
        <v>67</v>
      </c>
      <c r="C257" t="s">
        <v>64</v>
      </c>
      <c r="D257" t="s">
        <v>64</v>
      </c>
      <c r="E257" t="s">
        <v>67</v>
      </c>
      <c r="F257" t="s">
        <v>64</v>
      </c>
      <c r="G257" t="s">
        <v>65</v>
      </c>
      <c r="H257" t="s">
        <v>68</v>
      </c>
      <c r="I257" t="s">
        <v>67</v>
      </c>
      <c r="J257" t="s">
        <v>68</v>
      </c>
      <c r="K257" t="s">
        <v>67</v>
      </c>
      <c r="L257" t="s">
        <v>64</v>
      </c>
      <c r="M257" t="s">
        <v>66</v>
      </c>
      <c r="N257" t="s">
        <v>66</v>
      </c>
      <c r="O257" t="s">
        <v>67</v>
      </c>
      <c r="P257" t="s">
        <v>74</v>
      </c>
    </row>
    <row r="258" spans="1:16" x14ac:dyDescent="0.25">
      <c r="A258" t="s">
        <v>64</v>
      </c>
      <c r="B258" t="s">
        <v>67</v>
      </c>
      <c r="C258" t="s">
        <v>66</v>
      </c>
      <c r="D258" t="s">
        <v>64</v>
      </c>
      <c r="E258" t="s">
        <v>65</v>
      </c>
      <c r="F258" t="s">
        <v>65</v>
      </c>
      <c r="G258" t="s">
        <v>67</v>
      </c>
      <c r="H258" t="s">
        <v>68</v>
      </c>
      <c r="I258" t="s">
        <v>68</v>
      </c>
      <c r="J258" t="s">
        <v>67</v>
      </c>
      <c r="K258" t="s">
        <v>69</v>
      </c>
      <c r="L258" t="s">
        <v>64</v>
      </c>
      <c r="M258" t="s">
        <v>64</v>
      </c>
      <c r="N258" t="s">
        <v>64</v>
      </c>
      <c r="O258" t="s">
        <v>65</v>
      </c>
      <c r="P258" t="s">
        <v>73</v>
      </c>
    </row>
    <row r="259" spans="1:16" x14ac:dyDescent="0.25">
      <c r="A259" t="s">
        <v>64</v>
      </c>
      <c r="B259" t="s">
        <v>67</v>
      </c>
      <c r="C259" t="s">
        <v>65</v>
      </c>
      <c r="D259" t="s">
        <v>65</v>
      </c>
      <c r="E259" t="s">
        <v>66</v>
      </c>
      <c r="F259" t="s">
        <v>65</v>
      </c>
      <c r="G259" t="s">
        <v>67</v>
      </c>
      <c r="H259" t="s">
        <v>68</v>
      </c>
      <c r="I259" t="s">
        <v>69</v>
      </c>
      <c r="J259" t="s">
        <v>67</v>
      </c>
      <c r="K259" t="s">
        <v>69</v>
      </c>
      <c r="L259" t="s">
        <v>65</v>
      </c>
      <c r="M259" t="s">
        <v>64</v>
      </c>
      <c r="N259" t="s">
        <v>64</v>
      </c>
      <c r="O259" t="s">
        <v>65</v>
      </c>
      <c r="P259" t="s">
        <v>73</v>
      </c>
    </row>
    <row r="260" spans="1:16" x14ac:dyDescent="0.25">
      <c r="A260" t="s">
        <v>64</v>
      </c>
      <c r="B260" t="s">
        <v>64</v>
      </c>
      <c r="C260" t="s">
        <v>64</v>
      </c>
      <c r="D260" t="s">
        <v>64</v>
      </c>
      <c r="E260" t="s">
        <v>64</v>
      </c>
      <c r="F260" t="s">
        <v>64</v>
      </c>
      <c r="G260" t="s">
        <v>66</v>
      </c>
      <c r="H260" t="s">
        <v>66</v>
      </c>
      <c r="I260" t="s">
        <v>66</v>
      </c>
      <c r="J260" t="s">
        <v>66</v>
      </c>
      <c r="K260" t="s">
        <v>65</v>
      </c>
      <c r="L260" t="s">
        <v>64</v>
      </c>
      <c r="M260" t="s">
        <v>64</v>
      </c>
      <c r="N260" t="s">
        <v>64</v>
      </c>
      <c r="O260" t="s">
        <v>64</v>
      </c>
      <c r="P260" t="s">
        <v>74</v>
      </c>
    </row>
    <row r="261" spans="1:16" x14ac:dyDescent="0.25">
      <c r="A261" t="s">
        <v>64</v>
      </c>
      <c r="B261" t="s">
        <v>64</v>
      </c>
      <c r="C261" t="s">
        <v>64</v>
      </c>
      <c r="D261" t="s">
        <v>65</v>
      </c>
      <c r="E261" t="s">
        <v>66</v>
      </c>
      <c r="F261" t="s">
        <v>64</v>
      </c>
      <c r="G261" t="s">
        <v>66</v>
      </c>
      <c r="H261" t="s">
        <v>66</v>
      </c>
      <c r="I261" t="s">
        <v>64</v>
      </c>
      <c r="J261" t="s">
        <v>64</v>
      </c>
      <c r="K261" t="s">
        <v>64</v>
      </c>
      <c r="L261" t="s">
        <v>64</v>
      </c>
      <c r="M261" t="s">
        <v>64</v>
      </c>
      <c r="N261" t="s">
        <v>64</v>
      </c>
      <c r="O261" t="s">
        <v>64</v>
      </c>
      <c r="P261" t="s">
        <v>74</v>
      </c>
    </row>
    <row r="262" spans="1:16" x14ac:dyDescent="0.25">
      <c r="A262" t="s">
        <v>64</v>
      </c>
      <c r="B262" t="s">
        <v>64</v>
      </c>
      <c r="C262" t="s">
        <v>64</v>
      </c>
      <c r="D262" t="s">
        <v>64</v>
      </c>
      <c r="E262" t="s">
        <v>66</v>
      </c>
      <c r="F262" t="s">
        <v>66</v>
      </c>
      <c r="G262" t="s">
        <v>66</v>
      </c>
      <c r="H262" t="s">
        <v>66</v>
      </c>
      <c r="I262" t="s">
        <v>66</v>
      </c>
      <c r="J262" t="s">
        <v>64</v>
      </c>
      <c r="K262" t="s">
        <v>65</v>
      </c>
      <c r="L262" t="s">
        <v>64</v>
      </c>
      <c r="M262" t="s">
        <v>64</v>
      </c>
      <c r="N262" t="s">
        <v>64</v>
      </c>
      <c r="O262" t="s">
        <v>64</v>
      </c>
      <c r="P262" t="s">
        <v>74</v>
      </c>
    </row>
    <row r="263" spans="1:16" x14ac:dyDescent="0.25">
      <c r="A263" t="s">
        <v>64</v>
      </c>
      <c r="B263" t="s">
        <v>65</v>
      </c>
      <c r="C263" t="s">
        <v>66</v>
      </c>
      <c r="D263" t="s">
        <v>64</v>
      </c>
      <c r="E263" t="s">
        <v>65</v>
      </c>
      <c r="F263" t="s">
        <v>65</v>
      </c>
      <c r="G263" t="s">
        <v>66</v>
      </c>
      <c r="H263" t="s">
        <v>65</v>
      </c>
      <c r="I263" t="s">
        <v>65</v>
      </c>
      <c r="J263" t="s">
        <v>67</v>
      </c>
      <c r="K263" t="s">
        <v>65</v>
      </c>
      <c r="L263" t="s">
        <v>64</v>
      </c>
      <c r="M263" t="s">
        <v>64</v>
      </c>
      <c r="N263" t="s">
        <v>66</v>
      </c>
      <c r="O263" t="s">
        <v>65</v>
      </c>
      <c r="P263" t="s">
        <v>74</v>
      </c>
    </row>
    <row r="264" spans="1:16" x14ac:dyDescent="0.25">
      <c r="A264" t="s">
        <v>64</v>
      </c>
      <c r="B264" t="s">
        <v>68</v>
      </c>
      <c r="C264" t="s">
        <v>68</v>
      </c>
      <c r="D264" t="s">
        <v>64</v>
      </c>
      <c r="E264" t="s">
        <v>66</v>
      </c>
      <c r="F264" t="s">
        <v>64</v>
      </c>
      <c r="G264" t="s">
        <v>67</v>
      </c>
      <c r="H264" t="s">
        <v>67</v>
      </c>
      <c r="I264" t="s">
        <v>69</v>
      </c>
      <c r="J264" t="s">
        <v>67</v>
      </c>
      <c r="K264" t="s">
        <v>69</v>
      </c>
      <c r="L264" t="s">
        <v>66</v>
      </c>
      <c r="M264" t="s">
        <v>64</v>
      </c>
      <c r="N264" t="s">
        <v>66</v>
      </c>
      <c r="O264" t="s">
        <v>68</v>
      </c>
      <c r="P264" t="s">
        <v>73</v>
      </c>
    </row>
    <row r="265" spans="1:16" x14ac:dyDescent="0.25">
      <c r="A265" t="s">
        <v>64</v>
      </c>
      <c r="B265" t="s">
        <v>64</v>
      </c>
      <c r="C265" t="s">
        <v>66</v>
      </c>
      <c r="D265" t="s">
        <v>65</v>
      </c>
      <c r="E265" t="s">
        <v>66</v>
      </c>
      <c r="F265" t="s">
        <v>64</v>
      </c>
      <c r="G265" t="s">
        <v>66</v>
      </c>
      <c r="H265" t="s">
        <v>66</v>
      </c>
      <c r="I265" t="s">
        <v>66</v>
      </c>
      <c r="J265" t="s">
        <v>64</v>
      </c>
      <c r="K265" t="s">
        <v>64</v>
      </c>
      <c r="L265" t="s">
        <v>64</v>
      </c>
      <c r="M265" t="s">
        <v>65</v>
      </c>
      <c r="N265" t="s">
        <v>66</v>
      </c>
      <c r="O265" t="s">
        <v>64</v>
      </c>
      <c r="P265" t="s">
        <v>74</v>
      </c>
    </row>
    <row r="266" spans="1:16" x14ac:dyDescent="0.25">
      <c r="A266" t="s">
        <v>64</v>
      </c>
      <c r="B266" t="s">
        <v>65</v>
      </c>
      <c r="C266" t="s">
        <v>66</v>
      </c>
      <c r="D266" t="s">
        <v>64</v>
      </c>
      <c r="E266" t="s">
        <v>66</v>
      </c>
      <c r="F266" t="s">
        <v>64</v>
      </c>
      <c r="G266" t="s">
        <v>67</v>
      </c>
      <c r="H266" t="s">
        <v>68</v>
      </c>
      <c r="I266" t="s">
        <v>65</v>
      </c>
      <c r="J266" t="s">
        <v>67</v>
      </c>
      <c r="K266" t="s">
        <v>68</v>
      </c>
      <c r="L266" t="s">
        <v>64</v>
      </c>
      <c r="M266" t="s">
        <v>64</v>
      </c>
      <c r="N266" t="s">
        <v>66</v>
      </c>
      <c r="O266" t="s">
        <v>66</v>
      </c>
      <c r="P266" t="s">
        <v>74</v>
      </c>
    </row>
    <row r="267" spans="1:16" x14ac:dyDescent="0.25">
      <c r="A267" t="s">
        <v>64</v>
      </c>
      <c r="B267" t="s">
        <v>64</v>
      </c>
      <c r="C267" t="s">
        <v>66</v>
      </c>
      <c r="D267" t="s">
        <v>64</v>
      </c>
      <c r="E267" t="s">
        <v>66</v>
      </c>
      <c r="F267" t="s">
        <v>64</v>
      </c>
      <c r="G267" t="s">
        <v>66</v>
      </c>
      <c r="H267" t="s">
        <v>65</v>
      </c>
      <c r="I267" t="s">
        <v>68</v>
      </c>
      <c r="J267" t="s">
        <v>67</v>
      </c>
      <c r="K267" t="s">
        <v>65</v>
      </c>
      <c r="L267" t="s">
        <v>64</v>
      </c>
      <c r="M267" t="s">
        <v>64</v>
      </c>
      <c r="N267" t="s">
        <v>66</v>
      </c>
      <c r="O267" t="s">
        <v>66</v>
      </c>
      <c r="P267" t="s">
        <v>74</v>
      </c>
    </row>
    <row r="268" spans="1:16" x14ac:dyDescent="0.25">
      <c r="A268" t="s">
        <v>64</v>
      </c>
      <c r="B268" t="s">
        <v>65</v>
      </c>
      <c r="C268" t="s">
        <v>64</v>
      </c>
      <c r="D268" t="s">
        <v>64</v>
      </c>
      <c r="E268" t="s">
        <v>64</v>
      </c>
      <c r="F268" t="s">
        <v>64</v>
      </c>
      <c r="G268" t="s">
        <v>64</v>
      </c>
      <c r="H268" t="s">
        <v>66</v>
      </c>
      <c r="I268" t="s">
        <v>67</v>
      </c>
      <c r="J268" t="s">
        <v>67</v>
      </c>
      <c r="K268" t="s">
        <v>68</v>
      </c>
      <c r="L268" t="s">
        <v>64</v>
      </c>
      <c r="M268" t="s">
        <v>64</v>
      </c>
      <c r="N268" t="s">
        <v>64</v>
      </c>
      <c r="O268" t="s">
        <v>65</v>
      </c>
      <c r="P268" t="s">
        <v>74</v>
      </c>
    </row>
    <row r="269" spans="1:16" x14ac:dyDescent="0.25">
      <c r="A269" t="s">
        <v>64</v>
      </c>
      <c r="B269" t="s">
        <v>64</v>
      </c>
      <c r="C269" t="s">
        <v>64</v>
      </c>
      <c r="D269" t="s">
        <v>64</v>
      </c>
      <c r="E269" t="s">
        <v>64</v>
      </c>
      <c r="F269" t="s">
        <v>64</v>
      </c>
      <c r="G269" t="s">
        <v>64</v>
      </c>
      <c r="H269" t="s">
        <v>66</v>
      </c>
      <c r="I269" t="s">
        <v>64</v>
      </c>
      <c r="J269" t="s">
        <v>66</v>
      </c>
      <c r="K269" t="s">
        <v>66</v>
      </c>
      <c r="L269" t="s">
        <v>64</v>
      </c>
      <c r="M269" t="s">
        <v>64</v>
      </c>
      <c r="N269" t="s">
        <v>64</v>
      </c>
      <c r="O269" t="s">
        <v>64</v>
      </c>
      <c r="P269" t="s">
        <v>74</v>
      </c>
    </row>
    <row r="270" spans="1:16" x14ac:dyDescent="0.25">
      <c r="A270" t="s">
        <v>64</v>
      </c>
      <c r="B270" t="s">
        <v>67</v>
      </c>
      <c r="C270" t="s">
        <v>64</v>
      </c>
      <c r="D270" t="s">
        <v>64</v>
      </c>
      <c r="E270" t="s">
        <v>64</v>
      </c>
      <c r="F270" t="s">
        <v>64</v>
      </c>
      <c r="G270" t="s">
        <v>65</v>
      </c>
      <c r="H270" t="s">
        <v>68</v>
      </c>
      <c r="I270" t="s">
        <v>67</v>
      </c>
      <c r="J270" t="s">
        <v>67</v>
      </c>
      <c r="K270" t="s">
        <v>68</v>
      </c>
      <c r="L270" t="s">
        <v>64</v>
      </c>
      <c r="M270" t="s">
        <v>64</v>
      </c>
      <c r="N270" t="s">
        <v>66</v>
      </c>
      <c r="O270" t="s">
        <v>64</v>
      </c>
      <c r="P270" t="s">
        <v>74</v>
      </c>
    </row>
    <row r="271" spans="1:16" x14ac:dyDescent="0.25">
      <c r="A271" t="s">
        <v>64</v>
      </c>
      <c r="B271" t="s">
        <v>67</v>
      </c>
      <c r="C271" t="s">
        <v>64</v>
      </c>
      <c r="D271" t="s">
        <v>64</v>
      </c>
      <c r="E271" t="s">
        <v>64</v>
      </c>
      <c r="F271" t="s">
        <v>64</v>
      </c>
      <c r="G271" t="s">
        <v>67</v>
      </c>
      <c r="H271" t="s">
        <v>66</v>
      </c>
      <c r="I271" t="s">
        <v>65</v>
      </c>
      <c r="J271" t="s">
        <v>65</v>
      </c>
      <c r="K271" t="s">
        <v>68</v>
      </c>
      <c r="L271" t="s">
        <v>64</v>
      </c>
      <c r="M271" t="s">
        <v>66</v>
      </c>
      <c r="N271" t="s">
        <v>66</v>
      </c>
      <c r="O271" t="s">
        <v>65</v>
      </c>
      <c r="P271" t="s">
        <v>74</v>
      </c>
    </row>
    <row r="272" spans="1:16" x14ac:dyDescent="0.25">
      <c r="A272" t="s">
        <v>64</v>
      </c>
      <c r="B272" t="s">
        <v>65</v>
      </c>
      <c r="C272" t="s">
        <v>65</v>
      </c>
      <c r="D272" t="s">
        <v>64</v>
      </c>
      <c r="E272" t="s">
        <v>65</v>
      </c>
      <c r="F272" t="s">
        <v>64</v>
      </c>
      <c r="G272" t="s">
        <v>66</v>
      </c>
      <c r="H272" t="s">
        <v>67</v>
      </c>
      <c r="I272" t="s">
        <v>67</v>
      </c>
      <c r="J272" t="s">
        <v>67</v>
      </c>
      <c r="K272" t="s">
        <v>67</v>
      </c>
      <c r="L272" t="s">
        <v>64</v>
      </c>
      <c r="M272" t="s">
        <v>66</v>
      </c>
      <c r="N272" t="s">
        <v>65</v>
      </c>
      <c r="O272" t="s">
        <v>64</v>
      </c>
      <c r="P272" t="s">
        <v>73</v>
      </c>
    </row>
    <row r="273" spans="1:16" x14ac:dyDescent="0.25">
      <c r="A273" t="s">
        <v>64</v>
      </c>
      <c r="B273" t="s">
        <v>66</v>
      </c>
      <c r="C273" t="s">
        <v>66</v>
      </c>
      <c r="D273" t="s">
        <v>65</v>
      </c>
      <c r="E273" t="s">
        <v>64</v>
      </c>
      <c r="F273" t="s">
        <v>64</v>
      </c>
      <c r="G273" t="s">
        <v>64</v>
      </c>
      <c r="H273" t="s">
        <v>65</v>
      </c>
      <c r="I273" t="s">
        <v>64</v>
      </c>
      <c r="J273" t="s">
        <v>64</v>
      </c>
      <c r="K273" t="s">
        <v>65</v>
      </c>
      <c r="L273" t="s">
        <v>64</v>
      </c>
      <c r="M273" t="s">
        <v>64</v>
      </c>
      <c r="N273" t="s">
        <v>64</v>
      </c>
      <c r="O273" t="s">
        <v>64</v>
      </c>
      <c r="P273" t="s">
        <v>74</v>
      </c>
    </row>
    <row r="274" spans="1:16" x14ac:dyDescent="0.25">
      <c r="A274" t="s">
        <v>64</v>
      </c>
      <c r="B274" t="s">
        <v>64</v>
      </c>
      <c r="C274" t="s">
        <v>66</v>
      </c>
      <c r="D274" t="s">
        <v>64</v>
      </c>
      <c r="E274" t="s">
        <v>66</v>
      </c>
      <c r="F274" t="s">
        <v>64</v>
      </c>
      <c r="G274" t="s">
        <v>66</v>
      </c>
      <c r="H274" t="s">
        <v>66</v>
      </c>
      <c r="I274" t="s">
        <v>65</v>
      </c>
      <c r="J274" t="s">
        <v>66</v>
      </c>
      <c r="K274" t="s">
        <v>66</v>
      </c>
      <c r="L274" t="s">
        <v>64</v>
      </c>
      <c r="M274" t="s">
        <v>64</v>
      </c>
      <c r="N274" t="s">
        <v>64</v>
      </c>
      <c r="O274" t="s">
        <v>64</v>
      </c>
      <c r="P274" t="s">
        <v>74</v>
      </c>
    </row>
    <row r="275" spans="1:16" x14ac:dyDescent="0.25">
      <c r="A275" t="s">
        <v>64</v>
      </c>
      <c r="B275" t="s">
        <v>65</v>
      </c>
      <c r="C275" t="s">
        <v>64</v>
      </c>
      <c r="D275" t="s">
        <v>64</v>
      </c>
      <c r="E275" t="s">
        <v>66</v>
      </c>
      <c r="F275" t="s">
        <v>64</v>
      </c>
      <c r="G275" t="s">
        <v>67</v>
      </c>
      <c r="H275" t="s">
        <v>67</v>
      </c>
      <c r="I275" t="s">
        <v>67</v>
      </c>
      <c r="J275" t="s">
        <v>65</v>
      </c>
      <c r="K275" t="s">
        <v>69</v>
      </c>
      <c r="L275" t="s">
        <v>66</v>
      </c>
      <c r="M275" t="s">
        <v>66</v>
      </c>
      <c r="N275" t="s">
        <v>66</v>
      </c>
      <c r="O275" t="s">
        <v>66</v>
      </c>
      <c r="P275" t="s">
        <v>74</v>
      </c>
    </row>
    <row r="276" spans="1:16" x14ac:dyDescent="0.25">
      <c r="A276" t="s">
        <v>64</v>
      </c>
      <c r="B276" t="s">
        <v>67</v>
      </c>
      <c r="C276" t="s">
        <v>66</v>
      </c>
      <c r="D276" t="s">
        <v>65</v>
      </c>
      <c r="E276" t="s">
        <v>66</v>
      </c>
      <c r="F276" t="s">
        <v>66</v>
      </c>
      <c r="G276" t="s">
        <v>66</v>
      </c>
      <c r="H276" t="s">
        <v>68</v>
      </c>
      <c r="I276" t="s">
        <v>67</v>
      </c>
      <c r="J276" t="s">
        <v>67</v>
      </c>
      <c r="K276" t="s">
        <v>69</v>
      </c>
      <c r="L276" t="s">
        <v>64</v>
      </c>
      <c r="M276" t="s">
        <v>64</v>
      </c>
      <c r="N276" t="s">
        <v>64</v>
      </c>
      <c r="O276" t="s">
        <v>64</v>
      </c>
      <c r="P276" t="s">
        <v>74</v>
      </c>
    </row>
    <row r="277" spans="1:16" x14ac:dyDescent="0.25">
      <c r="A277" t="s">
        <v>64</v>
      </c>
      <c r="B277" t="s">
        <v>69</v>
      </c>
      <c r="C277" t="s">
        <v>67</v>
      </c>
      <c r="D277" t="s">
        <v>65</v>
      </c>
      <c r="E277" t="s">
        <v>65</v>
      </c>
      <c r="F277" t="s">
        <v>64</v>
      </c>
      <c r="G277" t="s">
        <v>67</v>
      </c>
      <c r="H277" t="s">
        <v>68</v>
      </c>
      <c r="I277" t="s">
        <v>69</v>
      </c>
      <c r="J277" t="s">
        <v>68</v>
      </c>
      <c r="K277" t="s">
        <v>69</v>
      </c>
      <c r="L277" t="s">
        <v>64</v>
      </c>
      <c r="M277" t="s">
        <v>65</v>
      </c>
      <c r="N277" t="s">
        <v>66</v>
      </c>
      <c r="O277" t="s">
        <v>67</v>
      </c>
      <c r="P277" t="s">
        <v>73</v>
      </c>
    </row>
    <row r="278" spans="1:16" x14ac:dyDescent="0.25">
      <c r="A278" t="s">
        <v>64</v>
      </c>
      <c r="B278" t="s">
        <v>64</v>
      </c>
      <c r="C278" t="s">
        <v>66</v>
      </c>
      <c r="D278" t="s">
        <v>64</v>
      </c>
      <c r="E278" t="s">
        <v>64</v>
      </c>
      <c r="F278" t="s">
        <v>64</v>
      </c>
      <c r="G278" t="s">
        <v>64</v>
      </c>
      <c r="H278" t="s">
        <v>65</v>
      </c>
      <c r="I278" t="s">
        <v>66</v>
      </c>
      <c r="J278" t="s">
        <v>66</v>
      </c>
      <c r="K278" t="s">
        <v>65</v>
      </c>
      <c r="L278" t="s">
        <v>64</v>
      </c>
      <c r="M278" t="s">
        <v>64</v>
      </c>
      <c r="N278" t="s">
        <v>66</v>
      </c>
      <c r="O278" t="s">
        <v>66</v>
      </c>
      <c r="P278" t="s">
        <v>74</v>
      </c>
    </row>
    <row r="279" spans="1:16" x14ac:dyDescent="0.25">
      <c r="A279" t="s">
        <v>64</v>
      </c>
      <c r="B279" t="s">
        <v>67</v>
      </c>
      <c r="C279" t="s">
        <v>65</v>
      </c>
      <c r="D279" t="s">
        <v>64</v>
      </c>
      <c r="E279" t="s">
        <v>66</v>
      </c>
      <c r="F279" t="s">
        <v>66</v>
      </c>
      <c r="G279" t="s">
        <v>65</v>
      </c>
      <c r="H279" t="s">
        <v>67</v>
      </c>
      <c r="I279" t="s">
        <v>67</v>
      </c>
      <c r="J279" t="s">
        <v>65</v>
      </c>
      <c r="K279" t="s">
        <v>68</v>
      </c>
      <c r="L279" t="s">
        <v>64</v>
      </c>
      <c r="M279" t="s">
        <v>66</v>
      </c>
      <c r="N279" t="s">
        <v>65</v>
      </c>
      <c r="O279" t="s">
        <v>64</v>
      </c>
      <c r="P279" t="s">
        <v>74</v>
      </c>
    </row>
    <row r="280" spans="1:16" x14ac:dyDescent="0.25">
      <c r="A280" t="s">
        <v>64</v>
      </c>
      <c r="B280" t="s">
        <v>68</v>
      </c>
      <c r="C280" t="s">
        <v>66</v>
      </c>
      <c r="D280" t="s">
        <v>64</v>
      </c>
      <c r="E280" t="s">
        <v>66</v>
      </c>
      <c r="F280" t="s">
        <v>64</v>
      </c>
      <c r="G280" t="s">
        <v>68</v>
      </c>
      <c r="H280" t="s">
        <v>67</v>
      </c>
      <c r="I280" t="s">
        <v>68</v>
      </c>
      <c r="J280" t="s">
        <v>68</v>
      </c>
      <c r="K280" t="s">
        <v>69</v>
      </c>
      <c r="L280" t="s">
        <v>66</v>
      </c>
      <c r="M280" t="s">
        <v>65</v>
      </c>
      <c r="N280" t="s">
        <v>66</v>
      </c>
      <c r="O280" t="s">
        <v>67</v>
      </c>
      <c r="P280" t="s">
        <v>73</v>
      </c>
    </row>
    <row r="281" spans="1:16" x14ac:dyDescent="0.25">
      <c r="A281" t="s">
        <v>64</v>
      </c>
      <c r="B281" t="s">
        <v>67</v>
      </c>
      <c r="C281" t="s">
        <v>66</v>
      </c>
      <c r="D281" t="s">
        <v>64</v>
      </c>
      <c r="E281" t="s">
        <v>66</v>
      </c>
      <c r="F281" t="s">
        <v>64</v>
      </c>
      <c r="G281" t="s">
        <v>67</v>
      </c>
      <c r="H281" t="s">
        <v>67</v>
      </c>
      <c r="I281" t="s">
        <v>68</v>
      </c>
      <c r="J281" t="s">
        <v>65</v>
      </c>
      <c r="K281" t="s">
        <v>67</v>
      </c>
      <c r="L281" t="s">
        <v>64</v>
      </c>
      <c r="M281" t="s">
        <v>66</v>
      </c>
      <c r="N281" t="s">
        <v>64</v>
      </c>
      <c r="O281" t="s">
        <v>66</v>
      </c>
      <c r="P281" t="s">
        <v>74</v>
      </c>
    </row>
    <row r="282" spans="1:16" x14ac:dyDescent="0.25">
      <c r="A282" t="s">
        <v>65</v>
      </c>
      <c r="B282" t="s">
        <v>68</v>
      </c>
      <c r="C282" t="s">
        <v>65</v>
      </c>
      <c r="D282" t="s">
        <v>64</v>
      </c>
      <c r="E282" t="s">
        <v>66</v>
      </c>
      <c r="F282" t="s">
        <v>66</v>
      </c>
      <c r="G282" t="s">
        <v>65</v>
      </c>
      <c r="H282" t="s">
        <v>68</v>
      </c>
      <c r="I282" t="s">
        <v>67</v>
      </c>
      <c r="J282" t="s">
        <v>67</v>
      </c>
      <c r="K282" t="s">
        <v>68</v>
      </c>
      <c r="L282" t="s">
        <v>64</v>
      </c>
      <c r="M282" t="s">
        <v>66</v>
      </c>
      <c r="N282" t="s">
        <v>66</v>
      </c>
      <c r="O282" t="s">
        <v>66</v>
      </c>
      <c r="P282" t="s">
        <v>74</v>
      </c>
    </row>
    <row r="283" spans="1:16" x14ac:dyDescent="0.25">
      <c r="A283" t="s">
        <v>64</v>
      </c>
      <c r="B283" t="s">
        <v>64</v>
      </c>
      <c r="C283" t="s">
        <v>64</v>
      </c>
      <c r="D283" t="s">
        <v>64</v>
      </c>
      <c r="E283" t="s">
        <v>65</v>
      </c>
      <c r="F283" t="s">
        <v>64</v>
      </c>
      <c r="G283" t="s">
        <v>65</v>
      </c>
      <c r="H283" t="s">
        <v>66</v>
      </c>
      <c r="I283" t="s">
        <v>65</v>
      </c>
      <c r="J283" t="s">
        <v>67</v>
      </c>
      <c r="K283" t="s">
        <v>64</v>
      </c>
      <c r="L283" t="s">
        <v>64</v>
      </c>
      <c r="M283" t="s">
        <v>64</v>
      </c>
      <c r="N283" t="s">
        <v>64</v>
      </c>
      <c r="O283" t="s">
        <v>66</v>
      </c>
      <c r="P283" t="s">
        <v>74</v>
      </c>
    </row>
    <row r="284" spans="1:16" x14ac:dyDescent="0.25">
      <c r="A284" t="s">
        <v>64</v>
      </c>
      <c r="B284" t="s">
        <v>65</v>
      </c>
      <c r="C284" t="s">
        <v>68</v>
      </c>
      <c r="D284" t="s">
        <v>65</v>
      </c>
      <c r="E284" t="s">
        <v>66</v>
      </c>
      <c r="F284" t="s">
        <v>66</v>
      </c>
      <c r="G284" t="s">
        <v>69</v>
      </c>
      <c r="H284" t="s">
        <v>66</v>
      </c>
      <c r="I284" t="s">
        <v>67</v>
      </c>
      <c r="J284" t="s">
        <v>65</v>
      </c>
      <c r="K284" t="s">
        <v>67</v>
      </c>
      <c r="L284" t="s">
        <v>66</v>
      </c>
      <c r="M284" t="s">
        <v>64</v>
      </c>
      <c r="N284" t="s">
        <v>66</v>
      </c>
      <c r="O284" t="s">
        <v>65</v>
      </c>
      <c r="P284" t="s">
        <v>74</v>
      </c>
    </row>
    <row r="285" spans="1:16" x14ac:dyDescent="0.25">
      <c r="A285" t="s">
        <v>64</v>
      </c>
      <c r="B285" t="s">
        <v>66</v>
      </c>
      <c r="C285" t="s">
        <v>66</v>
      </c>
      <c r="D285" t="s">
        <v>64</v>
      </c>
      <c r="E285" t="s">
        <v>66</v>
      </c>
      <c r="F285" t="s">
        <v>64</v>
      </c>
      <c r="G285" t="s">
        <v>65</v>
      </c>
      <c r="H285" t="s">
        <v>66</v>
      </c>
      <c r="I285" t="s">
        <v>68</v>
      </c>
      <c r="J285" t="s">
        <v>66</v>
      </c>
      <c r="K285" t="s">
        <v>67</v>
      </c>
      <c r="L285" t="s">
        <v>66</v>
      </c>
      <c r="M285" t="s">
        <v>66</v>
      </c>
      <c r="N285" t="s">
        <v>64</v>
      </c>
      <c r="O285" t="s">
        <v>66</v>
      </c>
      <c r="P285" t="s">
        <v>74</v>
      </c>
    </row>
    <row r="286" spans="1:16" x14ac:dyDescent="0.25">
      <c r="A286" t="s">
        <v>64</v>
      </c>
      <c r="B286" t="s">
        <v>67</v>
      </c>
      <c r="C286" t="s">
        <v>64</v>
      </c>
      <c r="D286" t="s">
        <v>64</v>
      </c>
      <c r="E286" t="s">
        <v>66</v>
      </c>
      <c r="F286" t="s">
        <v>64</v>
      </c>
      <c r="G286" t="s">
        <v>65</v>
      </c>
      <c r="H286" t="s">
        <v>67</v>
      </c>
      <c r="I286" t="s">
        <v>65</v>
      </c>
      <c r="J286" t="s">
        <v>65</v>
      </c>
      <c r="K286" t="s">
        <v>67</v>
      </c>
      <c r="L286" t="s">
        <v>64</v>
      </c>
      <c r="M286" t="s">
        <v>64</v>
      </c>
      <c r="N286" t="s">
        <v>64</v>
      </c>
      <c r="O286" t="s">
        <v>68</v>
      </c>
      <c r="P286" t="s">
        <v>74</v>
      </c>
    </row>
    <row r="287" spans="1:16" x14ac:dyDescent="0.25">
      <c r="A287" t="s">
        <v>64</v>
      </c>
      <c r="B287" t="s">
        <v>64</v>
      </c>
      <c r="C287" t="s">
        <v>64</v>
      </c>
      <c r="D287" t="s">
        <v>65</v>
      </c>
      <c r="E287" t="s">
        <v>64</v>
      </c>
      <c r="F287" t="s">
        <v>64</v>
      </c>
      <c r="G287" t="s">
        <v>66</v>
      </c>
      <c r="H287" t="s">
        <v>66</v>
      </c>
      <c r="I287" t="s">
        <v>66</v>
      </c>
      <c r="J287" t="s">
        <v>66</v>
      </c>
      <c r="K287" t="s">
        <v>64</v>
      </c>
      <c r="L287" t="s">
        <v>64</v>
      </c>
      <c r="M287" t="s">
        <v>64</v>
      </c>
      <c r="N287" t="s">
        <v>64</v>
      </c>
      <c r="O287" t="s">
        <v>64</v>
      </c>
      <c r="P287" t="s">
        <v>74</v>
      </c>
    </row>
    <row r="288" spans="1:16" x14ac:dyDescent="0.25">
      <c r="A288" t="s">
        <v>64</v>
      </c>
      <c r="B288" t="s">
        <v>64</v>
      </c>
      <c r="C288" t="s">
        <v>66</v>
      </c>
      <c r="D288" t="s">
        <v>65</v>
      </c>
      <c r="E288" t="s">
        <v>66</v>
      </c>
      <c r="F288" t="s">
        <v>64</v>
      </c>
      <c r="G288" t="s">
        <v>67</v>
      </c>
      <c r="H288" t="s">
        <v>66</v>
      </c>
      <c r="I288" t="s">
        <v>67</v>
      </c>
      <c r="J288" t="s">
        <v>67</v>
      </c>
      <c r="K288" t="s">
        <v>66</v>
      </c>
      <c r="L288" t="s">
        <v>64</v>
      </c>
      <c r="M288" t="s">
        <v>64</v>
      </c>
      <c r="N288" t="s">
        <v>66</v>
      </c>
      <c r="O288" t="s">
        <v>66</v>
      </c>
      <c r="P288" t="s">
        <v>74</v>
      </c>
    </row>
    <row r="289" spans="1:16" x14ac:dyDescent="0.25">
      <c r="A289" t="s">
        <v>64</v>
      </c>
      <c r="B289" t="s">
        <v>66</v>
      </c>
      <c r="C289" t="s">
        <v>64</v>
      </c>
      <c r="D289" t="s">
        <v>65</v>
      </c>
      <c r="E289" t="s">
        <v>65</v>
      </c>
      <c r="F289" t="s">
        <v>64</v>
      </c>
      <c r="G289" t="s">
        <v>65</v>
      </c>
      <c r="H289" t="s">
        <v>66</v>
      </c>
      <c r="I289" t="s">
        <v>65</v>
      </c>
      <c r="J289" t="s">
        <v>66</v>
      </c>
      <c r="K289" t="s">
        <v>67</v>
      </c>
      <c r="L289" t="s">
        <v>64</v>
      </c>
      <c r="M289" t="s">
        <v>66</v>
      </c>
      <c r="N289" t="s">
        <v>64</v>
      </c>
      <c r="O289" t="s">
        <v>66</v>
      </c>
      <c r="P289" t="s">
        <v>74</v>
      </c>
    </row>
    <row r="290" spans="1:16" x14ac:dyDescent="0.25">
      <c r="A290" t="s">
        <v>64</v>
      </c>
      <c r="B290" t="s">
        <v>65</v>
      </c>
      <c r="C290" t="s">
        <v>67</v>
      </c>
      <c r="D290" t="s">
        <v>65</v>
      </c>
      <c r="E290" t="s">
        <v>64</v>
      </c>
      <c r="F290" t="s">
        <v>64</v>
      </c>
      <c r="G290" t="s">
        <v>64</v>
      </c>
      <c r="H290" t="s">
        <v>65</v>
      </c>
      <c r="I290" t="s">
        <v>67</v>
      </c>
      <c r="J290" t="s">
        <v>66</v>
      </c>
      <c r="K290" t="s">
        <v>67</v>
      </c>
      <c r="L290" t="s">
        <v>64</v>
      </c>
      <c r="M290" t="s">
        <v>66</v>
      </c>
      <c r="N290" t="s">
        <v>66</v>
      </c>
      <c r="O290" t="s">
        <v>66</v>
      </c>
      <c r="P290" t="s">
        <v>74</v>
      </c>
    </row>
    <row r="291" spans="1:16" x14ac:dyDescent="0.25">
      <c r="A291" t="s">
        <v>64</v>
      </c>
      <c r="B291" t="s">
        <v>67</v>
      </c>
      <c r="C291" t="s">
        <v>66</v>
      </c>
      <c r="D291" t="s">
        <v>64</v>
      </c>
      <c r="E291" t="s">
        <v>66</v>
      </c>
      <c r="F291" t="s">
        <v>65</v>
      </c>
      <c r="G291" t="s">
        <v>66</v>
      </c>
      <c r="H291" t="s">
        <v>68</v>
      </c>
      <c r="I291" t="s">
        <v>67</v>
      </c>
      <c r="J291" t="s">
        <v>67</v>
      </c>
      <c r="K291" t="s">
        <v>69</v>
      </c>
      <c r="L291" t="s">
        <v>66</v>
      </c>
      <c r="M291" t="s">
        <v>64</v>
      </c>
      <c r="N291" t="s">
        <v>66</v>
      </c>
      <c r="O291" t="s">
        <v>64</v>
      </c>
      <c r="P291" t="s">
        <v>74</v>
      </c>
    </row>
    <row r="292" spans="1:16" x14ac:dyDescent="0.25">
      <c r="A292" t="s">
        <v>64</v>
      </c>
      <c r="B292" t="s">
        <v>67</v>
      </c>
      <c r="C292" t="s">
        <v>64</v>
      </c>
      <c r="D292" t="s">
        <v>64</v>
      </c>
      <c r="E292" t="s">
        <v>65</v>
      </c>
      <c r="F292" t="s">
        <v>65</v>
      </c>
      <c r="G292" t="s">
        <v>67</v>
      </c>
      <c r="H292" t="s">
        <v>68</v>
      </c>
      <c r="I292" t="s">
        <v>68</v>
      </c>
      <c r="J292" t="s">
        <v>67</v>
      </c>
      <c r="K292" t="s">
        <v>68</v>
      </c>
      <c r="L292" t="s">
        <v>66</v>
      </c>
      <c r="M292" t="s">
        <v>67</v>
      </c>
      <c r="N292" t="s">
        <v>64</v>
      </c>
      <c r="O292" t="s">
        <v>65</v>
      </c>
      <c r="P292" t="s">
        <v>73</v>
      </c>
    </row>
    <row r="293" spans="1:16" x14ac:dyDescent="0.25">
      <c r="A293" t="s">
        <v>66</v>
      </c>
      <c r="B293" t="s">
        <v>70</v>
      </c>
      <c r="C293" t="s">
        <v>65</v>
      </c>
      <c r="D293" t="s">
        <v>64</v>
      </c>
      <c r="E293" t="s">
        <v>65</v>
      </c>
      <c r="F293" t="s">
        <v>68</v>
      </c>
      <c r="G293" t="s">
        <v>68</v>
      </c>
      <c r="H293" t="s">
        <v>69</v>
      </c>
      <c r="I293" t="s">
        <v>70</v>
      </c>
      <c r="J293" t="s">
        <v>69</v>
      </c>
      <c r="K293" t="s">
        <v>69</v>
      </c>
      <c r="L293" t="s">
        <v>66</v>
      </c>
      <c r="M293" t="s">
        <v>67</v>
      </c>
      <c r="N293" t="s">
        <v>65</v>
      </c>
      <c r="O293" t="s">
        <v>68</v>
      </c>
      <c r="P293" t="s">
        <v>73</v>
      </c>
    </row>
    <row r="294" spans="1:16" x14ac:dyDescent="0.25">
      <c r="A294" t="s">
        <v>64</v>
      </c>
      <c r="B294" t="s">
        <v>65</v>
      </c>
      <c r="C294" t="s">
        <v>66</v>
      </c>
      <c r="D294" t="s">
        <v>64</v>
      </c>
      <c r="E294" t="s">
        <v>65</v>
      </c>
      <c r="F294" t="s">
        <v>66</v>
      </c>
      <c r="G294" t="s">
        <v>64</v>
      </c>
      <c r="H294" t="s">
        <v>68</v>
      </c>
      <c r="I294" t="s">
        <v>69</v>
      </c>
      <c r="J294" t="s">
        <v>68</v>
      </c>
      <c r="K294" t="s">
        <v>68</v>
      </c>
      <c r="L294" t="s">
        <v>64</v>
      </c>
      <c r="M294" t="s">
        <v>65</v>
      </c>
      <c r="N294" t="s">
        <v>64</v>
      </c>
      <c r="O294" t="s">
        <v>64</v>
      </c>
      <c r="P294" t="s">
        <v>73</v>
      </c>
    </row>
    <row r="296" spans="1:16" x14ac:dyDescent="0.25">
      <c r="P296" s="23">
        <f>COUNTIFS(Table2024[CLASS],"HighRisk")</f>
        <v>98</v>
      </c>
    </row>
    <row r="297" spans="1:16" x14ac:dyDescent="0.25">
      <c r="P297" s="22">
        <f>COUNTIFS(Table2024[CLASS],"MediumRisk")</f>
        <v>0</v>
      </c>
    </row>
    <row r="298" spans="1:16" x14ac:dyDescent="0.25">
      <c r="P298" s="23">
        <f>COUNTIFS(Table2024[CLASS],"LowRisk")</f>
        <v>195</v>
      </c>
    </row>
    <row r="299" spans="1:16" x14ac:dyDescent="0.25">
      <c r="P299" s="24">
        <f>SUM(P295:P298)</f>
        <v>293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274" workbookViewId="0">
      <selection activeCell="P298" sqref="P296:P298"/>
    </sheetView>
  </sheetViews>
  <sheetFormatPr defaultRowHeight="15" x14ac:dyDescent="0.25"/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43" t="s">
        <v>57</v>
      </c>
      <c r="J1" s="44" t="s">
        <v>58</v>
      </c>
      <c r="K1" s="44" t="s">
        <v>59</v>
      </c>
      <c r="L1" s="43" t="s">
        <v>60</v>
      </c>
      <c r="M1" s="43" t="s">
        <v>61</v>
      </c>
      <c r="N1" s="44" t="s">
        <v>62</v>
      </c>
      <c r="O1" s="44" t="s">
        <v>63</v>
      </c>
      <c r="P1" s="45" t="s">
        <v>71</v>
      </c>
    </row>
    <row r="2" spans="1:16" x14ac:dyDescent="0.25">
      <c r="A2" t="s">
        <v>64</v>
      </c>
      <c r="B2" t="s">
        <v>68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67</v>
      </c>
      <c r="I2" t="s">
        <v>67</v>
      </c>
      <c r="J2" t="s">
        <v>68</v>
      </c>
      <c r="K2" t="s">
        <v>64</v>
      </c>
      <c r="L2" t="s">
        <v>66</v>
      </c>
      <c r="M2" t="s">
        <v>68</v>
      </c>
      <c r="N2" t="s">
        <v>66</v>
      </c>
      <c r="O2" t="s">
        <v>67</v>
      </c>
      <c r="P2" t="s">
        <v>72</v>
      </c>
    </row>
    <row r="3" spans="1:16" x14ac:dyDescent="0.25">
      <c r="A3" t="s">
        <v>65</v>
      </c>
      <c r="B3" t="s">
        <v>67</v>
      </c>
      <c r="C3" t="s">
        <v>65</v>
      </c>
      <c r="D3" t="s">
        <v>65</v>
      </c>
      <c r="E3" t="s">
        <v>65</v>
      </c>
      <c r="F3" t="s">
        <v>64</v>
      </c>
      <c r="G3" t="s">
        <v>66</v>
      </c>
      <c r="H3" t="s">
        <v>65</v>
      </c>
      <c r="I3" t="s">
        <v>67</v>
      </c>
      <c r="J3" t="s">
        <v>65</v>
      </c>
      <c r="K3" t="s">
        <v>64</v>
      </c>
      <c r="L3" t="s">
        <v>66</v>
      </c>
      <c r="M3" t="s">
        <v>69</v>
      </c>
      <c r="N3" t="s">
        <v>64</v>
      </c>
      <c r="O3" t="s">
        <v>68</v>
      </c>
      <c r="P3" t="s">
        <v>72</v>
      </c>
    </row>
    <row r="4" spans="1:16" x14ac:dyDescent="0.25">
      <c r="A4" t="s">
        <v>64</v>
      </c>
      <c r="B4" t="s">
        <v>68</v>
      </c>
      <c r="C4" t="s">
        <v>67</v>
      </c>
      <c r="D4" t="s">
        <v>65</v>
      </c>
      <c r="E4" t="s">
        <v>65</v>
      </c>
      <c r="F4" t="s">
        <v>65</v>
      </c>
      <c r="G4" t="s">
        <v>66</v>
      </c>
      <c r="H4" t="s">
        <v>68</v>
      </c>
      <c r="I4" t="s">
        <v>68</v>
      </c>
      <c r="J4" t="s">
        <v>69</v>
      </c>
      <c r="K4" t="s">
        <v>66</v>
      </c>
      <c r="L4" t="s">
        <v>68</v>
      </c>
      <c r="M4" t="s">
        <v>68</v>
      </c>
      <c r="N4" t="s">
        <v>67</v>
      </c>
      <c r="O4" t="s">
        <v>69</v>
      </c>
      <c r="P4" t="s">
        <v>73</v>
      </c>
    </row>
    <row r="5" spans="1:16" x14ac:dyDescent="0.25">
      <c r="A5" t="s">
        <v>64</v>
      </c>
      <c r="B5" t="s">
        <v>66</v>
      </c>
      <c r="C5" t="s">
        <v>64</v>
      </c>
      <c r="D5" t="s">
        <v>64</v>
      </c>
      <c r="E5" t="s">
        <v>65</v>
      </c>
      <c r="F5" t="s">
        <v>65</v>
      </c>
      <c r="G5" t="s">
        <v>66</v>
      </c>
      <c r="H5" t="s">
        <v>66</v>
      </c>
      <c r="I5" t="s">
        <v>64</v>
      </c>
      <c r="J5" t="s">
        <v>64</v>
      </c>
      <c r="K5" t="s">
        <v>66</v>
      </c>
      <c r="L5" t="s">
        <v>64</v>
      </c>
      <c r="M5" t="s">
        <v>65</v>
      </c>
      <c r="N5" t="s">
        <v>64</v>
      </c>
      <c r="O5" t="s">
        <v>64</v>
      </c>
      <c r="P5" t="s">
        <v>74</v>
      </c>
    </row>
    <row r="6" spans="1:16" x14ac:dyDescent="0.25">
      <c r="A6" t="s">
        <v>64</v>
      </c>
      <c r="B6" t="s">
        <v>66</v>
      </c>
      <c r="C6" t="s">
        <v>64</v>
      </c>
      <c r="D6" t="s">
        <v>66</v>
      </c>
      <c r="E6" t="s">
        <v>65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  <c r="O6" t="s">
        <v>64</v>
      </c>
      <c r="P6" t="s">
        <v>74</v>
      </c>
    </row>
    <row r="7" spans="1:16" x14ac:dyDescent="0.25">
      <c r="A7" t="s">
        <v>64</v>
      </c>
      <c r="B7" t="s">
        <v>67</v>
      </c>
      <c r="C7" t="s">
        <v>67</v>
      </c>
      <c r="D7" t="s">
        <v>67</v>
      </c>
      <c r="E7" t="s">
        <v>66</v>
      </c>
      <c r="F7" t="s">
        <v>65</v>
      </c>
      <c r="G7" t="s">
        <v>64</v>
      </c>
      <c r="H7" t="s">
        <v>67</v>
      </c>
      <c r="I7" t="s">
        <v>68</v>
      </c>
      <c r="J7" t="s">
        <v>68</v>
      </c>
      <c r="K7" t="s">
        <v>66</v>
      </c>
      <c r="L7" t="s">
        <v>68</v>
      </c>
      <c r="M7" t="s">
        <v>68</v>
      </c>
      <c r="N7" t="s">
        <v>67</v>
      </c>
      <c r="O7" t="s">
        <v>69</v>
      </c>
      <c r="P7" t="s">
        <v>72</v>
      </c>
    </row>
    <row r="8" spans="1:16" x14ac:dyDescent="0.25">
      <c r="A8" t="s">
        <v>64</v>
      </c>
      <c r="B8" t="s">
        <v>65</v>
      </c>
      <c r="C8" t="s">
        <v>64</v>
      </c>
      <c r="D8" t="s">
        <v>64</v>
      </c>
      <c r="E8" t="s">
        <v>67</v>
      </c>
      <c r="F8" t="s">
        <v>65</v>
      </c>
      <c r="G8" t="s">
        <v>66</v>
      </c>
      <c r="H8" t="s">
        <v>64</v>
      </c>
      <c r="I8" t="s">
        <v>65</v>
      </c>
      <c r="J8" t="s">
        <v>64</v>
      </c>
      <c r="K8" t="s">
        <v>66</v>
      </c>
      <c r="L8" t="s">
        <v>66</v>
      </c>
      <c r="M8" t="s">
        <v>67</v>
      </c>
      <c r="N8" t="s">
        <v>65</v>
      </c>
      <c r="O8" t="s">
        <v>66</v>
      </c>
      <c r="P8" t="s">
        <v>74</v>
      </c>
    </row>
    <row r="9" spans="1:16" x14ac:dyDescent="0.25">
      <c r="A9" t="s">
        <v>64</v>
      </c>
      <c r="B9" t="s">
        <v>65</v>
      </c>
      <c r="C9" t="s">
        <v>66</v>
      </c>
      <c r="D9" t="s">
        <v>66</v>
      </c>
      <c r="E9" t="s">
        <v>66</v>
      </c>
      <c r="F9" t="s">
        <v>64</v>
      </c>
      <c r="G9" t="s">
        <v>66</v>
      </c>
      <c r="H9" t="s">
        <v>65</v>
      </c>
      <c r="I9" t="s">
        <v>66</v>
      </c>
      <c r="J9" t="s">
        <v>64</v>
      </c>
      <c r="K9" t="s">
        <v>66</v>
      </c>
      <c r="L9" t="s">
        <v>66</v>
      </c>
      <c r="M9" t="s">
        <v>67</v>
      </c>
      <c r="N9" t="s">
        <v>66</v>
      </c>
      <c r="O9" t="s">
        <v>68</v>
      </c>
      <c r="P9" t="s">
        <v>74</v>
      </c>
    </row>
    <row r="10" spans="1:16" x14ac:dyDescent="0.25">
      <c r="A10" t="s">
        <v>64</v>
      </c>
      <c r="B10" t="s">
        <v>65</v>
      </c>
      <c r="C10" t="s">
        <v>66</v>
      </c>
      <c r="D10" t="s">
        <v>65</v>
      </c>
      <c r="E10" t="s">
        <v>66</v>
      </c>
      <c r="F10" t="s">
        <v>64</v>
      </c>
      <c r="G10" t="s">
        <v>65</v>
      </c>
      <c r="H10" t="s">
        <v>66</v>
      </c>
      <c r="I10" t="s">
        <v>65</v>
      </c>
      <c r="J10" t="s">
        <v>64</v>
      </c>
      <c r="K10" t="s">
        <v>66</v>
      </c>
      <c r="L10" t="s">
        <v>66</v>
      </c>
      <c r="M10" t="s">
        <v>67</v>
      </c>
      <c r="N10" t="s">
        <v>66</v>
      </c>
      <c r="O10" t="s">
        <v>64</v>
      </c>
      <c r="P10" t="s">
        <v>74</v>
      </c>
    </row>
    <row r="11" spans="1:16" x14ac:dyDescent="0.25">
      <c r="A11" t="s">
        <v>64</v>
      </c>
      <c r="B11" t="s">
        <v>65</v>
      </c>
      <c r="C11" t="s">
        <v>66</v>
      </c>
      <c r="D11" t="s">
        <v>64</v>
      </c>
      <c r="E11" t="s">
        <v>66</v>
      </c>
      <c r="F11" t="s">
        <v>65</v>
      </c>
      <c r="G11" t="s">
        <v>64</v>
      </c>
      <c r="H11" t="s">
        <v>66</v>
      </c>
      <c r="I11" t="s">
        <v>65</v>
      </c>
      <c r="J11" t="s">
        <v>65</v>
      </c>
      <c r="K11" t="s">
        <v>64</v>
      </c>
      <c r="L11" t="s">
        <v>66</v>
      </c>
      <c r="M11" t="s">
        <v>67</v>
      </c>
      <c r="N11" t="s">
        <v>66</v>
      </c>
      <c r="O11" t="s">
        <v>65</v>
      </c>
      <c r="P11" t="s">
        <v>74</v>
      </c>
    </row>
    <row r="12" spans="1:16" x14ac:dyDescent="0.25">
      <c r="A12" t="s">
        <v>64</v>
      </c>
      <c r="B12" t="s">
        <v>65</v>
      </c>
      <c r="C12" t="s">
        <v>64</v>
      </c>
      <c r="D12" t="s">
        <v>64</v>
      </c>
      <c r="E12" t="s">
        <v>65</v>
      </c>
      <c r="F12" t="s">
        <v>65</v>
      </c>
      <c r="G12" t="s">
        <v>66</v>
      </c>
      <c r="H12" t="s">
        <v>66</v>
      </c>
      <c r="I12" t="s">
        <v>64</v>
      </c>
      <c r="J12" t="s">
        <v>64</v>
      </c>
      <c r="K12" t="s">
        <v>64</v>
      </c>
      <c r="L12" t="s">
        <v>66</v>
      </c>
      <c r="M12" t="s">
        <v>65</v>
      </c>
      <c r="N12" t="s">
        <v>64</v>
      </c>
      <c r="O12" t="s">
        <v>65</v>
      </c>
      <c r="P12" t="s">
        <v>74</v>
      </c>
    </row>
    <row r="13" spans="1:16" x14ac:dyDescent="0.25">
      <c r="A13" t="s">
        <v>64</v>
      </c>
      <c r="B13" t="s">
        <v>66</v>
      </c>
      <c r="C13" t="s">
        <v>66</v>
      </c>
      <c r="D13" t="s">
        <v>66</v>
      </c>
      <c r="E13" t="s">
        <v>65</v>
      </c>
      <c r="F13" t="s">
        <v>64</v>
      </c>
      <c r="G13" t="s">
        <v>66</v>
      </c>
      <c r="H13" t="s">
        <v>66</v>
      </c>
      <c r="I13" t="s">
        <v>66</v>
      </c>
      <c r="J13" t="s">
        <v>64</v>
      </c>
      <c r="K13" t="s">
        <v>66</v>
      </c>
      <c r="L13" t="s">
        <v>64</v>
      </c>
      <c r="M13" t="s">
        <v>65</v>
      </c>
      <c r="N13" t="s">
        <v>66</v>
      </c>
      <c r="O13" t="s">
        <v>65</v>
      </c>
      <c r="P13" t="s">
        <v>74</v>
      </c>
    </row>
    <row r="14" spans="1:16" x14ac:dyDescent="0.25">
      <c r="A14" t="s">
        <v>66</v>
      </c>
      <c r="B14" t="s">
        <v>66</v>
      </c>
      <c r="C14" t="s">
        <v>65</v>
      </c>
      <c r="D14" t="s">
        <v>66</v>
      </c>
      <c r="E14" t="s">
        <v>65</v>
      </c>
      <c r="F14" t="s">
        <v>64</v>
      </c>
      <c r="G14" t="s">
        <v>65</v>
      </c>
      <c r="H14" t="s">
        <v>64</v>
      </c>
      <c r="I14" t="s">
        <v>65</v>
      </c>
      <c r="J14" t="s">
        <v>64</v>
      </c>
      <c r="K14" t="s">
        <v>64</v>
      </c>
      <c r="L14" t="s">
        <v>64</v>
      </c>
      <c r="M14" t="s">
        <v>66</v>
      </c>
      <c r="N14" t="s">
        <v>64</v>
      </c>
      <c r="O14" t="s">
        <v>64</v>
      </c>
      <c r="P14" t="s">
        <v>74</v>
      </c>
    </row>
    <row r="15" spans="1:16" x14ac:dyDescent="0.25">
      <c r="A15" t="s">
        <v>64</v>
      </c>
      <c r="B15" t="s">
        <v>66</v>
      </c>
      <c r="C15" t="s">
        <v>64</v>
      </c>
      <c r="D15" t="s">
        <v>64</v>
      </c>
      <c r="E15" t="s">
        <v>64</v>
      </c>
      <c r="F15" t="s">
        <v>64</v>
      </c>
      <c r="G15" t="s">
        <v>64</v>
      </c>
      <c r="H15" t="s">
        <v>66</v>
      </c>
      <c r="I15" t="s">
        <v>65</v>
      </c>
      <c r="J15" t="s">
        <v>66</v>
      </c>
      <c r="K15" t="s">
        <v>66</v>
      </c>
      <c r="L15" t="s">
        <v>64</v>
      </c>
      <c r="M15" t="s">
        <v>67</v>
      </c>
      <c r="N15" t="s">
        <v>64</v>
      </c>
      <c r="O15" t="s">
        <v>65</v>
      </c>
      <c r="P15" t="s">
        <v>74</v>
      </c>
    </row>
    <row r="16" spans="1:16" x14ac:dyDescent="0.25">
      <c r="A16" t="s">
        <v>64</v>
      </c>
      <c r="B16" t="s">
        <v>66</v>
      </c>
      <c r="C16" t="s">
        <v>64</v>
      </c>
      <c r="D16" t="s">
        <v>64</v>
      </c>
      <c r="E16" t="s">
        <v>66</v>
      </c>
      <c r="F16" t="s">
        <v>64</v>
      </c>
      <c r="G16" t="s">
        <v>65</v>
      </c>
      <c r="H16" t="s">
        <v>64</v>
      </c>
      <c r="I16" t="s">
        <v>66</v>
      </c>
      <c r="J16" t="s">
        <v>64</v>
      </c>
      <c r="K16" t="s">
        <v>64</v>
      </c>
      <c r="L16" t="s">
        <v>64</v>
      </c>
      <c r="M16" t="s">
        <v>65</v>
      </c>
      <c r="N16" t="s">
        <v>64</v>
      </c>
      <c r="O16" t="s">
        <v>65</v>
      </c>
      <c r="P16" t="s">
        <v>74</v>
      </c>
    </row>
    <row r="17" spans="1:16" x14ac:dyDescent="0.25">
      <c r="A17" t="s">
        <v>64</v>
      </c>
      <c r="B17" t="s">
        <v>68</v>
      </c>
      <c r="C17" t="s">
        <v>65</v>
      </c>
      <c r="D17" t="s">
        <v>67</v>
      </c>
      <c r="E17" t="s">
        <v>66</v>
      </c>
      <c r="F17" t="s">
        <v>64</v>
      </c>
      <c r="G17" t="s">
        <v>67</v>
      </c>
      <c r="H17" t="s">
        <v>68</v>
      </c>
      <c r="I17" t="s">
        <v>69</v>
      </c>
      <c r="J17" t="s">
        <v>69</v>
      </c>
      <c r="K17" t="s">
        <v>64</v>
      </c>
      <c r="L17" t="s">
        <v>66</v>
      </c>
      <c r="M17" t="s">
        <v>69</v>
      </c>
      <c r="N17" t="s">
        <v>67</v>
      </c>
      <c r="O17" t="s">
        <v>69</v>
      </c>
      <c r="P17" t="s">
        <v>73</v>
      </c>
    </row>
    <row r="18" spans="1:16" x14ac:dyDescent="0.25">
      <c r="A18" t="s">
        <v>64</v>
      </c>
      <c r="B18" t="s">
        <v>65</v>
      </c>
      <c r="C18" t="s">
        <v>64</v>
      </c>
      <c r="D18" t="s">
        <v>66</v>
      </c>
      <c r="E18" t="s">
        <v>65</v>
      </c>
      <c r="F18" t="s">
        <v>64</v>
      </c>
      <c r="G18" t="s">
        <v>64</v>
      </c>
      <c r="H18" t="s">
        <v>65</v>
      </c>
      <c r="I18" t="s">
        <v>64</v>
      </c>
      <c r="J18" t="s">
        <v>64</v>
      </c>
      <c r="K18" t="s">
        <v>66</v>
      </c>
      <c r="L18" t="s">
        <v>64</v>
      </c>
      <c r="M18" t="s">
        <v>67</v>
      </c>
      <c r="N18" t="s">
        <v>66</v>
      </c>
      <c r="O18" t="s">
        <v>65</v>
      </c>
      <c r="P18" t="s">
        <v>74</v>
      </c>
    </row>
    <row r="19" spans="1:16" x14ac:dyDescent="0.25">
      <c r="A19" t="s">
        <v>64</v>
      </c>
      <c r="B19" t="s">
        <v>65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 t="s">
        <v>67</v>
      </c>
      <c r="I19" t="s">
        <v>66</v>
      </c>
      <c r="J19" t="s">
        <v>64</v>
      </c>
      <c r="K19" t="s">
        <v>64</v>
      </c>
      <c r="L19" t="s">
        <v>66</v>
      </c>
      <c r="M19" t="s">
        <v>67</v>
      </c>
      <c r="N19" t="s">
        <v>66</v>
      </c>
      <c r="O19" t="s">
        <v>67</v>
      </c>
      <c r="P19" t="s">
        <v>74</v>
      </c>
    </row>
    <row r="20" spans="1:16" x14ac:dyDescent="0.25">
      <c r="A20" t="s">
        <v>64</v>
      </c>
      <c r="B20" t="s">
        <v>65</v>
      </c>
      <c r="C20" t="s">
        <v>64</v>
      </c>
      <c r="D20" t="s">
        <v>65</v>
      </c>
      <c r="E20" t="s">
        <v>66</v>
      </c>
      <c r="F20" t="s">
        <v>65</v>
      </c>
      <c r="G20" t="s">
        <v>66</v>
      </c>
      <c r="H20" t="s">
        <v>66</v>
      </c>
      <c r="I20" t="s">
        <v>64</v>
      </c>
      <c r="J20" t="s">
        <v>64</v>
      </c>
      <c r="K20" t="s">
        <v>64</v>
      </c>
      <c r="L20" t="s">
        <v>64</v>
      </c>
      <c r="M20" t="s">
        <v>65</v>
      </c>
      <c r="N20" t="s">
        <v>66</v>
      </c>
      <c r="O20" t="s">
        <v>65</v>
      </c>
      <c r="P20" t="s">
        <v>74</v>
      </c>
    </row>
    <row r="21" spans="1:16" x14ac:dyDescent="0.25">
      <c r="A21" t="s">
        <v>64</v>
      </c>
      <c r="B21" t="s">
        <v>66</v>
      </c>
      <c r="C21" t="s">
        <v>65</v>
      </c>
      <c r="D21" t="s">
        <v>64</v>
      </c>
      <c r="E21" t="s">
        <v>67</v>
      </c>
      <c r="F21" t="s">
        <v>64</v>
      </c>
      <c r="G21" t="s">
        <v>66</v>
      </c>
      <c r="H21" t="s">
        <v>64</v>
      </c>
      <c r="I21" t="s">
        <v>66</v>
      </c>
      <c r="J21" t="s">
        <v>66</v>
      </c>
      <c r="K21" t="s">
        <v>64</v>
      </c>
      <c r="L21" t="s">
        <v>65</v>
      </c>
      <c r="M21" t="s">
        <v>67</v>
      </c>
      <c r="N21" t="s">
        <v>65</v>
      </c>
      <c r="O21" t="s">
        <v>65</v>
      </c>
      <c r="P21" t="s">
        <v>74</v>
      </c>
    </row>
    <row r="22" spans="1:16" x14ac:dyDescent="0.25">
      <c r="A22" t="s">
        <v>66</v>
      </c>
      <c r="B22" t="s">
        <v>64</v>
      </c>
      <c r="C22" t="s">
        <v>64</v>
      </c>
      <c r="D22" t="s">
        <v>64</v>
      </c>
      <c r="E22" t="s">
        <v>65</v>
      </c>
      <c r="F22" t="s">
        <v>64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t="s">
        <v>64</v>
      </c>
      <c r="M22" t="s">
        <v>64</v>
      </c>
      <c r="N22" t="s">
        <v>64</v>
      </c>
      <c r="O22" t="s">
        <v>64</v>
      </c>
      <c r="P22" t="s">
        <v>74</v>
      </c>
    </row>
    <row r="23" spans="1:16" x14ac:dyDescent="0.25">
      <c r="A23" t="s">
        <v>64</v>
      </c>
      <c r="B23" t="s">
        <v>68</v>
      </c>
      <c r="C23" t="s">
        <v>68</v>
      </c>
      <c r="D23" t="s">
        <v>69</v>
      </c>
      <c r="E23" t="s">
        <v>65</v>
      </c>
      <c r="F23" t="s">
        <v>64</v>
      </c>
      <c r="G23" t="s">
        <v>69</v>
      </c>
      <c r="H23" t="s">
        <v>70</v>
      </c>
      <c r="I23" t="s">
        <v>69</v>
      </c>
      <c r="J23" t="s">
        <v>69</v>
      </c>
      <c r="K23" t="s">
        <v>64</v>
      </c>
      <c r="L23" t="s">
        <v>68</v>
      </c>
      <c r="M23" t="s">
        <v>69</v>
      </c>
      <c r="N23" t="s">
        <v>68</v>
      </c>
      <c r="O23" t="s">
        <v>70</v>
      </c>
      <c r="P23" t="s">
        <v>72</v>
      </c>
    </row>
    <row r="24" spans="1:16" x14ac:dyDescent="0.25">
      <c r="A24" t="s">
        <v>64</v>
      </c>
      <c r="B24" t="s">
        <v>66</v>
      </c>
      <c r="C24" t="s">
        <v>66</v>
      </c>
      <c r="D24" t="s">
        <v>66</v>
      </c>
      <c r="E24" t="s">
        <v>66</v>
      </c>
      <c r="F24" t="s">
        <v>64</v>
      </c>
      <c r="G24" t="s">
        <v>65</v>
      </c>
      <c r="H24" t="s">
        <v>66</v>
      </c>
      <c r="I24" t="s">
        <v>65</v>
      </c>
      <c r="J24" t="s">
        <v>64</v>
      </c>
      <c r="K24" t="s">
        <v>64</v>
      </c>
      <c r="L24" t="s">
        <v>66</v>
      </c>
      <c r="M24" t="s">
        <v>68</v>
      </c>
      <c r="N24" t="s">
        <v>69</v>
      </c>
      <c r="O24" t="s">
        <v>68</v>
      </c>
      <c r="P24" t="s">
        <v>72</v>
      </c>
    </row>
    <row r="25" spans="1:16" x14ac:dyDescent="0.25">
      <c r="A25" t="s">
        <v>64</v>
      </c>
      <c r="B25" t="s">
        <v>68</v>
      </c>
      <c r="C25" t="s">
        <v>65</v>
      </c>
      <c r="D25" t="s">
        <v>64</v>
      </c>
      <c r="E25" t="s">
        <v>66</v>
      </c>
      <c r="F25" t="s">
        <v>70</v>
      </c>
      <c r="G25" t="s">
        <v>65</v>
      </c>
      <c r="H25" t="s">
        <v>67</v>
      </c>
      <c r="I25" t="s">
        <v>68</v>
      </c>
      <c r="J25" t="s">
        <v>68</v>
      </c>
      <c r="K25" t="s">
        <v>66</v>
      </c>
      <c r="L25" t="s">
        <v>66</v>
      </c>
      <c r="M25" t="s">
        <v>68</v>
      </c>
      <c r="N25" t="s">
        <v>65</v>
      </c>
      <c r="O25" t="s">
        <v>67</v>
      </c>
      <c r="P25" t="s">
        <v>72</v>
      </c>
    </row>
    <row r="26" spans="1:16" x14ac:dyDescent="0.25">
      <c r="A26" t="s">
        <v>64</v>
      </c>
      <c r="B26" t="s">
        <v>68</v>
      </c>
      <c r="C26" t="s">
        <v>65</v>
      </c>
      <c r="D26" t="s">
        <v>68</v>
      </c>
      <c r="E26" t="s">
        <v>65</v>
      </c>
      <c r="F26" t="s">
        <v>64</v>
      </c>
      <c r="G26" t="s">
        <v>67</v>
      </c>
      <c r="H26" t="s">
        <v>69</v>
      </c>
      <c r="I26" t="s">
        <v>68</v>
      </c>
      <c r="J26" t="s">
        <v>68</v>
      </c>
      <c r="K26" t="s">
        <v>66</v>
      </c>
      <c r="L26" t="s">
        <v>67</v>
      </c>
      <c r="M26" t="s">
        <v>69</v>
      </c>
      <c r="N26" t="s">
        <v>67</v>
      </c>
      <c r="O26" t="s">
        <v>69</v>
      </c>
      <c r="P26" t="s">
        <v>74</v>
      </c>
    </row>
    <row r="27" spans="1:16" x14ac:dyDescent="0.25">
      <c r="A27" t="s">
        <v>64</v>
      </c>
      <c r="B27" t="s">
        <v>66</v>
      </c>
      <c r="C27" t="s">
        <v>64</v>
      </c>
      <c r="D27" t="s">
        <v>65</v>
      </c>
      <c r="E27" t="s">
        <v>66</v>
      </c>
      <c r="F27" t="s">
        <v>64</v>
      </c>
      <c r="G27" t="s">
        <v>64</v>
      </c>
      <c r="H27" t="s">
        <v>66</v>
      </c>
      <c r="I27" t="s">
        <v>64</v>
      </c>
      <c r="J27" t="s">
        <v>64</v>
      </c>
      <c r="K27" t="s">
        <v>64</v>
      </c>
      <c r="L27" t="s">
        <v>64</v>
      </c>
      <c r="M27" t="s">
        <v>66</v>
      </c>
      <c r="N27" t="s">
        <v>64</v>
      </c>
      <c r="O27" t="s">
        <v>64</v>
      </c>
      <c r="P27" t="s">
        <v>74</v>
      </c>
    </row>
    <row r="28" spans="1:16" x14ac:dyDescent="0.25">
      <c r="A28" t="s">
        <v>64</v>
      </c>
      <c r="B28" t="s">
        <v>68</v>
      </c>
      <c r="C28" t="s">
        <v>65</v>
      </c>
      <c r="D28" t="s">
        <v>65</v>
      </c>
      <c r="E28" t="s">
        <v>65</v>
      </c>
      <c r="F28" t="s">
        <v>65</v>
      </c>
      <c r="G28" t="s">
        <v>65</v>
      </c>
      <c r="H28" t="s">
        <v>65</v>
      </c>
      <c r="I28" t="s">
        <v>68</v>
      </c>
      <c r="J28" t="s">
        <v>66</v>
      </c>
      <c r="K28" t="s">
        <v>66</v>
      </c>
      <c r="L28" t="s">
        <v>65</v>
      </c>
      <c r="M28" t="s">
        <v>68</v>
      </c>
      <c r="N28" t="s">
        <v>65</v>
      </c>
      <c r="O28" t="s">
        <v>68</v>
      </c>
      <c r="P28" t="s">
        <v>72</v>
      </c>
    </row>
    <row r="29" spans="1:16" x14ac:dyDescent="0.25">
      <c r="A29" t="s">
        <v>66</v>
      </c>
      <c r="B29" t="s">
        <v>66</v>
      </c>
      <c r="C29" t="s">
        <v>64</v>
      </c>
      <c r="D29" t="s">
        <v>64</v>
      </c>
      <c r="E29" t="s">
        <v>65</v>
      </c>
      <c r="F29" t="s">
        <v>64</v>
      </c>
      <c r="G29" t="s">
        <v>66</v>
      </c>
      <c r="H29" t="s">
        <v>64</v>
      </c>
      <c r="I29" t="s">
        <v>66</v>
      </c>
      <c r="J29" t="s">
        <v>65</v>
      </c>
      <c r="K29" t="s">
        <v>66</v>
      </c>
      <c r="L29" t="s">
        <v>65</v>
      </c>
      <c r="M29" t="s">
        <v>65</v>
      </c>
      <c r="N29" t="s">
        <v>64</v>
      </c>
      <c r="O29" t="s">
        <v>65</v>
      </c>
      <c r="P29" t="s">
        <v>74</v>
      </c>
    </row>
    <row r="30" spans="1:16" x14ac:dyDescent="0.25">
      <c r="A30" t="s">
        <v>64</v>
      </c>
      <c r="B30" t="s">
        <v>68</v>
      </c>
      <c r="C30" t="s">
        <v>66</v>
      </c>
      <c r="D30" t="s">
        <v>65</v>
      </c>
      <c r="E30" t="s">
        <v>66</v>
      </c>
      <c r="F30" t="s">
        <v>64</v>
      </c>
      <c r="G30" t="s">
        <v>66</v>
      </c>
      <c r="H30" t="s">
        <v>67</v>
      </c>
      <c r="I30" t="s">
        <v>69</v>
      </c>
      <c r="J30" t="s">
        <v>66</v>
      </c>
      <c r="K30" t="s">
        <v>65</v>
      </c>
      <c r="L30" t="s">
        <v>65</v>
      </c>
      <c r="M30" t="s">
        <v>68</v>
      </c>
      <c r="N30" t="s">
        <v>66</v>
      </c>
      <c r="O30" t="s">
        <v>68</v>
      </c>
      <c r="P30" t="s">
        <v>72</v>
      </c>
    </row>
    <row r="31" spans="1:16" x14ac:dyDescent="0.25">
      <c r="A31" t="s">
        <v>64</v>
      </c>
      <c r="B31" t="s">
        <v>68</v>
      </c>
      <c r="C31" t="s">
        <v>68</v>
      </c>
      <c r="D31" t="s">
        <v>67</v>
      </c>
      <c r="E31" t="s">
        <v>65</v>
      </c>
      <c r="F31" t="s">
        <v>65</v>
      </c>
      <c r="G31" t="s">
        <v>66</v>
      </c>
      <c r="H31" t="s">
        <v>65</v>
      </c>
      <c r="I31" t="s">
        <v>67</v>
      </c>
      <c r="J31" t="s">
        <v>65</v>
      </c>
      <c r="K31" t="s">
        <v>64</v>
      </c>
      <c r="L31" t="s">
        <v>65</v>
      </c>
      <c r="M31" t="s">
        <v>69</v>
      </c>
      <c r="N31" t="s">
        <v>67</v>
      </c>
      <c r="O31" t="s">
        <v>67</v>
      </c>
      <c r="P31" t="s">
        <v>72</v>
      </c>
    </row>
    <row r="32" spans="1:16" x14ac:dyDescent="0.25">
      <c r="A32" t="s">
        <v>64</v>
      </c>
      <c r="B32" t="s">
        <v>68</v>
      </c>
      <c r="C32" t="s">
        <v>66</v>
      </c>
      <c r="D32" t="s">
        <v>66</v>
      </c>
      <c r="E32" t="s">
        <v>65</v>
      </c>
      <c r="F32" t="s">
        <v>64</v>
      </c>
      <c r="G32" t="s">
        <v>64</v>
      </c>
      <c r="H32" t="s">
        <v>67</v>
      </c>
      <c r="I32" t="s">
        <v>64</v>
      </c>
      <c r="J32" t="s">
        <v>65</v>
      </c>
      <c r="K32" t="s">
        <v>66</v>
      </c>
      <c r="L32" t="s">
        <v>65</v>
      </c>
      <c r="M32" t="s">
        <v>67</v>
      </c>
      <c r="N32" t="s">
        <v>65</v>
      </c>
      <c r="O32" t="s">
        <v>69</v>
      </c>
      <c r="P32" t="s">
        <v>72</v>
      </c>
    </row>
    <row r="33" spans="1:16" x14ac:dyDescent="0.25">
      <c r="A33" t="s">
        <v>64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64</v>
      </c>
      <c r="I33" t="s">
        <v>64</v>
      </c>
      <c r="J33" t="s">
        <v>64</v>
      </c>
      <c r="K33" t="s">
        <v>64</v>
      </c>
      <c r="L33" t="s">
        <v>64</v>
      </c>
      <c r="M33" t="s">
        <v>64</v>
      </c>
      <c r="N33" t="s">
        <v>64</v>
      </c>
      <c r="O33" t="s">
        <v>64</v>
      </c>
      <c r="P33" t="s">
        <v>72</v>
      </c>
    </row>
    <row r="34" spans="1:16" x14ac:dyDescent="0.25">
      <c r="A34" t="s">
        <v>64</v>
      </c>
      <c r="B34" t="s">
        <v>69</v>
      </c>
      <c r="C34" t="s">
        <v>67</v>
      </c>
      <c r="D34" t="s">
        <v>65</v>
      </c>
      <c r="E34" t="s">
        <v>66</v>
      </c>
      <c r="F34" t="s">
        <v>64</v>
      </c>
      <c r="G34" t="s">
        <v>68</v>
      </c>
      <c r="H34" t="s">
        <v>69</v>
      </c>
      <c r="I34" t="s">
        <v>69</v>
      </c>
      <c r="J34" t="s">
        <v>69</v>
      </c>
      <c r="K34" t="s">
        <v>65</v>
      </c>
      <c r="L34" t="s">
        <v>68</v>
      </c>
      <c r="M34" t="s">
        <v>70</v>
      </c>
      <c r="N34" t="s">
        <v>67</v>
      </c>
      <c r="O34" t="s">
        <v>69</v>
      </c>
      <c r="P34" t="s">
        <v>74</v>
      </c>
    </row>
    <row r="35" spans="1:16" x14ac:dyDescent="0.25">
      <c r="A35" t="s">
        <v>64</v>
      </c>
      <c r="B35" t="s">
        <v>65</v>
      </c>
      <c r="C35" t="s">
        <v>64</v>
      </c>
      <c r="D35" t="s">
        <v>65</v>
      </c>
      <c r="E35" t="s">
        <v>66</v>
      </c>
      <c r="F35" t="s">
        <v>64</v>
      </c>
      <c r="G35" t="s">
        <v>65</v>
      </c>
      <c r="H35" t="s">
        <v>65</v>
      </c>
      <c r="I35" t="s">
        <v>65</v>
      </c>
      <c r="J35" t="s">
        <v>68</v>
      </c>
      <c r="K35" t="s">
        <v>66</v>
      </c>
      <c r="L35" t="s">
        <v>64</v>
      </c>
      <c r="M35" t="s">
        <v>67</v>
      </c>
      <c r="N35" t="s">
        <v>67</v>
      </c>
      <c r="O35" t="s">
        <v>65</v>
      </c>
      <c r="P35" t="s">
        <v>72</v>
      </c>
    </row>
    <row r="36" spans="1:16" x14ac:dyDescent="0.25">
      <c r="A36" t="s">
        <v>64</v>
      </c>
      <c r="B36" t="s">
        <v>69</v>
      </c>
      <c r="C36" t="s">
        <v>68</v>
      </c>
      <c r="D36" t="s">
        <v>67</v>
      </c>
      <c r="E36" t="s">
        <v>67</v>
      </c>
      <c r="F36" t="s">
        <v>65</v>
      </c>
      <c r="G36" t="s">
        <v>69</v>
      </c>
      <c r="H36" t="s">
        <v>69</v>
      </c>
      <c r="I36" t="s">
        <v>69</v>
      </c>
      <c r="J36" t="s">
        <v>68</v>
      </c>
      <c r="K36" t="s">
        <v>65</v>
      </c>
      <c r="L36" t="s">
        <v>68</v>
      </c>
      <c r="M36" t="s">
        <v>69</v>
      </c>
      <c r="N36" t="s">
        <v>68</v>
      </c>
      <c r="O36" t="s">
        <v>69</v>
      </c>
      <c r="P36" t="s">
        <v>73</v>
      </c>
    </row>
    <row r="37" spans="1:16" x14ac:dyDescent="0.25">
      <c r="A37" t="s">
        <v>64</v>
      </c>
      <c r="B37" t="s">
        <v>68</v>
      </c>
      <c r="C37" t="s">
        <v>65</v>
      </c>
      <c r="D37" t="s">
        <v>66</v>
      </c>
      <c r="E37" t="s">
        <v>66</v>
      </c>
      <c r="F37" t="s">
        <v>64</v>
      </c>
      <c r="G37" t="s">
        <v>65</v>
      </c>
      <c r="H37" t="s">
        <v>66</v>
      </c>
      <c r="I37" t="s">
        <v>68</v>
      </c>
      <c r="J37" t="s">
        <v>68</v>
      </c>
      <c r="K37" t="s">
        <v>66</v>
      </c>
      <c r="L37" t="s">
        <v>64</v>
      </c>
      <c r="M37" t="s">
        <v>68</v>
      </c>
      <c r="N37" t="s">
        <v>65</v>
      </c>
      <c r="O37" t="s">
        <v>67</v>
      </c>
      <c r="P37" t="s">
        <v>72</v>
      </c>
    </row>
    <row r="38" spans="1:16" x14ac:dyDescent="0.25">
      <c r="A38" t="s">
        <v>64</v>
      </c>
      <c r="B38" t="s">
        <v>66</v>
      </c>
      <c r="C38" t="s">
        <v>64</v>
      </c>
      <c r="D38" t="s">
        <v>64</v>
      </c>
      <c r="E38" t="s">
        <v>65</v>
      </c>
      <c r="F38" t="s">
        <v>64</v>
      </c>
      <c r="G38" t="s">
        <v>64</v>
      </c>
      <c r="H38" t="s">
        <v>64</v>
      </c>
      <c r="I38" t="s">
        <v>64</v>
      </c>
      <c r="J38" t="s">
        <v>66</v>
      </c>
      <c r="K38" t="s">
        <v>64</v>
      </c>
      <c r="L38" t="s">
        <v>66</v>
      </c>
      <c r="M38" t="s">
        <v>68</v>
      </c>
      <c r="N38" t="s">
        <v>64</v>
      </c>
      <c r="O38" t="s">
        <v>65</v>
      </c>
      <c r="P38" t="s">
        <v>74</v>
      </c>
    </row>
    <row r="39" spans="1:16" x14ac:dyDescent="0.25">
      <c r="A39" t="s">
        <v>64</v>
      </c>
      <c r="B39" t="s">
        <v>66</v>
      </c>
      <c r="C39" t="s">
        <v>64</v>
      </c>
      <c r="D39" t="s">
        <v>64</v>
      </c>
      <c r="E39" t="s">
        <v>64</v>
      </c>
      <c r="F39" t="s">
        <v>64</v>
      </c>
      <c r="G39" t="s">
        <v>66</v>
      </c>
      <c r="H39" t="s">
        <v>64</v>
      </c>
      <c r="I39" t="s">
        <v>64</v>
      </c>
      <c r="J39" t="s">
        <v>64</v>
      </c>
      <c r="K39" t="s">
        <v>64</v>
      </c>
      <c r="L39" t="s">
        <v>64</v>
      </c>
      <c r="M39" t="s">
        <v>64</v>
      </c>
      <c r="N39" t="s">
        <v>64</v>
      </c>
      <c r="O39" t="s">
        <v>64</v>
      </c>
      <c r="P39" t="s">
        <v>74</v>
      </c>
    </row>
    <row r="40" spans="1:16" x14ac:dyDescent="0.25">
      <c r="A40" t="s">
        <v>64</v>
      </c>
      <c r="B40" t="s">
        <v>66</v>
      </c>
      <c r="C40" t="s">
        <v>64</v>
      </c>
      <c r="D40" t="s">
        <v>64</v>
      </c>
      <c r="E40" t="s">
        <v>66</v>
      </c>
      <c r="F40" t="s">
        <v>64</v>
      </c>
      <c r="G40" t="s">
        <v>66</v>
      </c>
      <c r="H40" t="s">
        <v>64</v>
      </c>
      <c r="I40" t="s">
        <v>64</v>
      </c>
      <c r="J40" t="s">
        <v>66</v>
      </c>
      <c r="K40" t="s">
        <v>66</v>
      </c>
      <c r="L40" t="s">
        <v>65</v>
      </c>
      <c r="M40" t="s">
        <v>65</v>
      </c>
      <c r="N40" t="s">
        <v>64</v>
      </c>
      <c r="O40" t="s">
        <v>65</v>
      </c>
      <c r="P40" t="s">
        <v>74</v>
      </c>
    </row>
    <row r="41" spans="1:16" x14ac:dyDescent="0.25">
      <c r="A41" t="s">
        <v>64</v>
      </c>
      <c r="B41" t="s">
        <v>68</v>
      </c>
      <c r="C41" t="s">
        <v>66</v>
      </c>
      <c r="D41" t="s">
        <v>68</v>
      </c>
      <c r="E41" t="s">
        <v>66</v>
      </c>
      <c r="F41" t="s">
        <v>64</v>
      </c>
      <c r="G41" t="s">
        <v>66</v>
      </c>
      <c r="H41" t="s">
        <v>67</v>
      </c>
      <c r="I41" t="s">
        <v>68</v>
      </c>
      <c r="J41" t="s">
        <v>68</v>
      </c>
      <c r="K41" t="s">
        <v>64</v>
      </c>
      <c r="L41" t="s">
        <v>65</v>
      </c>
      <c r="M41" t="s">
        <v>69</v>
      </c>
      <c r="N41" t="s">
        <v>65</v>
      </c>
      <c r="O41" t="s">
        <v>69</v>
      </c>
      <c r="P41" t="s">
        <v>72</v>
      </c>
    </row>
    <row r="42" spans="1:16" x14ac:dyDescent="0.25">
      <c r="A42" t="s">
        <v>64</v>
      </c>
      <c r="B42" t="s">
        <v>67</v>
      </c>
      <c r="C42" t="s">
        <v>64</v>
      </c>
      <c r="D42" t="s">
        <v>66</v>
      </c>
      <c r="E42" t="s">
        <v>65</v>
      </c>
      <c r="F42" t="s">
        <v>64</v>
      </c>
      <c r="G42" t="s">
        <v>64</v>
      </c>
      <c r="H42" t="s">
        <v>65</v>
      </c>
      <c r="I42" t="s">
        <v>66</v>
      </c>
      <c r="J42" t="s">
        <v>66</v>
      </c>
      <c r="K42" t="s">
        <v>66</v>
      </c>
      <c r="L42" t="s">
        <v>64</v>
      </c>
      <c r="M42" t="s">
        <v>66</v>
      </c>
      <c r="N42" t="s">
        <v>64</v>
      </c>
      <c r="O42" t="s">
        <v>65</v>
      </c>
      <c r="P42" t="s">
        <v>74</v>
      </c>
    </row>
    <row r="43" spans="1:16" x14ac:dyDescent="0.25">
      <c r="A43" t="s">
        <v>64</v>
      </c>
      <c r="B43" t="s">
        <v>66</v>
      </c>
      <c r="C43" t="s">
        <v>64</v>
      </c>
      <c r="D43" t="s">
        <v>64</v>
      </c>
      <c r="E43" t="s">
        <v>66</v>
      </c>
      <c r="F43" t="s">
        <v>64</v>
      </c>
      <c r="G43" t="s">
        <v>64</v>
      </c>
      <c r="H43" t="s">
        <v>64</v>
      </c>
      <c r="I43" t="s">
        <v>64</v>
      </c>
      <c r="J43" t="s">
        <v>64</v>
      </c>
      <c r="K43" t="s">
        <v>64</v>
      </c>
      <c r="L43" t="s">
        <v>66</v>
      </c>
      <c r="M43" t="s">
        <v>64</v>
      </c>
      <c r="N43" t="s">
        <v>64</v>
      </c>
      <c r="O43" t="s">
        <v>64</v>
      </c>
      <c r="P43" t="s">
        <v>74</v>
      </c>
    </row>
    <row r="44" spans="1:16" x14ac:dyDescent="0.25">
      <c r="A44" t="s">
        <v>64</v>
      </c>
      <c r="B44" t="s">
        <v>64</v>
      </c>
      <c r="C44" t="s">
        <v>64</v>
      </c>
      <c r="D44" t="s">
        <v>64</v>
      </c>
      <c r="E44" t="s">
        <v>65</v>
      </c>
      <c r="F44" t="s">
        <v>64</v>
      </c>
      <c r="G44" t="s">
        <v>65</v>
      </c>
      <c r="H44" t="s">
        <v>64</v>
      </c>
      <c r="I44" t="s">
        <v>64</v>
      </c>
      <c r="J44" t="s">
        <v>64</v>
      </c>
      <c r="K44" t="s">
        <v>64</v>
      </c>
      <c r="L44" t="s">
        <v>66</v>
      </c>
      <c r="M44" t="s">
        <v>64</v>
      </c>
      <c r="N44" t="s">
        <v>64</v>
      </c>
      <c r="O44" t="s">
        <v>64</v>
      </c>
      <c r="P44" t="s">
        <v>74</v>
      </c>
    </row>
    <row r="45" spans="1:16" x14ac:dyDescent="0.25">
      <c r="A45" t="s">
        <v>64</v>
      </c>
      <c r="B45" t="s">
        <v>66</v>
      </c>
      <c r="C45" t="s">
        <v>64</v>
      </c>
      <c r="D45" t="s">
        <v>65</v>
      </c>
      <c r="E45" t="s">
        <v>66</v>
      </c>
      <c r="F45" t="s">
        <v>65</v>
      </c>
      <c r="G45" t="s">
        <v>64</v>
      </c>
      <c r="H45" t="s">
        <v>66</v>
      </c>
      <c r="I45" t="s">
        <v>64</v>
      </c>
      <c r="J45" t="s">
        <v>66</v>
      </c>
      <c r="K45" t="s">
        <v>66</v>
      </c>
      <c r="L45" t="s">
        <v>65</v>
      </c>
      <c r="M45" t="s">
        <v>65</v>
      </c>
      <c r="N45" t="s">
        <v>64</v>
      </c>
      <c r="O45" t="s">
        <v>64</v>
      </c>
      <c r="P45" t="s">
        <v>74</v>
      </c>
    </row>
    <row r="46" spans="1:16" x14ac:dyDescent="0.25">
      <c r="A46" t="s">
        <v>64</v>
      </c>
      <c r="B46" t="s">
        <v>68</v>
      </c>
      <c r="C46" t="s">
        <v>64</v>
      </c>
      <c r="D46" t="s">
        <v>66</v>
      </c>
      <c r="E46" t="s">
        <v>65</v>
      </c>
      <c r="F46" t="s">
        <v>64</v>
      </c>
      <c r="G46" t="s">
        <v>66</v>
      </c>
      <c r="H46" t="s">
        <v>67</v>
      </c>
      <c r="I46" t="s">
        <v>65</v>
      </c>
      <c r="J46" t="s">
        <v>65</v>
      </c>
      <c r="K46" t="s">
        <v>66</v>
      </c>
      <c r="L46" t="s">
        <v>66</v>
      </c>
      <c r="M46" t="s">
        <v>68</v>
      </c>
      <c r="N46" t="s">
        <v>66</v>
      </c>
      <c r="O46" t="s">
        <v>67</v>
      </c>
      <c r="P46" t="s">
        <v>72</v>
      </c>
    </row>
    <row r="47" spans="1:16" x14ac:dyDescent="0.25">
      <c r="A47" t="s">
        <v>64</v>
      </c>
      <c r="B47" t="s">
        <v>66</v>
      </c>
      <c r="C47" t="s">
        <v>64</v>
      </c>
      <c r="D47" t="s">
        <v>65</v>
      </c>
      <c r="E47" t="s">
        <v>65</v>
      </c>
      <c r="F47" t="s">
        <v>65</v>
      </c>
      <c r="G47" t="s">
        <v>64</v>
      </c>
      <c r="H47" t="s">
        <v>64</v>
      </c>
      <c r="I47" t="s">
        <v>64</v>
      </c>
      <c r="J47" t="s">
        <v>64</v>
      </c>
      <c r="K47" t="s">
        <v>66</v>
      </c>
      <c r="L47" t="s">
        <v>64</v>
      </c>
      <c r="M47" t="s">
        <v>66</v>
      </c>
      <c r="N47" t="s">
        <v>66</v>
      </c>
      <c r="O47" t="s">
        <v>64</v>
      </c>
      <c r="P47" t="s">
        <v>74</v>
      </c>
    </row>
    <row r="48" spans="1:16" x14ac:dyDescent="0.25">
      <c r="A48" t="s">
        <v>64</v>
      </c>
      <c r="B48" t="s">
        <v>69</v>
      </c>
      <c r="C48" t="s">
        <v>68</v>
      </c>
      <c r="D48" t="s">
        <v>69</v>
      </c>
      <c r="E48" t="s">
        <v>65</v>
      </c>
      <c r="F48" t="s">
        <v>65</v>
      </c>
      <c r="G48" t="s">
        <v>68</v>
      </c>
      <c r="H48" t="s">
        <v>69</v>
      </c>
      <c r="I48" t="s">
        <v>69</v>
      </c>
      <c r="J48" t="s">
        <v>68</v>
      </c>
      <c r="K48" t="s">
        <v>66</v>
      </c>
      <c r="L48" t="s">
        <v>65</v>
      </c>
      <c r="M48" t="s">
        <v>70</v>
      </c>
      <c r="N48" t="s">
        <v>65</v>
      </c>
      <c r="O48" t="s">
        <v>69</v>
      </c>
      <c r="P48" t="s">
        <v>72</v>
      </c>
    </row>
    <row r="49" spans="1:16" x14ac:dyDescent="0.25">
      <c r="A49" t="s">
        <v>64</v>
      </c>
      <c r="B49" t="s">
        <v>66</v>
      </c>
      <c r="C49" t="s">
        <v>64</v>
      </c>
      <c r="D49" t="s">
        <v>64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  <c r="J49" t="s">
        <v>64</v>
      </c>
      <c r="K49" t="s">
        <v>66</v>
      </c>
      <c r="L49" t="s">
        <v>64</v>
      </c>
      <c r="M49" t="s">
        <v>66</v>
      </c>
      <c r="N49" t="s">
        <v>64</v>
      </c>
      <c r="O49" t="s">
        <v>65</v>
      </c>
      <c r="P49" t="s">
        <v>74</v>
      </c>
    </row>
    <row r="50" spans="1:16" x14ac:dyDescent="0.25">
      <c r="A50" t="s">
        <v>64</v>
      </c>
      <c r="B50" t="s">
        <v>66</v>
      </c>
      <c r="C50" t="s">
        <v>64</v>
      </c>
      <c r="D50" t="s">
        <v>64</v>
      </c>
      <c r="E50" t="s">
        <v>66</v>
      </c>
      <c r="F50" t="s">
        <v>64</v>
      </c>
      <c r="G50" t="s">
        <v>64</v>
      </c>
      <c r="H50" t="s">
        <v>65</v>
      </c>
      <c r="I50" t="s">
        <v>64</v>
      </c>
      <c r="J50" t="s">
        <v>64</v>
      </c>
      <c r="K50" t="s">
        <v>64</v>
      </c>
      <c r="L50" t="s">
        <v>64</v>
      </c>
      <c r="M50" t="s">
        <v>67</v>
      </c>
      <c r="N50" t="s">
        <v>64</v>
      </c>
      <c r="O50" t="s">
        <v>66</v>
      </c>
      <c r="P50" t="s">
        <v>74</v>
      </c>
    </row>
    <row r="51" spans="1:16" x14ac:dyDescent="0.25">
      <c r="A51" t="s">
        <v>64</v>
      </c>
      <c r="B51" t="s">
        <v>68</v>
      </c>
      <c r="C51" t="s">
        <v>64</v>
      </c>
      <c r="D51" t="s">
        <v>64</v>
      </c>
      <c r="E51" t="s">
        <v>65</v>
      </c>
      <c r="F51" t="s">
        <v>65</v>
      </c>
      <c r="G51" t="s">
        <v>66</v>
      </c>
      <c r="H51" t="s">
        <v>65</v>
      </c>
      <c r="I51" t="s">
        <v>65</v>
      </c>
      <c r="J51" t="s">
        <v>64</v>
      </c>
      <c r="K51" t="s">
        <v>66</v>
      </c>
      <c r="L51" t="s">
        <v>64</v>
      </c>
      <c r="M51" t="s">
        <v>68</v>
      </c>
      <c r="N51" t="s">
        <v>64</v>
      </c>
      <c r="O51" t="s">
        <v>65</v>
      </c>
      <c r="P51" t="s">
        <v>74</v>
      </c>
    </row>
    <row r="52" spans="1:16" x14ac:dyDescent="0.25">
      <c r="A52" t="s">
        <v>64</v>
      </c>
      <c r="B52" t="s">
        <v>64</v>
      </c>
      <c r="C52" t="s">
        <v>64</v>
      </c>
      <c r="D52" t="s">
        <v>65</v>
      </c>
      <c r="E52" t="s">
        <v>66</v>
      </c>
      <c r="F52" t="s">
        <v>64</v>
      </c>
      <c r="G52" t="s">
        <v>66</v>
      </c>
      <c r="H52" t="s">
        <v>64</v>
      </c>
      <c r="I52" t="s">
        <v>66</v>
      </c>
      <c r="J52" t="s">
        <v>65</v>
      </c>
      <c r="K52" t="s">
        <v>64</v>
      </c>
      <c r="L52" t="s">
        <v>66</v>
      </c>
      <c r="M52" t="s">
        <v>65</v>
      </c>
      <c r="N52" t="s">
        <v>66</v>
      </c>
      <c r="O52" t="s">
        <v>64</v>
      </c>
      <c r="P52" t="s">
        <v>74</v>
      </c>
    </row>
    <row r="53" spans="1:16" x14ac:dyDescent="0.25">
      <c r="A53" t="s">
        <v>66</v>
      </c>
      <c r="B53" t="s">
        <v>68</v>
      </c>
      <c r="C53" t="s">
        <v>64</v>
      </c>
      <c r="D53" t="s">
        <v>65</v>
      </c>
      <c r="E53" t="s">
        <v>65</v>
      </c>
      <c r="F53" t="s">
        <v>64</v>
      </c>
      <c r="G53" t="s">
        <v>65</v>
      </c>
      <c r="H53" t="s">
        <v>68</v>
      </c>
      <c r="I53" t="s">
        <v>67</v>
      </c>
      <c r="J53" t="s">
        <v>65</v>
      </c>
      <c r="K53" t="s">
        <v>66</v>
      </c>
      <c r="L53" t="s">
        <v>68</v>
      </c>
      <c r="M53" t="s">
        <v>68</v>
      </c>
      <c r="N53" t="s">
        <v>66</v>
      </c>
      <c r="O53" t="s">
        <v>68</v>
      </c>
      <c r="P53" t="s">
        <v>72</v>
      </c>
    </row>
    <row r="54" spans="1:16" x14ac:dyDescent="0.25">
      <c r="A54" t="s">
        <v>64</v>
      </c>
      <c r="B54" t="s">
        <v>67</v>
      </c>
      <c r="C54" t="s">
        <v>64</v>
      </c>
      <c r="D54" t="s">
        <v>65</v>
      </c>
      <c r="E54" t="s">
        <v>65</v>
      </c>
      <c r="F54" t="s">
        <v>65</v>
      </c>
      <c r="G54" t="s">
        <v>66</v>
      </c>
      <c r="H54" t="s">
        <v>67</v>
      </c>
      <c r="I54" t="s">
        <v>67</v>
      </c>
      <c r="J54" t="s">
        <v>66</v>
      </c>
      <c r="K54" t="s">
        <v>64</v>
      </c>
      <c r="L54" t="s">
        <v>65</v>
      </c>
      <c r="M54" t="s">
        <v>65</v>
      </c>
      <c r="N54" t="s">
        <v>66</v>
      </c>
      <c r="O54" t="s">
        <v>67</v>
      </c>
      <c r="P54" t="s">
        <v>74</v>
      </c>
    </row>
    <row r="55" spans="1:16" x14ac:dyDescent="0.25">
      <c r="A55" t="s">
        <v>64</v>
      </c>
      <c r="B55" t="s">
        <v>65</v>
      </c>
      <c r="C55" t="s">
        <v>67</v>
      </c>
      <c r="D55" t="s">
        <v>65</v>
      </c>
      <c r="E55" t="s">
        <v>65</v>
      </c>
      <c r="F55" t="s">
        <v>65</v>
      </c>
      <c r="G55" t="s">
        <v>65</v>
      </c>
      <c r="H55" t="s">
        <v>64</v>
      </c>
      <c r="I55" t="s">
        <v>65</v>
      </c>
      <c r="J55" t="s">
        <v>64</v>
      </c>
      <c r="K55" t="s">
        <v>66</v>
      </c>
      <c r="L55" t="s">
        <v>66</v>
      </c>
      <c r="M55" t="s">
        <v>67</v>
      </c>
      <c r="N55" t="s">
        <v>65</v>
      </c>
      <c r="O55" t="s">
        <v>64</v>
      </c>
      <c r="P55" t="s">
        <v>74</v>
      </c>
    </row>
    <row r="56" spans="1:16" x14ac:dyDescent="0.25">
      <c r="A56" t="s">
        <v>65</v>
      </c>
      <c r="B56" t="s">
        <v>67</v>
      </c>
      <c r="C56" t="s">
        <v>64</v>
      </c>
      <c r="D56" t="s">
        <v>64</v>
      </c>
      <c r="E56" t="s">
        <v>65</v>
      </c>
      <c r="F56" t="s">
        <v>64</v>
      </c>
      <c r="G56" t="s">
        <v>64</v>
      </c>
      <c r="H56" t="s">
        <v>67</v>
      </c>
      <c r="I56" t="s">
        <v>66</v>
      </c>
      <c r="J56" t="s">
        <v>65</v>
      </c>
      <c r="K56" t="s">
        <v>64</v>
      </c>
      <c r="L56" t="s">
        <v>64</v>
      </c>
      <c r="M56" t="s">
        <v>67</v>
      </c>
      <c r="N56" t="s">
        <v>64</v>
      </c>
      <c r="O56" t="s">
        <v>68</v>
      </c>
      <c r="P56" t="s">
        <v>74</v>
      </c>
    </row>
    <row r="57" spans="1:16" x14ac:dyDescent="0.25">
      <c r="A57" t="s">
        <v>66</v>
      </c>
      <c r="B57" t="s">
        <v>66</v>
      </c>
      <c r="C57" t="s">
        <v>64</v>
      </c>
      <c r="D57" t="s">
        <v>64</v>
      </c>
      <c r="E57" t="s">
        <v>67</v>
      </c>
      <c r="F57" t="s">
        <v>64</v>
      </c>
      <c r="G57" t="s">
        <v>66</v>
      </c>
      <c r="H57" t="s">
        <v>64</v>
      </c>
      <c r="I57" t="s">
        <v>66</v>
      </c>
      <c r="J57" t="s">
        <v>64</v>
      </c>
      <c r="K57" t="s">
        <v>66</v>
      </c>
      <c r="L57" t="s">
        <v>66</v>
      </c>
      <c r="M57" t="s">
        <v>67</v>
      </c>
      <c r="N57" t="s">
        <v>67</v>
      </c>
      <c r="O57" t="s">
        <v>64</v>
      </c>
      <c r="P57" t="s">
        <v>74</v>
      </c>
    </row>
    <row r="58" spans="1:16" x14ac:dyDescent="0.25">
      <c r="A58" t="s">
        <v>65</v>
      </c>
      <c r="B58" t="s">
        <v>67</v>
      </c>
      <c r="C58" t="s">
        <v>64</v>
      </c>
      <c r="D58" t="s">
        <v>64</v>
      </c>
      <c r="E58" t="s">
        <v>66</v>
      </c>
      <c r="G58" t="s">
        <v>66</v>
      </c>
      <c r="H58" t="s">
        <v>66</v>
      </c>
      <c r="I58" t="s">
        <v>64</v>
      </c>
      <c r="J58" t="s">
        <v>64</v>
      </c>
      <c r="K58" t="s">
        <v>64</v>
      </c>
      <c r="L58" t="s">
        <v>64</v>
      </c>
      <c r="M58" t="s">
        <v>66</v>
      </c>
      <c r="N58" t="s">
        <v>64</v>
      </c>
      <c r="O58" t="s">
        <v>66</v>
      </c>
      <c r="P58" t="s">
        <v>74</v>
      </c>
    </row>
    <row r="59" spans="1:16" x14ac:dyDescent="0.25">
      <c r="A59" t="s">
        <v>64</v>
      </c>
      <c r="B59" t="s">
        <v>66</v>
      </c>
      <c r="C59" t="s">
        <v>64</v>
      </c>
      <c r="D59" t="s">
        <v>64</v>
      </c>
      <c r="E59" t="s">
        <v>67</v>
      </c>
      <c r="F59" t="s">
        <v>64</v>
      </c>
      <c r="G59" t="s">
        <v>64</v>
      </c>
      <c r="H59" t="s">
        <v>64</v>
      </c>
      <c r="I59" t="s">
        <v>66</v>
      </c>
      <c r="J59" t="s">
        <v>64</v>
      </c>
      <c r="K59" t="s">
        <v>65</v>
      </c>
      <c r="L59" t="s">
        <v>66</v>
      </c>
      <c r="M59" t="s">
        <v>65</v>
      </c>
      <c r="N59" t="s">
        <v>64</v>
      </c>
      <c r="O59" t="s">
        <v>64</v>
      </c>
      <c r="P59" t="s">
        <v>74</v>
      </c>
    </row>
    <row r="60" spans="1:16" x14ac:dyDescent="0.25">
      <c r="A60" t="s">
        <v>64</v>
      </c>
      <c r="B60" t="s">
        <v>68</v>
      </c>
      <c r="C60" t="s">
        <v>64</v>
      </c>
      <c r="D60" t="s">
        <v>65</v>
      </c>
      <c r="E60" t="s">
        <v>66</v>
      </c>
      <c r="F60" t="s">
        <v>64</v>
      </c>
      <c r="G60" t="s">
        <v>64</v>
      </c>
      <c r="H60" t="s">
        <v>65</v>
      </c>
      <c r="I60" t="s">
        <v>64</v>
      </c>
      <c r="J60" t="s">
        <v>64</v>
      </c>
      <c r="K60" t="s">
        <v>64</v>
      </c>
      <c r="L60" t="s">
        <v>64</v>
      </c>
      <c r="M60" t="s">
        <v>67</v>
      </c>
      <c r="N60" t="s">
        <v>65</v>
      </c>
      <c r="O60" t="s">
        <v>68</v>
      </c>
      <c r="P60" t="s">
        <v>72</v>
      </c>
    </row>
    <row r="61" spans="1:16" x14ac:dyDescent="0.25">
      <c r="A61" t="s">
        <v>64</v>
      </c>
      <c r="B61" t="s">
        <v>66</v>
      </c>
      <c r="C61" t="s">
        <v>66</v>
      </c>
      <c r="D61" t="s">
        <v>64</v>
      </c>
      <c r="E61" t="s">
        <v>67</v>
      </c>
      <c r="F61" t="s">
        <v>64</v>
      </c>
      <c r="G61" t="s">
        <v>66</v>
      </c>
      <c r="H61" t="s">
        <v>64</v>
      </c>
      <c r="I61" t="s">
        <v>66</v>
      </c>
      <c r="J61" t="s">
        <v>64</v>
      </c>
      <c r="K61" t="s">
        <v>66</v>
      </c>
      <c r="L61" t="s">
        <v>64</v>
      </c>
      <c r="M61" t="s">
        <v>68</v>
      </c>
      <c r="N61" t="s">
        <v>64</v>
      </c>
      <c r="O61" t="s">
        <v>66</v>
      </c>
      <c r="P61" t="s">
        <v>74</v>
      </c>
    </row>
    <row r="62" spans="1:16" x14ac:dyDescent="0.25">
      <c r="A62" t="s">
        <v>64</v>
      </c>
      <c r="B62" t="s">
        <v>66</v>
      </c>
      <c r="C62" t="s">
        <v>64</v>
      </c>
      <c r="D62" t="s">
        <v>64</v>
      </c>
      <c r="E62" t="s">
        <v>66</v>
      </c>
      <c r="F62" t="s">
        <v>64</v>
      </c>
      <c r="G62" t="s">
        <v>66</v>
      </c>
      <c r="H62" t="s">
        <v>64</v>
      </c>
      <c r="I62" t="s">
        <v>64</v>
      </c>
      <c r="J62" t="s">
        <v>64</v>
      </c>
      <c r="K62" t="s">
        <v>66</v>
      </c>
      <c r="L62" t="s">
        <v>64</v>
      </c>
      <c r="M62" t="s">
        <v>65</v>
      </c>
      <c r="N62" t="s">
        <v>64</v>
      </c>
      <c r="O62" t="s">
        <v>64</v>
      </c>
      <c r="P62" t="s">
        <v>74</v>
      </c>
    </row>
    <row r="63" spans="1:16" x14ac:dyDescent="0.25">
      <c r="A63" t="s">
        <v>65</v>
      </c>
      <c r="B63" t="s">
        <v>68</v>
      </c>
      <c r="C63" t="s">
        <v>67</v>
      </c>
      <c r="D63" t="s">
        <v>65</v>
      </c>
      <c r="E63" t="s">
        <v>68</v>
      </c>
      <c r="F63" t="s">
        <v>64</v>
      </c>
      <c r="G63" t="s">
        <v>67</v>
      </c>
      <c r="H63" t="s">
        <v>69</v>
      </c>
      <c r="I63" t="s">
        <v>69</v>
      </c>
      <c r="J63" t="s">
        <v>68</v>
      </c>
      <c r="K63" t="s">
        <v>65</v>
      </c>
      <c r="L63" t="s">
        <v>68</v>
      </c>
      <c r="M63" t="s">
        <v>69</v>
      </c>
      <c r="N63" t="s">
        <v>67</v>
      </c>
      <c r="O63" t="s">
        <v>69</v>
      </c>
      <c r="P63" t="s">
        <v>72</v>
      </c>
    </row>
    <row r="64" spans="1:16" x14ac:dyDescent="0.25">
      <c r="A64" t="s">
        <v>64</v>
      </c>
      <c r="B64" t="s">
        <v>68</v>
      </c>
      <c r="C64" t="s">
        <v>66</v>
      </c>
      <c r="D64" t="s">
        <v>65</v>
      </c>
      <c r="E64" t="s">
        <v>66</v>
      </c>
      <c r="F64" t="s">
        <v>64</v>
      </c>
      <c r="G64" t="s">
        <v>66</v>
      </c>
      <c r="H64" t="s">
        <v>68</v>
      </c>
      <c r="I64" t="s">
        <v>68</v>
      </c>
      <c r="J64" t="s">
        <v>68</v>
      </c>
      <c r="K64" t="s">
        <v>64</v>
      </c>
      <c r="L64" t="s">
        <v>65</v>
      </c>
      <c r="M64" t="s">
        <v>69</v>
      </c>
      <c r="N64" t="s">
        <v>66</v>
      </c>
      <c r="O64" t="s">
        <v>68</v>
      </c>
      <c r="P64" t="s">
        <v>72</v>
      </c>
    </row>
    <row r="65" spans="1:16" x14ac:dyDescent="0.25">
      <c r="A65" t="s">
        <v>64</v>
      </c>
      <c r="B65" t="s">
        <v>68</v>
      </c>
      <c r="C65" t="s">
        <v>64</v>
      </c>
      <c r="D65" t="s">
        <v>67</v>
      </c>
      <c r="E65" t="s">
        <v>65</v>
      </c>
      <c r="F65" t="s">
        <v>64</v>
      </c>
      <c r="G65" t="s">
        <v>66</v>
      </c>
      <c r="H65" t="s">
        <v>65</v>
      </c>
      <c r="I65" t="s">
        <v>68</v>
      </c>
      <c r="J65" t="s">
        <v>65</v>
      </c>
      <c r="K65" t="s">
        <v>66</v>
      </c>
      <c r="L65" t="s">
        <v>67</v>
      </c>
      <c r="M65" t="s">
        <v>68</v>
      </c>
      <c r="N65" t="s">
        <v>65</v>
      </c>
      <c r="O65" t="s">
        <v>68</v>
      </c>
      <c r="P65" t="s">
        <v>72</v>
      </c>
    </row>
    <row r="66" spans="1:16" x14ac:dyDescent="0.25">
      <c r="A66" t="s">
        <v>64</v>
      </c>
      <c r="B66" t="s">
        <v>66</v>
      </c>
      <c r="C66" t="s">
        <v>64</v>
      </c>
      <c r="D66" t="s">
        <v>64</v>
      </c>
      <c r="E66" t="s">
        <v>64</v>
      </c>
      <c r="F66" t="s">
        <v>64</v>
      </c>
      <c r="G66" t="s">
        <v>64</v>
      </c>
      <c r="H66" t="s">
        <v>64</v>
      </c>
      <c r="I66" t="s">
        <v>64</v>
      </c>
      <c r="J66" t="s">
        <v>64</v>
      </c>
      <c r="K66" t="s">
        <v>64</v>
      </c>
      <c r="L66" t="s">
        <v>64</v>
      </c>
      <c r="M66" t="s">
        <v>66</v>
      </c>
      <c r="N66" t="s">
        <v>64</v>
      </c>
      <c r="O66" t="s">
        <v>64</v>
      </c>
      <c r="P66" t="s">
        <v>74</v>
      </c>
    </row>
    <row r="67" spans="1:16" x14ac:dyDescent="0.25">
      <c r="A67" t="s">
        <v>64</v>
      </c>
      <c r="B67" t="s">
        <v>65</v>
      </c>
      <c r="C67" t="s">
        <v>67</v>
      </c>
      <c r="D67" t="s">
        <v>66</v>
      </c>
      <c r="E67" t="s">
        <v>67</v>
      </c>
      <c r="F67" t="s">
        <v>64</v>
      </c>
      <c r="G67" t="s">
        <v>65</v>
      </c>
      <c r="H67" t="s">
        <v>64</v>
      </c>
      <c r="I67" t="s">
        <v>67</v>
      </c>
      <c r="J67" t="s">
        <v>66</v>
      </c>
      <c r="K67" t="s">
        <v>66</v>
      </c>
      <c r="L67" t="s">
        <v>67</v>
      </c>
      <c r="M67" t="s">
        <v>67</v>
      </c>
      <c r="N67" t="s">
        <v>64</v>
      </c>
      <c r="O67" t="s">
        <v>64</v>
      </c>
      <c r="P67" t="s">
        <v>74</v>
      </c>
    </row>
    <row r="68" spans="1:16" x14ac:dyDescent="0.25">
      <c r="A68" t="s">
        <v>64</v>
      </c>
      <c r="B68" t="s">
        <v>68</v>
      </c>
      <c r="C68" t="s">
        <v>67</v>
      </c>
      <c r="D68" t="s">
        <v>66</v>
      </c>
      <c r="E68" t="s">
        <v>67</v>
      </c>
      <c r="F68" t="s">
        <v>65</v>
      </c>
      <c r="G68" t="s">
        <v>67</v>
      </c>
      <c r="H68" t="s">
        <v>68</v>
      </c>
      <c r="I68" t="s">
        <v>67</v>
      </c>
      <c r="J68" t="s">
        <v>68</v>
      </c>
      <c r="K68" t="s">
        <v>65</v>
      </c>
      <c r="L68" t="s">
        <v>67</v>
      </c>
      <c r="M68" t="s">
        <v>69</v>
      </c>
      <c r="N68" t="s">
        <v>66</v>
      </c>
      <c r="O68" t="s">
        <v>69</v>
      </c>
      <c r="P68" t="s">
        <v>72</v>
      </c>
    </row>
    <row r="69" spans="1:16" x14ac:dyDescent="0.25">
      <c r="A69" t="s">
        <v>64</v>
      </c>
      <c r="B69" t="s">
        <v>66</v>
      </c>
      <c r="C69" t="s">
        <v>64</v>
      </c>
      <c r="D69" t="s">
        <v>64</v>
      </c>
      <c r="E69" t="s">
        <v>65</v>
      </c>
      <c r="F69" t="s">
        <v>64</v>
      </c>
      <c r="G69" t="s">
        <v>66</v>
      </c>
      <c r="H69" t="s">
        <v>64</v>
      </c>
      <c r="I69" t="s">
        <v>66</v>
      </c>
      <c r="J69" t="s">
        <v>64</v>
      </c>
      <c r="K69" t="s">
        <v>64</v>
      </c>
      <c r="L69" t="s">
        <v>64</v>
      </c>
      <c r="M69" t="s">
        <v>66</v>
      </c>
      <c r="N69" t="s">
        <v>64</v>
      </c>
      <c r="O69" t="s">
        <v>64</v>
      </c>
      <c r="P69" t="s">
        <v>74</v>
      </c>
    </row>
    <row r="70" spans="1:16" x14ac:dyDescent="0.25">
      <c r="A70" t="s">
        <v>64</v>
      </c>
      <c r="B70" t="s">
        <v>67</v>
      </c>
      <c r="C70" t="s">
        <v>66</v>
      </c>
      <c r="D70" t="s">
        <v>64</v>
      </c>
      <c r="E70" t="s">
        <v>66</v>
      </c>
      <c r="F70" t="s">
        <v>64</v>
      </c>
      <c r="G70" t="s">
        <v>64</v>
      </c>
      <c r="H70" t="s">
        <v>66</v>
      </c>
      <c r="I70" t="s">
        <v>65</v>
      </c>
      <c r="J70" t="s">
        <v>64</v>
      </c>
      <c r="K70" t="s">
        <v>66</v>
      </c>
      <c r="L70" t="s">
        <v>65</v>
      </c>
      <c r="M70" t="s">
        <v>67</v>
      </c>
      <c r="N70" t="s">
        <v>66</v>
      </c>
      <c r="O70" t="s">
        <v>65</v>
      </c>
      <c r="P70" t="s">
        <v>74</v>
      </c>
    </row>
    <row r="71" spans="1:16" x14ac:dyDescent="0.25">
      <c r="A71" t="s">
        <v>64</v>
      </c>
      <c r="B71" t="s">
        <v>66</v>
      </c>
      <c r="C71" t="s">
        <v>66</v>
      </c>
      <c r="D71" t="s">
        <v>64</v>
      </c>
      <c r="E71" t="s">
        <v>64</v>
      </c>
      <c r="F71" t="s">
        <v>64</v>
      </c>
      <c r="G71" t="s">
        <v>66</v>
      </c>
      <c r="H71" t="s">
        <v>67</v>
      </c>
      <c r="I71" t="s">
        <v>66</v>
      </c>
      <c r="J71" t="s">
        <v>68</v>
      </c>
      <c r="K71" t="s">
        <v>66</v>
      </c>
      <c r="L71" t="s">
        <v>65</v>
      </c>
      <c r="M71" t="s">
        <v>67</v>
      </c>
      <c r="N71" t="s">
        <v>66</v>
      </c>
      <c r="O71" t="s">
        <v>65</v>
      </c>
      <c r="P71" t="s">
        <v>72</v>
      </c>
    </row>
    <row r="72" spans="1:16" x14ac:dyDescent="0.25">
      <c r="A72" t="s">
        <v>64</v>
      </c>
      <c r="B72" t="s">
        <v>69</v>
      </c>
      <c r="C72" t="s">
        <v>66</v>
      </c>
      <c r="D72" t="s">
        <v>64</v>
      </c>
      <c r="E72" t="s">
        <v>67</v>
      </c>
      <c r="F72" t="s">
        <v>64</v>
      </c>
      <c r="G72" t="s">
        <v>65</v>
      </c>
      <c r="H72" t="s">
        <v>70</v>
      </c>
      <c r="I72" t="s">
        <v>69</v>
      </c>
      <c r="J72" t="s">
        <v>69</v>
      </c>
      <c r="K72" t="s">
        <v>64</v>
      </c>
      <c r="L72" t="s">
        <v>65</v>
      </c>
      <c r="M72" t="s">
        <v>69</v>
      </c>
      <c r="N72" t="s">
        <v>67</v>
      </c>
      <c r="O72" t="s">
        <v>69</v>
      </c>
      <c r="P72" t="s">
        <v>73</v>
      </c>
    </row>
    <row r="73" spans="1:16" x14ac:dyDescent="0.25">
      <c r="A73" t="s">
        <v>64</v>
      </c>
      <c r="B73" t="s">
        <v>67</v>
      </c>
      <c r="C73" t="s">
        <v>64</v>
      </c>
      <c r="D73" t="s">
        <v>65</v>
      </c>
      <c r="E73" t="s">
        <v>64</v>
      </c>
      <c r="F73" t="s">
        <v>64</v>
      </c>
      <c r="G73" t="s">
        <v>64</v>
      </c>
      <c r="H73" t="s">
        <v>66</v>
      </c>
      <c r="I73" t="s">
        <v>64</v>
      </c>
      <c r="J73" t="s">
        <v>65</v>
      </c>
      <c r="K73" t="s">
        <v>64</v>
      </c>
      <c r="L73" t="s">
        <v>66</v>
      </c>
      <c r="M73" t="s">
        <v>66</v>
      </c>
      <c r="N73" t="s">
        <v>66</v>
      </c>
      <c r="O73" t="s">
        <v>64</v>
      </c>
      <c r="P73" t="s">
        <v>74</v>
      </c>
    </row>
    <row r="74" spans="1:16" x14ac:dyDescent="0.25">
      <c r="A74" t="s">
        <v>64</v>
      </c>
      <c r="B74" t="s">
        <v>67</v>
      </c>
      <c r="C74" t="s">
        <v>65</v>
      </c>
      <c r="D74" t="s">
        <v>65</v>
      </c>
      <c r="E74" t="s">
        <v>67</v>
      </c>
      <c r="F74" t="s">
        <v>64</v>
      </c>
      <c r="G74" t="s">
        <v>66</v>
      </c>
      <c r="H74" t="s">
        <v>66</v>
      </c>
      <c r="I74" t="s">
        <v>68</v>
      </c>
      <c r="J74" t="s">
        <v>66</v>
      </c>
      <c r="K74" t="s">
        <v>66</v>
      </c>
      <c r="L74" t="s">
        <v>66</v>
      </c>
      <c r="M74" t="s">
        <v>68</v>
      </c>
      <c r="N74" t="s">
        <v>66</v>
      </c>
      <c r="O74" t="s">
        <v>66</v>
      </c>
      <c r="P74" t="s">
        <v>74</v>
      </c>
    </row>
    <row r="75" spans="1:16" x14ac:dyDescent="0.25">
      <c r="A75" t="s">
        <v>64</v>
      </c>
      <c r="B75" t="s">
        <v>66</v>
      </c>
      <c r="C75" t="s">
        <v>64</v>
      </c>
      <c r="D75" t="s">
        <v>66</v>
      </c>
      <c r="E75" t="s">
        <v>66</v>
      </c>
      <c r="F75" t="s">
        <v>64</v>
      </c>
      <c r="G75" t="s">
        <v>66</v>
      </c>
      <c r="H75" t="s">
        <v>64</v>
      </c>
      <c r="I75" t="s">
        <v>64</v>
      </c>
      <c r="J75" t="s">
        <v>64</v>
      </c>
      <c r="K75" t="s">
        <v>66</v>
      </c>
      <c r="L75" t="s">
        <v>64</v>
      </c>
      <c r="M75" t="s">
        <v>67</v>
      </c>
      <c r="N75" t="s">
        <v>66</v>
      </c>
      <c r="O75" t="s">
        <v>64</v>
      </c>
      <c r="P75" t="s">
        <v>74</v>
      </c>
    </row>
    <row r="76" spans="1:16" x14ac:dyDescent="0.25">
      <c r="A76" t="s">
        <v>64</v>
      </c>
      <c r="B76" t="s">
        <v>66</v>
      </c>
      <c r="C76" t="s">
        <v>64</v>
      </c>
      <c r="D76" t="s">
        <v>65</v>
      </c>
      <c r="E76" t="s">
        <v>66</v>
      </c>
      <c r="F76" t="s">
        <v>64</v>
      </c>
      <c r="G76" t="s">
        <v>64</v>
      </c>
      <c r="H76" t="s">
        <v>65</v>
      </c>
      <c r="I76" t="s">
        <v>64</v>
      </c>
      <c r="J76" t="s">
        <v>64</v>
      </c>
      <c r="K76" t="s">
        <v>64</v>
      </c>
      <c r="L76" t="s">
        <v>64</v>
      </c>
      <c r="M76" t="s">
        <v>67</v>
      </c>
      <c r="N76" t="s">
        <v>64</v>
      </c>
      <c r="O76" t="s">
        <v>67</v>
      </c>
      <c r="P76" t="s">
        <v>72</v>
      </c>
    </row>
    <row r="77" spans="1:16" x14ac:dyDescent="0.25">
      <c r="A77" t="s">
        <v>66</v>
      </c>
      <c r="B77" t="s">
        <v>65</v>
      </c>
      <c r="C77" t="s">
        <v>66</v>
      </c>
      <c r="D77" t="s">
        <v>64</v>
      </c>
      <c r="E77" t="s">
        <v>67</v>
      </c>
      <c r="F77" t="s">
        <v>64</v>
      </c>
      <c r="G77" t="s">
        <v>65</v>
      </c>
      <c r="H77" t="s">
        <v>65</v>
      </c>
      <c r="I77" t="s">
        <v>65</v>
      </c>
      <c r="J77" t="s">
        <v>66</v>
      </c>
      <c r="K77" t="s">
        <v>66</v>
      </c>
      <c r="L77" t="s">
        <v>65</v>
      </c>
      <c r="M77" t="s">
        <v>68</v>
      </c>
      <c r="N77" t="s">
        <v>66</v>
      </c>
      <c r="O77" t="s">
        <v>64</v>
      </c>
      <c r="P77" t="s">
        <v>74</v>
      </c>
    </row>
    <row r="78" spans="1:16" x14ac:dyDescent="0.25">
      <c r="A78" t="s">
        <v>64</v>
      </c>
      <c r="B78" t="s">
        <v>68</v>
      </c>
      <c r="C78" t="s">
        <v>66</v>
      </c>
      <c r="D78" t="s">
        <v>66</v>
      </c>
      <c r="E78" t="s">
        <v>66</v>
      </c>
      <c r="F78" t="s">
        <v>64</v>
      </c>
      <c r="G78" t="s">
        <v>66</v>
      </c>
      <c r="H78" t="s">
        <v>66</v>
      </c>
      <c r="I78" t="s">
        <v>65</v>
      </c>
      <c r="J78" t="s">
        <v>65</v>
      </c>
      <c r="K78" t="s">
        <v>64</v>
      </c>
      <c r="L78" t="s">
        <v>64</v>
      </c>
      <c r="M78" t="s">
        <v>68</v>
      </c>
      <c r="N78" t="s">
        <v>66</v>
      </c>
      <c r="O78" t="s">
        <v>67</v>
      </c>
      <c r="P78" t="s">
        <v>72</v>
      </c>
    </row>
    <row r="79" spans="1:16" x14ac:dyDescent="0.25">
      <c r="A79" t="s">
        <v>66</v>
      </c>
      <c r="B79" t="s">
        <v>66</v>
      </c>
      <c r="C79" t="s">
        <v>64</v>
      </c>
      <c r="D79" t="s">
        <v>64</v>
      </c>
      <c r="E79" t="s">
        <v>66</v>
      </c>
      <c r="F79" t="s">
        <v>65</v>
      </c>
      <c r="G79" t="s">
        <v>65</v>
      </c>
      <c r="H79" t="s">
        <v>64</v>
      </c>
      <c r="I79" t="s">
        <v>64</v>
      </c>
      <c r="J79" t="s">
        <v>64</v>
      </c>
      <c r="K79" t="s">
        <v>64</v>
      </c>
      <c r="L79" t="s">
        <v>64</v>
      </c>
      <c r="M79" t="s">
        <v>64</v>
      </c>
      <c r="N79" t="s">
        <v>64</v>
      </c>
      <c r="O79" t="s">
        <v>64</v>
      </c>
      <c r="P79" t="s">
        <v>74</v>
      </c>
    </row>
    <row r="80" spans="1:16" x14ac:dyDescent="0.25">
      <c r="A80" t="s">
        <v>64</v>
      </c>
      <c r="B80" t="s">
        <v>66</v>
      </c>
      <c r="C80" t="s">
        <v>64</v>
      </c>
      <c r="D80" t="s">
        <v>64</v>
      </c>
      <c r="E80" t="s">
        <v>67</v>
      </c>
      <c r="F80" t="s">
        <v>64</v>
      </c>
      <c r="G80" t="s">
        <v>66</v>
      </c>
      <c r="H80" t="s">
        <v>66</v>
      </c>
      <c r="I80" t="s">
        <v>66</v>
      </c>
      <c r="J80" t="s">
        <v>66</v>
      </c>
      <c r="K80" t="s">
        <v>64</v>
      </c>
      <c r="L80" t="s">
        <v>66</v>
      </c>
      <c r="M80" t="s">
        <v>67</v>
      </c>
      <c r="N80" t="s">
        <v>64</v>
      </c>
      <c r="O80" t="s">
        <v>65</v>
      </c>
      <c r="P80" t="s">
        <v>74</v>
      </c>
    </row>
    <row r="81" spans="1:16" x14ac:dyDescent="0.25">
      <c r="A81" t="s">
        <v>64</v>
      </c>
      <c r="B81" t="s">
        <v>67</v>
      </c>
      <c r="C81" t="s">
        <v>64</v>
      </c>
      <c r="D81" t="s">
        <v>65</v>
      </c>
      <c r="E81" t="s">
        <v>64</v>
      </c>
      <c r="F81" t="s">
        <v>64</v>
      </c>
      <c r="G81" t="s">
        <v>64</v>
      </c>
      <c r="H81" t="s">
        <v>64</v>
      </c>
      <c r="I81" t="s">
        <v>67</v>
      </c>
      <c r="J81" t="s">
        <v>64</v>
      </c>
      <c r="K81" t="s">
        <v>64</v>
      </c>
      <c r="L81" t="s">
        <v>65</v>
      </c>
      <c r="M81" t="s">
        <v>68</v>
      </c>
      <c r="N81" t="s">
        <v>64</v>
      </c>
      <c r="O81" t="s">
        <v>67</v>
      </c>
      <c r="P81" t="s">
        <v>74</v>
      </c>
    </row>
    <row r="82" spans="1:16" x14ac:dyDescent="0.25">
      <c r="A82" t="s">
        <v>64</v>
      </c>
      <c r="B82" t="s">
        <v>65</v>
      </c>
      <c r="C82" t="s">
        <v>64</v>
      </c>
      <c r="D82" t="s">
        <v>64</v>
      </c>
      <c r="E82" t="s">
        <v>64</v>
      </c>
      <c r="F82" t="s">
        <v>64</v>
      </c>
      <c r="G82" t="s">
        <v>66</v>
      </c>
      <c r="H82" t="s">
        <v>65</v>
      </c>
      <c r="I82" t="s">
        <v>65</v>
      </c>
      <c r="J82" t="s">
        <v>66</v>
      </c>
      <c r="K82" t="s">
        <v>64</v>
      </c>
      <c r="L82" t="s">
        <v>65</v>
      </c>
      <c r="M82" t="s">
        <v>65</v>
      </c>
      <c r="N82" t="s">
        <v>64</v>
      </c>
      <c r="O82" t="s">
        <v>65</v>
      </c>
      <c r="P82" t="s">
        <v>74</v>
      </c>
    </row>
    <row r="83" spans="1:16" x14ac:dyDescent="0.25">
      <c r="A83" t="s">
        <v>66</v>
      </c>
      <c r="B83" t="s">
        <v>65</v>
      </c>
      <c r="C83" t="s">
        <v>64</v>
      </c>
      <c r="D83" t="s">
        <v>66</v>
      </c>
      <c r="E83" t="s">
        <v>65</v>
      </c>
      <c r="F83" t="s">
        <v>64</v>
      </c>
      <c r="G83" t="s">
        <v>64</v>
      </c>
      <c r="H83" t="s">
        <v>65</v>
      </c>
      <c r="I83" t="s">
        <v>66</v>
      </c>
      <c r="J83" t="s">
        <v>64</v>
      </c>
      <c r="K83" t="s">
        <v>64</v>
      </c>
      <c r="L83" t="s">
        <v>64</v>
      </c>
      <c r="M83" t="s">
        <v>65</v>
      </c>
      <c r="N83" t="s">
        <v>64</v>
      </c>
      <c r="O83" t="s">
        <v>65</v>
      </c>
      <c r="P83" t="s">
        <v>74</v>
      </c>
    </row>
    <row r="84" spans="1:16" x14ac:dyDescent="0.25">
      <c r="A84" t="s">
        <v>64</v>
      </c>
      <c r="B84" t="s">
        <v>68</v>
      </c>
      <c r="C84" t="s">
        <v>66</v>
      </c>
      <c r="D84" t="s">
        <v>64</v>
      </c>
      <c r="E84" t="s">
        <v>67</v>
      </c>
      <c r="F84" t="s">
        <v>70</v>
      </c>
      <c r="G84" t="s">
        <v>65</v>
      </c>
      <c r="H84" t="s">
        <v>69</v>
      </c>
      <c r="I84" t="s">
        <v>68</v>
      </c>
      <c r="J84" t="s">
        <v>68</v>
      </c>
      <c r="K84" t="s">
        <v>66</v>
      </c>
      <c r="L84" t="s">
        <v>65</v>
      </c>
      <c r="M84" t="s">
        <v>68</v>
      </c>
      <c r="N84" t="s">
        <v>65</v>
      </c>
      <c r="O84" t="s">
        <v>69</v>
      </c>
      <c r="P84" t="s">
        <v>73</v>
      </c>
    </row>
    <row r="85" spans="1:16" x14ac:dyDescent="0.25">
      <c r="A85" t="s">
        <v>64</v>
      </c>
      <c r="B85" t="s">
        <v>67</v>
      </c>
      <c r="C85" t="s">
        <v>65</v>
      </c>
      <c r="D85" t="s">
        <v>65</v>
      </c>
      <c r="E85" t="s">
        <v>66</v>
      </c>
      <c r="F85" t="s">
        <v>64</v>
      </c>
      <c r="G85" t="s">
        <v>64</v>
      </c>
      <c r="H85" t="s">
        <v>67</v>
      </c>
      <c r="I85" t="s">
        <v>65</v>
      </c>
      <c r="J85" t="s">
        <v>66</v>
      </c>
      <c r="K85" t="s">
        <v>66</v>
      </c>
      <c r="L85" t="s">
        <v>65</v>
      </c>
      <c r="M85" t="s">
        <v>65</v>
      </c>
      <c r="N85" t="s">
        <v>65</v>
      </c>
      <c r="O85" t="s">
        <v>67</v>
      </c>
      <c r="P85" t="s">
        <v>74</v>
      </c>
    </row>
    <row r="86" spans="1:16" x14ac:dyDescent="0.25">
      <c r="A86" t="s">
        <v>66</v>
      </c>
      <c r="B86" t="s">
        <v>66</v>
      </c>
      <c r="C86" t="s">
        <v>64</v>
      </c>
      <c r="D86" t="s">
        <v>64</v>
      </c>
      <c r="E86" t="s">
        <v>65</v>
      </c>
      <c r="F86" t="s">
        <v>64</v>
      </c>
      <c r="G86" t="s">
        <v>64</v>
      </c>
      <c r="H86" t="s">
        <v>64</v>
      </c>
      <c r="I86" t="s">
        <v>66</v>
      </c>
      <c r="J86" t="s">
        <v>66</v>
      </c>
      <c r="K86" t="s">
        <v>64</v>
      </c>
      <c r="L86" t="s">
        <v>66</v>
      </c>
      <c r="M86" t="s">
        <v>67</v>
      </c>
      <c r="N86" t="s">
        <v>64</v>
      </c>
      <c r="O86" t="s">
        <v>64</v>
      </c>
      <c r="P86" t="s">
        <v>74</v>
      </c>
    </row>
    <row r="87" spans="1:16" x14ac:dyDescent="0.25">
      <c r="A87" t="s">
        <v>64</v>
      </c>
      <c r="B87" t="s">
        <v>68</v>
      </c>
      <c r="C87" t="s">
        <v>64</v>
      </c>
      <c r="D87" t="s">
        <v>66</v>
      </c>
      <c r="E87" t="s">
        <v>68</v>
      </c>
      <c r="F87" t="s">
        <v>65</v>
      </c>
      <c r="G87" t="s">
        <v>65</v>
      </c>
      <c r="H87" t="s">
        <v>65</v>
      </c>
      <c r="I87" t="s">
        <v>66</v>
      </c>
      <c r="J87" t="s">
        <v>67</v>
      </c>
      <c r="K87" t="s">
        <v>64</v>
      </c>
      <c r="L87" t="s">
        <v>65</v>
      </c>
      <c r="M87" t="s">
        <v>67</v>
      </c>
      <c r="N87" t="s">
        <v>66</v>
      </c>
      <c r="O87" t="s">
        <v>67</v>
      </c>
      <c r="P87" t="s">
        <v>72</v>
      </c>
    </row>
    <row r="88" spans="1:16" x14ac:dyDescent="0.25">
      <c r="A88" t="s">
        <v>64</v>
      </c>
      <c r="B88" t="s">
        <v>67</v>
      </c>
      <c r="C88" t="s">
        <v>66</v>
      </c>
      <c r="D88" t="s">
        <v>64</v>
      </c>
      <c r="E88" t="s">
        <v>66</v>
      </c>
      <c r="F88" t="s">
        <v>64</v>
      </c>
      <c r="G88" t="s">
        <v>65</v>
      </c>
      <c r="H88" t="s">
        <v>66</v>
      </c>
      <c r="I88" t="s">
        <v>65</v>
      </c>
      <c r="J88" t="s">
        <v>67</v>
      </c>
      <c r="K88" t="s">
        <v>64</v>
      </c>
      <c r="L88" t="s">
        <v>66</v>
      </c>
      <c r="M88" t="s">
        <v>67</v>
      </c>
      <c r="N88" t="s">
        <v>66</v>
      </c>
      <c r="O88" t="s">
        <v>66</v>
      </c>
      <c r="P88" t="s">
        <v>74</v>
      </c>
    </row>
    <row r="89" spans="1:16" x14ac:dyDescent="0.25">
      <c r="A89" t="s">
        <v>64</v>
      </c>
      <c r="B89" t="s">
        <v>65</v>
      </c>
      <c r="C89" t="s">
        <v>64</v>
      </c>
      <c r="D89" t="s">
        <v>64</v>
      </c>
      <c r="E89" t="s">
        <v>65</v>
      </c>
      <c r="F89" t="s">
        <v>64</v>
      </c>
      <c r="G89" t="s">
        <v>66</v>
      </c>
      <c r="H89" t="s">
        <v>64</v>
      </c>
      <c r="I89" t="s">
        <v>67</v>
      </c>
      <c r="J89" t="s">
        <v>64</v>
      </c>
      <c r="K89" t="s">
        <v>66</v>
      </c>
      <c r="L89" t="s">
        <v>65</v>
      </c>
      <c r="M89" t="s">
        <v>67</v>
      </c>
      <c r="N89" t="s">
        <v>65</v>
      </c>
      <c r="O89" t="s">
        <v>64</v>
      </c>
      <c r="P89" t="s">
        <v>74</v>
      </c>
    </row>
    <row r="90" spans="1:16" x14ac:dyDescent="0.25">
      <c r="A90" t="s">
        <v>64</v>
      </c>
      <c r="B90" t="s">
        <v>68</v>
      </c>
      <c r="C90" t="s">
        <v>66</v>
      </c>
      <c r="D90" t="s">
        <v>65</v>
      </c>
      <c r="E90" t="s">
        <v>66</v>
      </c>
      <c r="F90" t="s">
        <v>64</v>
      </c>
      <c r="G90" t="s">
        <v>65</v>
      </c>
      <c r="H90" t="s">
        <v>67</v>
      </c>
      <c r="I90" t="s">
        <v>67</v>
      </c>
      <c r="J90" t="s">
        <v>65</v>
      </c>
      <c r="K90" t="s">
        <v>64</v>
      </c>
      <c r="L90" t="s">
        <v>66</v>
      </c>
      <c r="M90" t="s">
        <v>68</v>
      </c>
      <c r="N90" t="s">
        <v>67</v>
      </c>
      <c r="O90" t="s">
        <v>68</v>
      </c>
      <c r="P90" t="s">
        <v>72</v>
      </c>
    </row>
    <row r="91" spans="1:16" x14ac:dyDescent="0.25">
      <c r="A91" t="s">
        <v>64</v>
      </c>
      <c r="B91" t="s">
        <v>67</v>
      </c>
      <c r="C91" t="s">
        <v>64</v>
      </c>
      <c r="D91" t="s">
        <v>64</v>
      </c>
      <c r="E91" t="s">
        <v>64</v>
      </c>
      <c r="F91" t="s">
        <v>64</v>
      </c>
      <c r="G91" t="s">
        <v>66</v>
      </c>
      <c r="H91" t="s">
        <v>65</v>
      </c>
      <c r="I91" t="s">
        <v>66</v>
      </c>
      <c r="J91" t="s">
        <v>67</v>
      </c>
      <c r="K91" t="s">
        <v>65</v>
      </c>
      <c r="L91" t="s">
        <v>66</v>
      </c>
      <c r="M91" t="s">
        <v>68</v>
      </c>
      <c r="N91" t="s">
        <v>64</v>
      </c>
      <c r="O91" t="s">
        <v>68</v>
      </c>
      <c r="P91" t="s">
        <v>74</v>
      </c>
    </row>
    <row r="92" spans="1:16" x14ac:dyDescent="0.25">
      <c r="A92" t="s">
        <v>64</v>
      </c>
      <c r="B92" t="s">
        <v>64</v>
      </c>
      <c r="C92" t="s">
        <v>64</v>
      </c>
      <c r="D92" t="s">
        <v>66</v>
      </c>
      <c r="E92" t="s">
        <v>66</v>
      </c>
      <c r="F92" t="s">
        <v>65</v>
      </c>
      <c r="G92" t="s">
        <v>66</v>
      </c>
      <c r="H92" t="s">
        <v>64</v>
      </c>
      <c r="I92" t="s">
        <v>66</v>
      </c>
      <c r="J92" t="s">
        <v>66</v>
      </c>
      <c r="K92" t="s">
        <v>64</v>
      </c>
      <c r="L92" t="s">
        <v>65</v>
      </c>
      <c r="M92" t="s">
        <v>66</v>
      </c>
      <c r="N92" t="s">
        <v>64</v>
      </c>
      <c r="O92" t="s">
        <v>65</v>
      </c>
      <c r="P92" t="s">
        <v>74</v>
      </c>
    </row>
    <row r="93" spans="1:16" x14ac:dyDescent="0.25">
      <c r="A93" t="s">
        <v>64</v>
      </c>
      <c r="B93" t="s">
        <v>65</v>
      </c>
      <c r="C93" t="s">
        <v>67</v>
      </c>
      <c r="D93" t="s">
        <v>67</v>
      </c>
      <c r="E93" t="s">
        <v>66</v>
      </c>
      <c r="F93" t="s">
        <v>64</v>
      </c>
      <c r="G93" t="s">
        <v>65</v>
      </c>
      <c r="H93" t="s">
        <v>65</v>
      </c>
      <c r="I93" t="s">
        <v>67</v>
      </c>
      <c r="J93" t="s">
        <v>65</v>
      </c>
      <c r="K93" t="s">
        <v>64</v>
      </c>
      <c r="L93" t="s">
        <v>64</v>
      </c>
      <c r="M93" t="s">
        <v>67</v>
      </c>
      <c r="N93" t="s">
        <v>67</v>
      </c>
      <c r="O93" t="s">
        <v>65</v>
      </c>
      <c r="P93" t="s">
        <v>74</v>
      </c>
    </row>
    <row r="94" spans="1:16" x14ac:dyDescent="0.25">
      <c r="A94" t="s">
        <v>64</v>
      </c>
      <c r="B94" t="s">
        <v>67</v>
      </c>
      <c r="C94" t="s">
        <v>64</v>
      </c>
      <c r="D94" t="s">
        <v>64</v>
      </c>
      <c r="E94" t="s">
        <v>65</v>
      </c>
      <c r="F94" t="s">
        <v>64</v>
      </c>
      <c r="G94" t="s">
        <v>66</v>
      </c>
      <c r="H94" t="s">
        <v>67</v>
      </c>
      <c r="I94" t="s">
        <v>67</v>
      </c>
      <c r="J94" t="s">
        <v>68</v>
      </c>
      <c r="K94" t="s">
        <v>66</v>
      </c>
      <c r="L94" t="s">
        <v>67</v>
      </c>
      <c r="M94" t="s">
        <v>68</v>
      </c>
      <c r="N94" t="s">
        <v>66</v>
      </c>
      <c r="O94" t="s">
        <v>69</v>
      </c>
      <c r="P94" t="s">
        <v>72</v>
      </c>
    </row>
    <row r="95" spans="1:16" x14ac:dyDescent="0.25">
      <c r="A95" t="s">
        <v>64</v>
      </c>
      <c r="B95" t="s">
        <v>67</v>
      </c>
      <c r="C95" t="s">
        <v>67</v>
      </c>
      <c r="D95" t="s">
        <v>64</v>
      </c>
      <c r="E95" t="s">
        <v>67</v>
      </c>
      <c r="F95" t="s">
        <v>64</v>
      </c>
      <c r="G95" t="s">
        <v>65</v>
      </c>
      <c r="H95" t="s">
        <v>67</v>
      </c>
      <c r="I95" t="s">
        <v>70</v>
      </c>
      <c r="J95" t="s">
        <v>64</v>
      </c>
      <c r="K95" t="s">
        <v>66</v>
      </c>
      <c r="L95" t="s">
        <v>65</v>
      </c>
      <c r="M95" t="s">
        <v>69</v>
      </c>
      <c r="N95" t="s">
        <v>67</v>
      </c>
      <c r="O95" t="s">
        <v>69</v>
      </c>
      <c r="P95" t="s">
        <v>72</v>
      </c>
    </row>
    <row r="96" spans="1:16" x14ac:dyDescent="0.25">
      <c r="A96" t="s">
        <v>64</v>
      </c>
      <c r="B96" t="s">
        <v>65</v>
      </c>
      <c r="C96" t="s">
        <v>65</v>
      </c>
      <c r="D96" t="s">
        <v>66</v>
      </c>
      <c r="E96" t="s">
        <v>66</v>
      </c>
      <c r="F96" t="s">
        <v>64</v>
      </c>
      <c r="G96" t="s">
        <v>64</v>
      </c>
      <c r="H96" t="s">
        <v>65</v>
      </c>
      <c r="I96" t="s">
        <v>66</v>
      </c>
      <c r="J96" t="s">
        <v>66</v>
      </c>
      <c r="K96" t="s">
        <v>64</v>
      </c>
      <c r="L96" t="s">
        <v>65</v>
      </c>
      <c r="M96" t="s">
        <v>67</v>
      </c>
      <c r="N96" t="s">
        <v>66</v>
      </c>
      <c r="O96" t="s">
        <v>65</v>
      </c>
      <c r="P96" t="s">
        <v>74</v>
      </c>
    </row>
    <row r="97" spans="1:16" x14ac:dyDescent="0.25">
      <c r="A97" t="s">
        <v>64</v>
      </c>
      <c r="B97" t="s">
        <v>66</v>
      </c>
      <c r="C97" t="s">
        <v>64</v>
      </c>
      <c r="D97" t="s">
        <v>64</v>
      </c>
      <c r="E97" t="s">
        <v>66</v>
      </c>
      <c r="F97" t="s">
        <v>65</v>
      </c>
      <c r="G97" t="s">
        <v>64</v>
      </c>
      <c r="H97" t="s">
        <v>64</v>
      </c>
      <c r="I97" t="s">
        <v>64</v>
      </c>
      <c r="J97" t="s">
        <v>64</v>
      </c>
      <c r="K97" t="s">
        <v>66</v>
      </c>
      <c r="L97" t="s">
        <v>64</v>
      </c>
      <c r="M97" t="s">
        <v>65</v>
      </c>
      <c r="N97" t="s">
        <v>64</v>
      </c>
      <c r="O97" t="s">
        <v>64</v>
      </c>
      <c r="P97" t="s">
        <v>74</v>
      </c>
    </row>
    <row r="98" spans="1:16" x14ac:dyDescent="0.25">
      <c r="A98" t="s">
        <v>64</v>
      </c>
      <c r="B98" t="s">
        <v>68</v>
      </c>
      <c r="C98" t="s">
        <v>65</v>
      </c>
      <c r="D98" t="s">
        <v>65</v>
      </c>
      <c r="E98" t="s">
        <v>65</v>
      </c>
      <c r="F98" t="s">
        <v>64</v>
      </c>
      <c r="G98" t="s">
        <v>66</v>
      </c>
      <c r="H98" t="s">
        <v>68</v>
      </c>
      <c r="I98" t="s">
        <v>68</v>
      </c>
      <c r="J98" t="s">
        <v>66</v>
      </c>
      <c r="K98" t="s">
        <v>66</v>
      </c>
      <c r="L98" t="s">
        <v>65</v>
      </c>
      <c r="M98" t="s">
        <v>68</v>
      </c>
      <c r="N98" t="s">
        <v>65</v>
      </c>
      <c r="O98" t="s">
        <v>68</v>
      </c>
      <c r="P98" t="s">
        <v>74</v>
      </c>
    </row>
    <row r="99" spans="1:16" x14ac:dyDescent="0.25">
      <c r="A99" t="s">
        <v>64</v>
      </c>
      <c r="B99" t="s">
        <v>66</v>
      </c>
      <c r="C99" t="s">
        <v>64</v>
      </c>
      <c r="D99" t="s">
        <v>64</v>
      </c>
      <c r="E99" t="s">
        <v>66</v>
      </c>
      <c r="F99" t="s">
        <v>64</v>
      </c>
      <c r="G99" t="s">
        <v>66</v>
      </c>
      <c r="H99" t="s">
        <v>64</v>
      </c>
      <c r="I99" t="s">
        <v>64</v>
      </c>
      <c r="J99" t="s">
        <v>64</v>
      </c>
      <c r="K99" t="s">
        <v>64</v>
      </c>
      <c r="L99" t="s">
        <v>64</v>
      </c>
      <c r="M99" t="s">
        <v>66</v>
      </c>
      <c r="N99" t="s">
        <v>64</v>
      </c>
      <c r="O99" t="s">
        <v>66</v>
      </c>
      <c r="P99" t="s">
        <v>74</v>
      </c>
    </row>
    <row r="100" spans="1:16" x14ac:dyDescent="0.25">
      <c r="A100" t="s">
        <v>64</v>
      </c>
      <c r="B100" t="s">
        <v>67</v>
      </c>
      <c r="C100" t="s">
        <v>64</v>
      </c>
      <c r="D100" t="s">
        <v>64</v>
      </c>
      <c r="E100" t="s">
        <v>66</v>
      </c>
      <c r="F100" t="s">
        <v>64</v>
      </c>
      <c r="G100" t="s">
        <v>66</v>
      </c>
      <c r="H100" t="s">
        <v>64</v>
      </c>
      <c r="I100" t="s">
        <v>65</v>
      </c>
      <c r="J100" t="s">
        <v>64</v>
      </c>
      <c r="K100" t="s">
        <v>64</v>
      </c>
      <c r="L100" t="s">
        <v>66</v>
      </c>
      <c r="M100" t="s">
        <v>65</v>
      </c>
      <c r="N100" t="s">
        <v>66</v>
      </c>
      <c r="O100" t="s">
        <v>64</v>
      </c>
      <c r="P100" t="s">
        <v>74</v>
      </c>
    </row>
    <row r="101" spans="1:16" x14ac:dyDescent="0.25">
      <c r="A101" t="s">
        <v>64</v>
      </c>
      <c r="B101" t="s">
        <v>66</v>
      </c>
      <c r="C101" t="s">
        <v>65</v>
      </c>
      <c r="D101" t="s">
        <v>66</v>
      </c>
      <c r="E101" t="s">
        <v>66</v>
      </c>
      <c r="F101" t="s">
        <v>64</v>
      </c>
      <c r="G101" t="s">
        <v>66</v>
      </c>
      <c r="H101" t="s">
        <v>64</v>
      </c>
      <c r="I101" t="s">
        <v>67</v>
      </c>
      <c r="J101" t="s">
        <v>64</v>
      </c>
      <c r="K101" t="s">
        <v>64</v>
      </c>
      <c r="L101" t="s">
        <v>64</v>
      </c>
      <c r="M101" t="s">
        <v>65</v>
      </c>
      <c r="N101" t="s">
        <v>66</v>
      </c>
      <c r="O101" t="s">
        <v>64</v>
      </c>
      <c r="P101" t="s">
        <v>74</v>
      </c>
    </row>
    <row r="102" spans="1:16" x14ac:dyDescent="0.25">
      <c r="A102" t="s">
        <v>66</v>
      </c>
      <c r="B102" t="s">
        <v>66</v>
      </c>
      <c r="C102" t="s">
        <v>64</v>
      </c>
      <c r="D102" t="s">
        <v>64</v>
      </c>
      <c r="E102" t="s">
        <v>66</v>
      </c>
      <c r="F102" t="s">
        <v>64</v>
      </c>
      <c r="G102" t="s">
        <v>64</v>
      </c>
      <c r="H102" t="s">
        <v>64</v>
      </c>
      <c r="I102" t="s">
        <v>64</v>
      </c>
      <c r="J102" t="s">
        <v>64</v>
      </c>
      <c r="K102" t="s">
        <v>64</v>
      </c>
      <c r="L102" t="s">
        <v>66</v>
      </c>
      <c r="M102" t="s">
        <v>66</v>
      </c>
      <c r="N102" t="s">
        <v>64</v>
      </c>
      <c r="O102" t="s">
        <v>64</v>
      </c>
      <c r="P102" t="s">
        <v>74</v>
      </c>
    </row>
    <row r="103" spans="1:16" x14ac:dyDescent="0.25">
      <c r="A103" t="s">
        <v>64</v>
      </c>
      <c r="B103" t="s">
        <v>66</v>
      </c>
      <c r="C103" t="s">
        <v>66</v>
      </c>
      <c r="D103" t="s">
        <v>65</v>
      </c>
      <c r="E103" t="s">
        <v>67</v>
      </c>
      <c r="F103" t="s">
        <v>64</v>
      </c>
      <c r="G103" t="s">
        <v>65</v>
      </c>
      <c r="H103" t="s">
        <v>66</v>
      </c>
      <c r="I103" t="s">
        <v>66</v>
      </c>
      <c r="J103" t="s">
        <v>64</v>
      </c>
      <c r="K103" t="s">
        <v>66</v>
      </c>
      <c r="L103" t="s">
        <v>64</v>
      </c>
      <c r="M103" t="s">
        <v>67</v>
      </c>
      <c r="N103" t="s">
        <v>66</v>
      </c>
      <c r="O103" t="s">
        <v>66</v>
      </c>
      <c r="P103" t="s">
        <v>74</v>
      </c>
    </row>
    <row r="104" spans="1:16" x14ac:dyDescent="0.25">
      <c r="A104" t="s">
        <v>64</v>
      </c>
      <c r="B104" t="s">
        <v>65</v>
      </c>
      <c r="C104" t="s">
        <v>64</v>
      </c>
      <c r="D104" t="s">
        <v>65</v>
      </c>
      <c r="E104" t="s">
        <v>66</v>
      </c>
      <c r="F104" t="s">
        <v>64</v>
      </c>
      <c r="G104" t="s">
        <v>64</v>
      </c>
      <c r="H104" t="s">
        <v>64</v>
      </c>
      <c r="I104" t="s">
        <v>64</v>
      </c>
      <c r="J104" t="s">
        <v>64</v>
      </c>
      <c r="K104" t="s">
        <v>64</v>
      </c>
      <c r="L104" t="s">
        <v>66</v>
      </c>
      <c r="M104" t="s">
        <v>65</v>
      </c>
      <c r="N104" t="s">
        <v>64</v>
      </c>
      <c r="O104" t="s">
        <v>66</v>
      </c>
      <c r="P104" t="s">
        <v>74</v>
      </c>
    </row>
    <row r="105" spans="1:16" x14ac:dyDescent="0.25">
      <c r="A105" t="s">
        <v>64</v>
      </c>
      <c r="B105" t="s">
        <v>67</v>
      </c>
      <c r="C105" t="s">
        <v>65</v>
      </c>
      <c r="D105" t="s">
        <v>64</v>
      </c>
      <c r="E105" t="s">
        <v>66</v>
      </c>
      <c r="F105" t="s">
        <v>64</v>
      </c>
      <c r="G105" t="s">
        <v>66</v>
      </c>
      <c r="H105" t="s">
        <v>65</v>
      </c>
      <c r="I105" t="s">
        <v>65</v>
      </c>
      <c r="J105" t="s">
        <v>64</v>
      </c>
      <c r="K105" t="s">
        <v>64</v>
      </c>
      <c r="L105" t="s">
        <v>64</v>
      </c>
      <c r="M105" t="s">
        <v>67</v>
      </c>
      <c r="N105" t="s">
        <v>66</v>
      </c>
      <c r="O105" t="s">
        <v>66</v>
      </c>
      <c r="P105" t="s">
        <v>74</v>
      </c>
    </row>
    <row r="106" spans="1:16" x14ac:dyDescent="0.25">
      <c r="A106" t="s">
        <v>64</v>
      </c>
      <c r="B106" t="s">
        <v>68</v>
      </c>
      <c r="C106" t="s">
        <v>66</v>
      </c>
      <c r="D106" t="s">
        <v>67</v>
      </c>
      <c r="E106" t="s">
        <v>65</v>
      </c>
      <c r="F106" t="s">
        <v>64</v>
      </c>
      <c r="G106" t="s">
        <v>66</v>
      </c>
      <c r="H106" t="s">
        <v>68</v>
      </c>
      <c r="I106" t="s">
        <v>68</v>
      </c>
      <c r="J106" t="s">
        <v>64</v>
      </c>
      <c r="K106" t="s">
        <v>66</v>
      </c>
      <c r="L106" t="s">
        <v>66</v>
      </c>
      <c r="M106" t="s">
        <v>67</v>
      </c>
      <c r="N106" t="s">
        <v>67</v>
      </c>
      <c r="O106" t="s">
        <v>67</v>
      </c>
      <c r="P106" t="s">
        <v>72</v>
      </c>
    </row>
    <row r="107" spans="1:16" x14ac:dyDescent="0.25">
      <c r="A107" t="s">
        <v>64</v>
      </c>
      <c r="B107" t="s">
        <v>65</v>
      </c>
      <c r="C107" t="s">
        <v>64</v>
      </c>
      <c r="D107" t="s">
        <v>64</v>
      </c>
      <c r="E107" t="s">
        <v>67</v>
      </c>
      <c r="F107" t="s">
        <v>65</v>
      </c>
      <c r="G107" t="s">
        <v>66</v>
      </c>
      <c r="H107" t="s">
        <v>66</v>
      </c>
      <c r="I107" t="s">
        <v>64</v>
      </c>
      <c r="J107" t="s">
        <v>64</v>
      </c>
      <c r="K107" t="s">
        <v>64</v>
      </c>
      <c r="L107" t="s">
        <v>64</v>
      </c>
      <c r="M107" t="s">
        <v>65</v>
      </c>
      <c r="N107" t="s">
        <v>66</v>
      </c>
      <c r="O107" t="s">
        <v>64</v>
      </c>
      <c r="P107" t="s">
        <v>74</v>
      </c>
    </row>
    <row r="108" spans="1:16" x14ac:dyDescent="0.25">
      <c r="A108" t="s">
        <v>64</v>
      </c>
      <c r="B108" t="s">
        <v>68</v>
      </c>
      <c r="C108" t="s">
        <v>65</v>
      </c>
      <c r="D108" t="s">
        <v>68</v>
      </c>
      <c r="E108" t="s">
        <v>66</v>
      </c>
      <c r="F108" t="s">
        <v>64</v>
      </c>
      <c r="G108" t="s">
        <v>64</v>
      </c>
      <c r="H108" t="s">
        <v>65</v>
      </c>
      <c r="I108" t="s">
        <v>65</v>
      </c>
      <c r="J108" t="s">
        <v>67</v>
      </c>
      <c r="K108" t="s">
        <v>64</v>
      </c>
      <c r="L108" t="s">
        <v>65</v>
      </c>
      <c r="M108" t="s">
        <v>66</v>
      </c>
      <c r="N108" t="s">
        <v>66</v>
      </c>
      <c r="O108" t="s">
        <v>67</v>
      </c>
      <c r="P108" t="s">
        <v>74</v>
      </c>
    </row>
    <row r="109" spans="1:16" x14ac:dyDescent="0.25">
      <c r="A109" t="s">
        <v>64</v>
      </c>
      <c r="B109" t="s">
        <v>67</v>
      </c>
      <c r="C109" t="s">
        <v>66</v>
      </c>
      <c r="D109" t="s">
        <v>66</v>
      </c>
      <c r="E109" t="s">
        <v>66</v>
      </c>
      <c r="F109" t="s">
        <v>64</v>
      </c>
      <c r="G109" t="s">
        <v>64</v>
      </c>
      <c r="H109" t="s">
        <v>65</v>
      </c>
      <c r="I109" t="s">
        <v>67</v>
      </c>
      <c r="J109" t="s">
        <v>66</v>
      </c>
      <c r="K109" t="s">
        <v>64</v>
      </c>
      <c r="L109" t="s">
        <v>64</v>
      </c>
      <c r="M109" t="s">
        <v>67</v>
      </c>
      <c r="N109" t="s">
        <v>64</v>
      </c>
      <c r="O109" t="s">
        <v>65</v>
      </c>
      <c r="P109" t="s">
        <v>74</v>
      </c>
    </row>
    <row r="110" spans="1:16" x14ac:dyDescent="0.25">
      <c r="A110" t="s">
        <v>64</v>
      </c>
      <c r="B110" t="s">
        <v>65</v>
      </c>
      <c r="C110" t="s">
        <v>64</v>
      </c>
      <c r="D110" t="s">
        <v>66</v>
      </c>
      <c r="E110" t="s">
        <v>66</v>
      </c>
      <c r="F110" t="s">
        <v>65</v>
      </c>
      <c r="G110" t="s">
        <v>64</v>
      </c>
      <c r="H110" t="s">
        <v>66</v>
      </c>
      <c r="I110" t="s">
        <v>64</v>
      </c>
      <c r="J110" t="s">
        <v>64</v>
      </c>
      <c r="K110" t="s">
        <v>66</v>
      </c>
      <c r="L110" t="s">
        <v>64</v>
      </c>
      <c r="M110" t="s">
        <v>67</v>
      </c>
      <c r="N110" t="s">
        <v>64</v>
      </c>
      <c r="O110" t="s">
        <v>65</v>
      </c>
      <c r="P110" t="s">
        <v>74</v>
      </c>
    </row>
    <row r="111" spans="1:16" x14ac:dyDescent="0.25">
      <c r="A111" t="s">
        <v>64</v>
      </c>
      <c r="B111" t="s">
        <v>67</v>
      </c>
      <c r="C111" t="s">
        <v>66</v>
      </c>
      <c r="D111" t="s">
        <v>66</v>
      </c>
      <c r="E111" t="s">
        <v>64</v>
      </c>
      <c r="F111" t="s">
        <v>65</v>
      </c>
      <c r="G111" t="s">
        <v>66</v>
      </c>
      <c r="H111" t="s">
        <v>65</v>
      </c>
      <c r="I111" t="s">
        <v>65</v>
      </c>
      <c r="J111" t="s">
        <v>66</v>
      </c>
      <c r="K111" t="s">
        <v>64</v>
      </c>
      <c r="L111" t="s">
        <v>64</v>
      </c>
      <c r="M111" t="s">
        <v>68</v>
      </c>
      <c r="N111" t="s">
        <v>66</v>
      </c>
      <c r="O111" t="s">
        <v>67</v>
      </c>
      <c r="P111" t="s">
        <v>74</v>
      </c>
    </row>
    <row r="112" spans="1:16" x14ac:dyDescent="0.25">
      <c r="A112" t="s">
        <v>66</v>
      </c>
      <c r="B112" t="s">
        <v>68</v>
      </c>
      <c r="C112" t="s">
        <v>64</v>
      </c>
      <c r="D112" t="s">
        <v>69</v>
      </c>
      <c r="E112" t="s">
        <v>66</v>
      </c>
      <c r="F112" t="s">
        <v>64</v>
      </c>
      <c r="G112" t="s">
        <v>66</v>
      </c>
      <c r="H112" t="s">
        <v>65</v>
      </c>
      <c r="I112" t="s">
        <v>65</v>
      </c>
      <c r="J112" t="s">
        <v>67</v>
      </c>
      <c r="K112" t="s">
        <v>64</v>
      </c>
      <c r="L112" t="s">
        <v>65</v>
      </c>
      <c r="M112" t="s">
        <v>68</v>
      </c>
      <c r="N112" t="s">
        <v>64</v>
      </c>
      <c r="O112" t="s">
        <v>68</v>
      </c>
      <c r="P112" t="s">
        <v>74</v>
      </c>
    </row>
    <row r="113" spans="1:16" x14ac:dyDescent="0.25">
      <c r="A113" t="s">
        <v>64</v>
      </c>
      <c r="B113" t="s">
        <v>65</v>
      </c>
      <c r="C113" t="s">
        <v>66</v>
      </c>
      <c r="D113" t="s">
        <v>64</v>
      </c>
      <c r="E113" t="s">
        <v>65</v>
      </c>
      <c r="F113" t="s">
        <v>64</v>
      </c>
      <c r="G113" t="s">
        <v>66</v>
      </c>
      <c r="H113" t="s">
        <v>65</v>
      </c>
      <c r="I113" t="s">
        <v>67</v>
      </c>
      <c r="J113" t="s">
        <v>64</v>
      </c>
      <c r="K113" t="s">
        <v>66</v>
      </c>
      <c r="L113" t="s">
        <v>64</v>
      </c>
      <c r="M113" t="s">
        <v>65</v>
      </c>
      <c r="N113" t="s">
        <v>64</v>
      </c>
      <c r="O113" t="s">
        <v>64</v>
      </c>
      <c r="P113" t="s">
        <v>74</v>
      </c>
    </row>
    <row r="114" spans="1:16" x14ac:dyDescent="0.25">
      <c r="A114" t="s">
        <v>64</v>
      </c>
      <c r="B114" t="s">
        <v>65</v>
      </c>
      <c r="C114" t="s">
        <v>64</v>
      </c>
      <c r="D114" t="s">
        <v>66</v>
      </c>
      <c r="E114" t="s">
        <v>66</v>
      </c>
      <c r="F114" t="s">
        <v>64</v>
      </c>
      <c r="G114" t="s">
        <v>64</v>
      </c>
      <c r="H114" t="s">
        <v>67</v>
      </c>
      <c r="I114" t="s">
        <v>65</v>
      </c>
      <c r="J114" t="s">
        <v>64</v>
      </c>
      <c r="K114" t="s">
        <v>66</v>
      </c>
      <c r="L114" t="s">
        <v>66</v>
      </c>
      <c r="M114" t="s">
        <v>67</v>
      </c>
      <c r="N114" t="s">
        <v>66</v>
      </c>
      <c r="O114" t="s">
        <v>67</v>
      </c>
      <c r="P114" t="s">
        <v>74</v>
      </c>
    </row>
    <row r="115" spans="1:16" x14ac:dyDescent="0.25">
      <c r="A115" t="s">
        <v>64</v>
      </c>
      <c r="B115" t="s">
        <v>65</v>
      </c>
      <c r="C115" t="s">
        <v>66</v>
      </c>
      <c r="D115" t="s">
        <v>66</v>
      </c>
      <c r="E115" t="s">
        <v>66</v>
      </c>
      <c r="F115" t="s">
        <v>64</v>
      </c>
      <c r="G115" t="s">
        <v>66</v>
      </c>
      <c r="H115" t="s">
        <v>65</v>
      </c>
      <c r="I115" t="s">
        <v>68</v>
      </c>
      <c r="J115" t="s">
        <v>64</v>
      </c>
      <c r="K115" t="s">
        <v>66</v>
      </c>
      <c r="L115" t="s">
        <v>66</v>
      </c>
      <c r="M115" t="s">
        <v>68</v>
      </c>
      <c r="N115" t="s">
        <v>64</v>
      </c>
      <c r="O115" t="s">
        <v>67</v>
      </c>
      <c r="P115" t="s">
        <v>74</v>
      </c>
    </row>
    <row r="116" spans="1:16" x14ac:dyDescent="0.25">
      <c r="A116" t="s">
        <v>64</v>
      </c>
      <c r="B116" t="s">
        <v>67</v>
      </c>
      <c r="C116" t="s">
        <v>64</v>
      </c>
      <c r="D116" t="s">
        <v>66</v>
      </c>
      <c r="E116" t="s">
        <v>66</v>
      </c>
      <c r="F116" t="s">
        <v>64</v>
      </c>
      <c r="G116" t="s">
        <v>66</v>
      </c>
      <c r="H116" t="s">
        <v>66</v>
      </c>
      <c r="I116" t="s">
        <v>67</v>
      </c>
      <c r="J116" t="s">
        <v>64</v>
      </c>
      <c r="K116" t="s">
        <v>66</v>
      </c>
      <c r="L116" t="s">
        <v>64</v>
      </c>
      <c r="M116" t="s">
        <v>65</v>
      </c>
      <c r="N116" t="s">
        <v>66</v>
      </c>
      <c r="O116" t="s">
        <v>65</v>
      </c>
      <c r="P116" t="s">
        <v>74</v>
      </c>
    </row>
    <row r="117" spans="1:16" x14ac:dyDescent="0.25">
      <c r="A117" t="s">
        <v>64</v>
      </c>
      <c r="B117" t="s">
        <v>67</v>
      </c>
      <c r="C117" t="s">
        <v>66</v>
      </c>
      <c r="D117" t="s">
        <v>64</v>
      </c>
      <c r="E117" t="s">
        <v>66</v>
      </c>
      <c r="F117" t="s">
        <v>64</v>
      </c>
      <c r="G117" t="s">
        <v>64</v>
      </c>
      <c r="H117" t="s">
        <v>65</v>
      </c>
      <c r="I117" t="s">
        <v>66</v>
      </c>
      <c r="J117" t="s">
        <v>66</v>
      </c>
      <c r="K117" t="s">
        <v>66</v>
      </c>
      <c r="L117" t="s">
        <v>64</v>
      </c>
      <c r="M117" t="s">
        <v>65</v>
      </c>
      <c r="N117" t="s">
        <v>64</v>
      </c>
      <c r="O117" t="s">
        <v>68</v>
      </c>
      <c r="P117" t="s">
        <v>74</v>
      </c>
    </row>
    <row r="118" spans="1:16" x14ac:dyDescent="0.25">
      <c r="A118" t="s">
        <v>64</v>
      </c>
      <c r="B118" t="s">
        <v>66</v>
      </c>
      <c r="C118" t="s">
        <v>64</v>
      </c>
      <c r="D118" t="s">
        <v>64</v>
      </c>
      <c r="E118" t="s">
        <v>64</v>
      </c>
      <c r="F118" t="s">
        <v>64</v>
      </c>
      <c r="G118" t="s">
        <v>64</v>
      </c>
      <c r="H118" t="s">
        <v>64</v>
      </c>
      <c r="I118" t="s">
        <v>64</v>
      </c>
      <c r="J118" t="s">
        <v>64</v>
      </c>
      <c r="K118" t="s">
        <v>66</v>
      </c>
      <c r="L118" t="s">
        <v>64</v>
      </c>
      <c r="M118" t="s">
        <v>64</v>
      </c>
      <c r="N118" t="s">
        <v>64</v>
      </c>
      <c r="O118" t="s">
        <v>64</v>
      </c>
      <c r="P118" t="s">
        <v>74</v>
      </c>
    </row>
    <row r="119" spans="1:16" x14ac:dyDescent="0.25">
      <c r="A119" t="s">
        <v>64</v>
      </c>
      <c r="B119" t="s">
        <v>65</v>
      </c>
      <c r="C119" t="s">
        <v>66</v>
      </c>
      <c r="D119" t="s">
        <v>65</v>
      </c>
      <c r="E119" t="s">
        <v>66</v>
      </c>
      <c r="F119" t="s">
        <v>64</v>
      </c>
      <c r="G119" t="s">
        <v>66</v>
      </c>
      <c r="H119" t="s">
        <v>64</v>
      </c>
      <c r="I119" t="s">
        <v>68</v>
      </c>
      <c r="J119" t="s">
        <v>64</v>
      </c>
      <c r="K119" t="s">
        <v>65</v>
      </c>
      <c r="L119" t="s">
        <v>64</v>
      </c>
      <c r="M119" t="s">
        <v>65</v>
      </c>
      <c r="N119" t="s">
        <v>67</v>
      </c>
      <c r="O119" t="s">
        <v>65</v>
      </c>
      <c r="P119" t="s">
        <v>72</v>
      </c>
    </row>
    <row r="120" spans="1:16" x14ac:dyDescent="0.25">
      <c r="A120" t="s">
        <v>64</v>
      </c>
      <c r="B120" t="s">
        <v>68</v>
      </c>
      <c r="C120" t="s">
        <v>66</v>
      </c>
      <c r="D120" t="s">
        <v>65</v>
      </c>
      <c r="E120" t="s">
        <v>66</v>
      </c>
      <c r="F120" t="s">
        <v>64</v>
      </c>
      <c r="G120" t="s">
        <v>66</v>
      </c>
      <c r="H120" t="s">
        <v>65</v>
      </c>
      <c r="I120" t="s">
        <v>68</v>
      </c>
      <c r="J120" t="s">
        <v>67</v>
      </c>
      <c r="K120" t="s">
        <v>67</v>
      </c>
      <c r="L120" t="s">
        <v>66</v>
      </c>
      <c r="M120" t="s">
        <v>67</v>
      </c>
      <c r="N120" t="s">
        <v>65</v>
      </c>
      <c r="O120" t="s">
        <v>65</v>
      </c>
      <c r="P120" t="s">
        <v>74</v>
      </c>
    </row>
    <row r="121" spans="1:16" x14ac:dyDescent="0.25">
      <c r="A121" t="s">
        <v>64</v>
      </c>
      <c r="B121" t="s">
        <v>69</v>
      </c>
      <c r="C121" t="s">
        <v>67</v>
      </c>
      <c r="D121" t="s">
        <v>65</v>
      </c>
      <c r="E121" t="s">
        <v>65</v>
      </c>
      <c r="F121" t="s">
        <v>64</v>
      </c>
      <c r="G121" t="s">
        <v>65</v>
      </c>
      <c r="H121" t="s">
        <v>67</v>
      </c>
      <c r="I121" t="s">
        <v>69</v>
      </c>
      <c r="J121" t="s">
        <v>67</v>
      </c>
      <c r="K121" t="s">
        <v>67</v>
      </c>
      <c r="L121" t="s">
        <v>65</v>
      </c>
      <c r="M121" t="s">
        <v>68</v>
      </c>
      <c r="N121" t="s">
        <v>67</v>
      </c>
      <c r="O121" t="s">
        <v>69</v>
      </c>
      <c r="P121" t="s">
        <v>72</v>
      </c>
    </row>
    <row r="122" spans="1:16" x14ac:dyDescent="0.25">
      <c r="A122" t="s">
        <v>64</v>
      </c>
      <c r="B122" t="s">
        <v>68</v>
      </c>
      <c r="C122" t="s">
        <v>65</v>
      </c>
      <c r="D122" t="s">
        <v>65</v>
      </c>
      <c r="E122" t="s">
        <v>65</v>
      </c>
      <c r="F122" t="s">
        <v>64</v>
      </c>
      <c r="G122" t="s">
        <v>65</v>
      </c>
      <c r="H122" t="s">
        <v>66</v>
      </c>
      <c r="I122" t="s">
        <v>69</v>
      </c>
      <c r="J122" t="s">
        <v>68</v>
      </c>
      <c r="K122" t="s">
        <v>65</v>
      </c>
      <c r="L122" t="s">
        <v>66</v>
      </c>
      <c r="M122" t="s">
        <v>69</v>
      </c>
      <c r="N122" t="s">
        <v>65</v>
      </c>
      <c r="O122" t="s">
        <v>68</v>
      </c>
      <c r="P122" t="s">
        <v>72</v>
      </c>
    </row>
    <row r="123" spans="1:16" x14ac:dyDescent="0.25">
      <c r="A123" t="s">
        <v>64</v>
      </c>
      <c r="B123" t="s">
        <v>68</v>
      </c>
      <c r="C123" t="s">
        <v>67</v>
      </c>
      <c r="D123" t="s">
        <v>64</v>
      </c>
      <c r="E123" t="s">
        <v>64</v>
      </c>
      <c r="F123" t="s">
        <v>64</v>
      </c>
      <c r="G123" t="s">
        <v>65</v>
      </c>
      <c r="H123" t="s">
        <v>68</v>
      </c>
      <c r="I123" t="s">
        <v>69</v>
      </c>
      <c r="J123" t="s">
        <v>69</v>
      </c>
      <c r="K123" t="s">
        <v>66</v>
      </c>
      <c r="L123" t="s">
        <v>66</v>
      </c>
      <c r="M123" t="s">
        <v>69</v>
      </c>
      <c r="N123" t="s">
        <v>64</v>
      </c>
      <c r="O123" t="s">
        <v>69</v>
      </c>
      <c r="P123" t="s">
        <v>72</v>
      </c>
    </row>
    <row r="124" spans="1:16" x14ac:dyDescent="0.25">
      <c r="A124" t="s">
        <v>64</v>
      </c>
      <c r="B124" t="s">
        <v>68</v>
      </c>
      <c r="C124" t="s">
        <v>68</v>
      </c>
      <c r="D124" t="s">
        <v>64</v>
      </c>
      <c r="E124" t="s">
        <v>66</v>
      </c>
      <c r="F124" t="s">
        <v>64</v>
      </c>
      <c r="G124" t="s">
        <v>66</v>
      </c>
      <c r="H124" t="s">
        <v>65</v>
      </c>
      <c r="I124" t="s">
        <v>68</v>
      </c>
      <c r="J124" t="s">
        <v>66</v>
      </c>
      <c r="K124" t="s">
        <v>64</v>
      </c>
      <c r="L124" t="s">
        <v>64</v>
      </c>
      <c r="M124" t="s">
        <v>67</v>
      </c>
      <c r="N124" t="s">
        <v>65</v>
      </c>
      <c r="O124" t="s">
        <v>67</v>
      </c>
      <c r="P124" t="s">
        <v>72</v>
      </c>
    </row>
    <row r="125" spans="1:16" x14ac:dyDescent="0.25">
      <c r="A125" t="s">
        <v>64</v>
      </c>
      <c r="B125" t="s">
        <v>65</v>
      </c>
      <c r="C125" t="s">
        <v>64</v>
      </c>
      <c r="D125" t="s">
        <v>64</v>
      </c>
      <c r="E125" t="s">
        <v>64</v>
      </c>
      <c r="F125" t="s">
        <v>64</v>
      </c>
      <c r="G125" t="s">
        <v>66</v>
      </c>
      <c r="H125" t="s">
        <v>66</v>
      </c>
      <c r="I125" t="s">
        <v>66</v>
      </c>
      <c r="J125" t="s">
        <v>64</v>
      </c>
      <c r="K125" t="s">
        <v>66</v>
      </c>
      <c r="L125" t="s">
        <v>64</v>
      </c>
      <c r="M125" t="s">
        <v>65</v>
      </c>
      <c r="N125" t="s">
        <v>64</v>
      </c>
      <c r="O125" t="s">
        <v>67</v>
      </c>
      <c r="P125" t="s">
        <v>74</v>
      </c>
    </row>
    <row r="126" spans="1:16" x14ac:dyDescent="0.25">
      <c r="A126" t="s">
        <v>64</v>
      </c>
      <c r="B126" t="s">
        <v>68</v>
      </c>
      <c r="C126" t="s">
        <v>64</v>
      </c>
      <c r="D126" t="s">
        <v>66</v>
      </c>
      <c r="E126" t="s">
        <v>65</v>
      </c>
      <c r="F126" t="s">
        <v>64</v>
      </c>
      <c r="G126" t="s">
        <v>65</v>
      </c>
      <c r="H126" t="s">
        <v>64</v>
      </c>
      <c r="I126" t="s">
        <v>68</v>
      </c>
      <c r="J126" t="s">
        <v>66</v>
      </c>
      <c r="K126" t="s">
        <v>66</v>
      </c>
      <c r="L126" t="s">
        <v>64</v>
      </c>
      <c r="M126" t="s">
        <v>67</v>
      </c>
      <c r="N126" t="s">
        <v>64</v>
      </c>
      <c r="O126" t="s">
        <v>69</v>
      </c>
      <c r="P126" t="s">
        <v>72</v>
      </c>
    </row>
    <row r="127" spans="1:16" x14ac:dyDescent="0.25">
      <c r="A127" t="s">
        <v>64</v>
      </c>
      <c r="B127" t="s">
        <v>68</v>
      </c>
      <c r="C127" t="s">
        <v>66</v>
      </c>
      <c r="D127" t="s">
        <v>64</v>
      </c>
      <c r="E127" t="s">
        <v>66</v>
      </c>
      <c r="F127" t="s">
        <v>64</v>
      </c>
      <c r="G127" t="s">
        <v>64</v>
      </c>
      <c r="H127" t="s">
        <v>68</v>
      </c>
      <c r="I127" t="s">
        <v>69</v>
      </c>
      <c r="J127" t="s">
        <v>68</v>
      </c>
      <c r="K127" t="s">
        <v>65</v>
      </c>
      <c r="L127" t="s">
        <v>65</v>
      </c>
      <c r="M127" t="s">
        <v>67</v>
      </c>
      <c r="N127" t="s">
        <v>66</v>
      </c>
      <c r="O127" t="s">
        <v>67</v>
      </c>
      <c r="P127" t="s">
        <v>73</v>
      </c>
    </row>
    <row r="128" spans="1:16" x14ac:dyDescent="0.25">
      <c r="A128" t="s">
        <v>64</v>
      </c>
      <c r="B128" t="s">
        <v>66</v>
      </c>
      <c r="C128" t="s">
        <v>64</v>
      </c>
      <c r="D128" t="s">
        <v>64</v>
      </c>
      <c r="E128" t="s">
        <v>64</v>
      </c>
      <c r="F128" t="s">
        <v>64</v>
      </c>
      <c r="G128" t="s">
        <v>64</v>
      </c>
      <c r="H128" t="s">
        <v>64</v>
      </c>
      <c r="I128" t="s">
        <v>66</v>
      </c>
      <c r="J128" t="s">
        <v>66</v>
      </c>
      <c r="K128" t="s">
        <v>64</v>
      </c>
      <c r="L128" t="s">
        <v>64</v>
      </c>
      <c r="M128" t="s">
        <v>67</v>
      </c>
      <c r="N128" t="s">
        <v>64</v>
      </c>
      <c r="O128" t="s">
        <v>65</v>
      </c>
      <c r="P128" t="s">
        <v>74</v>
      </c>
    </row>
    <row r="129" spans="1:16" x14ac:dyDescent="0.25">
      <c r="A129" t="s">
        <v>64</v>
      </c>
      <c r="B129" t="s">
        <v>66</v>
      </c>
      <c r="C129" t="s">
        <v>66</v>
      </c>
      <c r="D129" t="s">
        <v>64</v>
      </c>
      <c r="E129" t="s">
        <v>66</v>
      </c>
      <c r="F129" t="s">
        <v>64</v>
      </c>
      <c r="G129" t="s">
        <v>66</v>
      </c>
      <c r="H129" t="s">
        <v>65</v>
      </c>
      <c r="I129" t="s">
        <v>67</v>
      </c>
      <c r="J129" t="s">
        <v>64</v>
      </c>
      <c r="K129" t="s">
        <v>65</v>
      </c>
      <c r="L129" t="s">
        <v>64</v>
      </c>
      <c r="M129" t="s">
        <v>65</v>
      </c>
      <c r="N129" t="s">
        <v>66</v>
      </c>
      <c r="O129" t="s">
        <v>65</v>
      </c>
      <c r="P129" t="s">
        <v>74</v>
      </c>
    </row>
    <row r="130" spans="1:16" x14ac:dyDescent="0.25">
      <c r="A130" t="s">
        <v>64</v>
      </c>
      <c r="B130" t="s">
        <v>69</v>
      </c>
      <c r="C130" t="s">
        <v>67</v>
      </c>
      <c r="D130" t="s">
        <v>64</v>
      </c>
      <c r="E130" t="s">
        <v>65</v>
      </c>
      <c r="F130" t="s">
        <v>64</v>
      </c>
      <c r="G130" t="s">
        <v>66</v>
      </c>
      <c r="H130" t="s">
        <v>65</v>
      </c>
      <c r="I130" t="s">
        <v>69</v>
      </c>
      <c r="J130" t="s">
        <v>67</v>
      </c>
      <c r="K130" t="s">
        <v>66</v>
      </c>
      <c r="L130" t="s">
        <v>66</v>
      </c>
      <c r="M130" t="s">
        <v>68</v>
      </c>
      <c r="N130" t="s">
        <v>65</v>
      </c>
      <c r="O130" t="s">
        <v>67</v>
      </c>
      <c r="P130" t="s">
        <v>72</v>
      </c>
    </row>
    <row r="131" spans="1:16" x14ac:dyDescent="0.25">
      <c r="A131" t="s">
        <v>64</v>
      </c>
      <c r="B131" t="s">
        <v>66</v>
      </c>
      <c r="C131" t="s">
        <v>64</v>
      </c>
      <c r="D131" t="s">
        <v>64</v>
      </c>
      <c r="E131" t="s">
        <v>66</v>
      </c>
      <c r="F131" t="s">
        <v>64</v>
      </c>
      <c r="G131" t="s">
        <v>64</v>
      </c>
      <c r="H131" t="s">
        <v>66</v>
      </c>
      <c r="I131" t="s">
        <v>66</v>
      </c>
      <c r="J131" t="s">
        <v>64</v>
      </c>
      <c r="K131" t="s">
        <v>66</v>
      </c>
      <c r="L131" t="s">
        <v>64</v>
      </c>
      <c r="M131" t="s">
        <v>65</v>
      </c>
      <c r="N131" t="s">
        <v>66</v>
      </c>
      <c r="O131" t="s">
        <v>66</v>
      </c>
      <c r="P131" t="s">
        <v>74</v>
      </c>
    </row>
    <row r="132" spans="1:16" x14ac:dyDescent="0.25">
      <c r="A132" t="s">
        <v>64</v>
      </c>
      <c r="B132" t="s">
        <v>68</v>
      </c>
      <c r="C132" t="s">
        <v>66</v>
      </c>
      <c r="D132" t="s">
        <v>64</v>
      </c>
      <c r="E132" t="s">
        <v>66</v>
      </c>
      <c r="F132" t="s">
        <v>65</v>
      </c>
      <c r="G132" t="s">
        <v>66</v>
      </c>
      <c r="H132" t="s">
        <v>68</v>
      </c>
      <c r="I132" t="s">
        <v>67</v>
      </c>
      <c r="J132" t="s">
        <v>68</v>
      </c>
      <c r="K132" t="s">
        <v>66</v>
      </c>
      <c r="L132" t="s">
        <v>66</v>
      </c>
      <c r="M132" t="s">
        <v>67</v>
      </c>
      <c r="N132" t="s">
        <v>66</v>
      </c>
      <c r="O132" t="s">
        <v>68</v>
      </c>
      <c r="P132" t="s">
        <v>72</v>
      </c>
    </row>
    <row r="133" spans="1:16" x14ac:dyDescent="0.25">
      <c r="A133" t="s">
        <v>64</v>
      </c>
      <c r="B133" t="s">
        <v>68</v>
      </c>
      <c r="C133" t="s">
        <v>67</v>
      </c>
      <c r="D133" t="s">
        <v>68</v>
      </c>
      <c r="E133" t="s">
        <v>67</v>
      </c>
      <c r="F133" t="s">
        <v>64</v>
      </c>
      <c r="G133" t="s">
        <v>67</v>
      </c>
      <c r="H133" t="s">
        <v>69</v>
      </c>
      <c r="I133" t="s">
        <v>69</v>
      </c>
      <c r="J133" t="s">
        <v>69</v>
      </c>
      <c r="K133" t="s">
        <v>65</v>
      </c>
      <c r="L133" t="s">
        <v>68</v>
      </c>
      <c r="M133" t="s">
        <v>69</v>
      </c>
      <c r="N133" t="s">
        <v>67</v>
      </c>
      <c r="O133" t="s">
        <v>69</v>
      </c>
      <c r="P133" t="s">
        <v>72</v>
      </c>
    </row>
    <row r="134" spans="1:16" x14ac:dyDescent="0.25">
      <c r="A134" t="s">
        <v>64</v>
      </c>
      <c r="B134" t="s">
        <v>68</v>
      </c>
      <c r="C134" t="s">
        <v>66</v>
      </c>
      <c r="D134" t="s">
        <v>65</v>
      </c>
      <c r="E134" t="s">
        <v>66</v>
      </c>
      <c r="F134" t="s">
        <v>64</v>
      </c>
      <c r="G134" t="s">
        <v>64</v>
      </c>
      <c r="H134" t="s">
        <v>68</v>
      </c>
      <c r="I134" t="s">
        <v>69</v>
      </c>
      <c r="J134" t="s">
        <v>67</v>
      </c>
      <c r="K134" t="s">
        <v>66</v>
      </c>
      <c r="L134" t="s">
        <v>66</v>
      </c>
      <c r="M134" t="s">
        <v>68</v>
      </c>
      <c r="N134" t="s">
        <v>64</v>
      </c>
      <c r="O134" t="s">
        <v>69</v>
      </c>
      <c r="P134" t="s">
        <v>72</v>
      </c>
    </row>
    <row r="135" spans="1:16" x14ac:dyDescent="0.25">
      <c r="A135" t="s">
        <v>64</v>
      </c>
      <c r="B135" t="s">
        <v>68</v>
      </c>
      <c r="C135" t="s">
        <v>68</v>
      </c>
      <c r="D135" t="s">
        <v>64</v>
      </c>
      <c r="E135" t="s">
        <v>65</v>
      </c>
      <c r="F135" t="s">
        <v>64</v>
      </c>
      <c r="G135" t="s">
        <v>67</v>
      </c>
      <c r="H135" t="s">
        <v>68</v>
      </c>
      <c r="I135" t="s">
        <v>69</v>
      </c>
      <c r="J135" t="s">
        <v>68</v>
      </c>
      <c r="K135" t="s">
        <v>65</v>
      </c>
      <c r="L135" t="s">
        <v>66</v>
      </c>
      <c r="M135" t="s">
        <v>67</v>
      </c>
      <c r="N135" t="s">
        <v>64</v>
      </c>
      <c r="O135" t="s">
        <v>69</v>
      </c>
      <c r="P135" t="s">
        <v>74</v>
      </c>
    </row>
    <row r="136" spans="1:16" x14ac:dyDescent="0.25">
      <c r="A136" t="s">
        <v>64</v>
      </c>
      <c r="B136" t="s">
        <v>65</v>
      </c>
      <c r="C136" t="s">
        <v>66</v>
      </c>
      <c r="D136" t="s">
        <v>66</v>
      </c>
      <c r="E136" t="s">
        <v>66</v>
      </c>
      <c r="F136" t="s">
        <v>64</v>
      </c>
      <c r="G136" t="s">
        <v>64</v>
      </c>
      <c r="H136" t="s">
        <v>65</v>
      </c>
      <c r="I136" t="s">
        <v>67</v>
      </c>
      <c r="J136" t="s">
        <v>64</v>
      </c>
      <c r="K136" t="s">
        <v>66</v>
      </c>
      <c r="L136" t="s">
        <v>64</v>
      </c>
      <c r="M136" t="s">
        <v>67</v>
      </c>
      <c r="N136" t="s">
        <v>64</v>
      </c>
      <c r="O136" t="s">
        <v>69</v>
      </c>
      <c r="P136" t="s">
        <v>72</v>
      </c>
    </row>
    <row r="137" spans="1:16" x14ac:dyDescent="0.25">
      <c r="A137" t="s">
        <v>64</v>
      </c>
      <c r="B137" t="s">
        <v>65</v>
      </c>
      <c r="C137" t="s">
        <v>66</v>
      </c>
      <c r="D137" t="s">
        <v>66</v>
      </c>
      <c r="E137" t="s">
        <v>66</v>
      </c>
      <c r="F137" t="s">
        <v>64</v>
      </c>
      <c r="G137" t="s">
        <v>64</v>
      </c>
      <c r="H137" t="s">
        <v>64</v>
      </c>
      <c r="I137" t="s">
        <v>65</v>
      </c>
      <c r="J137" t="s">
        <v>64</v>
      </c>
      <c r="K137" t="s">
        <v>66</v>
      </c>
      <c r="L137" t="s">
        <v>64</v>
      </c>
      <c r="M137" t="s">
        <v>65</v>
      </c>
      <c r="N137" t="s">
        <v>65</v>
      </c>
      <c r="O137" t="s">
        <v>66</v>
      </c>
      <c r="P137" t="s">
        <v>74</v>
      </c>
    </row>
    <row r="138" spans="1:16" x14ac:dyDescent="0.25">
      <c r="A138" t="s">
        <v>64</v>
      </c>
      <c r="B138" t="s">
        <v>64</v>
      </c>
      <c r="C138" t="s">
        <v>64</v>
      </c>
      <c r="D138" t="s">
        <v>64</v>
      </c>
      <c r="E138" t="s">
        <v>64</v>
      </c>
      <c r="F138" t="s">
        <v>64</v>
      </c>
      <c r="G138" t="s">
        <v>64</v>
      </c>
      <c r="H138" t="s">
        <v>64</v>
      </c>
      <c r="I138" t="s">
        <v>66</v>
      </c>
      <c r="J138" t="s">
        <v>66</v>
      </c>
      <c r="K138" t="s">
        <v>64</v>
      </c>
      <c r="L138" t="s">
        <v>66</v>
      </c>
      <c r="M138" t="s">
        <v>66</v>
      </c>
      <c r="N138" t="s">
        <v>64</v>
      </c>
      <c r="O138" t="s">
        <v>64</v>
      </c>
      <c r="P138" t="s">
        <v>74</v>
      </c>
    </row>
    <row r="139" spans="1:16" x14ac:dyDescent="0.25">
      <c r="A139" t="s">
        <v>64</v>
      </c>
      <c r="B139" t="s">
        <v>66</v>
      </c>
      <c r="C139" t="s">
        <v>65</v>
      </c>
      <c r="D139" t="s">
        <v>66</v>
      </c>
      <c r="E139" t="s">
        <v>65</v>
      </c>
      <c r="F139" t="s">
        <v>64</v>
      </c>
      <c r="G139" t="s">
        <v>65</v>
      </c>
      <c r="H139" t="s">
        <v>64</v>
      </c>
      <c r="I139" t="s">
        <v>69</v>
      </c>
      <c r="J139" t="s">
        <v>64</v>
      </c>
      <c r="K139" t="s">
        <v>66</v>
      </c>
      <c r="L139" t="s">
        <v>66</v>
      </c>
      <c r="M139" t="s">
        <v>65</v>
      </c>
      <c r="N139" t="s">
        <v>66</v>
      </c>
      <c r="O139" t="s">
        <v>64</v>
      </c>
      <c r="P139" t="s">
        <v>74</v>
      </c>
    </row>
    <row r="140" spans="1:16" x14ac:dyDescent="0.25">
      <c r="A140" t="s">
        <v>64</v>
      </c>
      <c r="B140" t="s">
        <v>67</v>
      </c>
      <c r="C140" t="s">
        <v>66</v>
      </c>
      <c r="D140" t="s">
        <v>66</v>
      </c>
      <c r="E140" t="s">
        <v>66</v>
      </c>
      <c r="F140" t="s">
        <v>64</v>
      </c>
      <c r="G140" t="s">
        <v>65</v>
      </c>
      <c r="H140" t="s">
        <v>64</v>
      </c>
      <c r="I140" t="s">
        <v>68</v>
      </c>
      <c r="J140" t="s">
        <v>64</v>
      </c>
      <c r="K140" t="s">
        <v>66</v>
      </c>
      <c r="L140" t="s">
        <v>64</v>
      </c>
      <c r="M140" t="s">
        <v>67</v>
      </c>
      <c r="N140" t="s">
        <v>66</v>
      </c>
      <c r="O140" t="s">
        <v>66</v>
      </c>
      <c r="P140" t="s">
        <v>74</v>
      </c>
    </row>
    <row r="141" spans="1:16" x14ac:dyDescent="0.25">
      <c r="A141" t="s">
        <v>64</v>
      </c>
      <c r="B141" t="s">
        <v>66</v>
      </c>
      <c r="C141" t="s">
        <v>66</v>
      </c>
      <c r="D141" t="s">
        <v>64</v>
      </c>
      <c r="E141" t="s">
        <v>64</v>
      </c>
      <c r="F141" t="s">
        <v>64</v>
      </c>
      <c r="G141" t="s">
        <v>64</v>
      </c>
      <c r="H141" t="s">
        <v>64</v>
      </c>
      <c r="I141" t="s">
        <v>66</v>
      </c>
      <c r="J141" t="s">
        <v>64</v>
      </c>
      <c r="K141" t="s">
        <v>64</v>
      </c>
      <c r="L141" t="s">
        <v>64</v>
      </c>
      <c r="M141" t="s">
        <v>66</v>
      </c>
      <c r="N141" t="s">
        <v>64</v>
      </c>
      <c r="O141" t="s">
        <v>64</v>
      </c>
      <c r="P141" t="s">
        <v>74</v>
      </c>
    </row>
    <row r="142" spans="1:16" x14ac:dyDescent="0.25">
      <c r="A142" t="s">
        <v>64</v>
      </c>
      <c r="B142" t="s">
        <v>68</v>
      </c>
      <c r="C142" t="s">
        <v>67</v>
      </c>
      <c r="D142" t="s">
        <v>64</v>
      </c>
      <c r="E142" t="s">
        <v>65</v>
      </c>
      <c r="F142" t="s">
        <v>64</v>
      </c>
      <c r="G142" t="s">
        <v>66</v>
      </c>
      <c r="H142" t="s">
        <v>69</v>
      </c>
      <c r="I142" t="s">
        <v>69</v>
      </c>
      <c r="J142" t="s">
        <v>69</v>
      </c>
      <c r="K142" t="s">
        <v>65</v>
      </c>
      <c r="L142" t="s">
        <v>65</v>
      </c>
      <c r="M142" t="s">
        <v>69</v>
      </c>
      <c r="N142" t="s">
        <v>66</v>
      </c>
      <c r="O142" t="s">
        <v>69</v>
      </c>
      <c r="P142" t="s">
        <v>72</v>
      </c>
    </row>
    <row r="143" spans="1:16" x14ac:dyDescent="0.25">
      <c r="A143" t="s">
        <v>64</v>
      </c>
      <c r="B143" t="s">
        <v>68</v>
      </c>
      <c r="C143" t="s">
        <v>65</v>
      </c>
      <c r="D143" t="s">
        <v>65</v>
      </c>
      <c r="E143" t="s">
        <v>65</v>
      </c>
      <c r="F143" t="s">
        <v>64</v>
      </c>
      <c r="G143" t="s">
        <v>65</v>
      </c>
      <c r="H143" t="s">
        <v>68</v>
      </c>
      <c r="I143" t="s">
        <v>68</v>
      </c>
      <c r="J143" t="s">
        <v>65</v>
      </c>
      <c r="K143" t="s">
        <v>65</v>
      </c>
      <c r="L143" t="s">
        <v>65</v>
      </c>
      <c r="M143" t="s">
        <v>69</v>
      </c>
      <c r="N143" t="s">
        <v>65</v>
      </c>
      <c r="O143" t="s">
        <v>69</v>
      </c>
      <c r="P143" t="s">
        <v>73</v>
      </c>
    </row>
    <row r="144" spans="1:16" x14ac:dyDescent="0.25">
      <c r="A144" t="s">
        <v>64</v>
      </c>
      <c r="B144" t="s">
        <v>65</v>
      </c>
      <c r="C144" t="s">
        <v>66</v>
      </c>
      <c r="D144" t="s">
        <v>64</v>
      </c>
      <c r="E144" t="s">
        <v>66</v>
      </c>
      <c r="F144" t="s">
        <v>64</v>
      </c>
      <c r="G144" t="s">
        <v>64</v>
      </c>
      <c r="H144" t="s">
        <v>66</v>
      </c>
      <c r="I144" t="s">
        <v>65</v>
      </c>
      <c r="J144" t="s">
        <v>67</v>
      </c>
      <c r="K144" t="s">
        <v>65</v>
      </c>
      <c r="L144" t="s">
        <v>64</v>
      </c>
      <c r="M144" t="s">
        <v>65</v>
      </c>
      <c r="N144" t="s">
        <v>64</v>
      </c>
      <c r="O144" t="s">
        <v>66</v>
      </c>
      <c r="P144" t="s">
        <v>74</v>
      </c>
    </row>
    <row r="145" spans="1:16" x14ac:dyDescent="0.25">
      <c r="A145" t="s">
        <v>64</v>
      </c>
      <c r="B145" t="s">
        <v>66</v>
      </c>
      <c r="C145" t="s">
        <v>67</v>
      </c>
      <c r="D145" t="s">
        <v>65</v>
      </c>
      <c r="E145" t="s">
        <v>67</v>
      </c>
      <c r="F145" t="s">
        <v>64</v>
      </c>
      <c r="G145" t="s">
        <v>67</v>
      </c>
      <c r="H145" t="s">
        <v>65</v>
      </c>
      <c r="I145" t="s">
        <v>68</v>
      </c>
      <c r="J145" t="s">
        <v>68</v>
      </c>
      <c r="K145" t="s">
        <v>65</v>
      </c>
      <c r="L145" t="s">
        <v>64</v>
      </c>
      <c r="M145" t="s">
        <v>68</v>
      </c>
      <c r="N145" t="s">
        <v>65</v>
      </c>
      <c r="O145" t="s">
        <v>67</v>
      </c>
      <c r="P145" t="s">
        <v>73</v>
      </c>
    </row>
    <row r="146" spans="1:16" x14ac:dyDescent="0.25">
      <c r="A146" t="s">
        <v>64</v>
      </c>
      <c r="B146" t="s">
        <v>68</v>
      </c>
      <c r="C146" t="s">
        <v>66</v>
      </c>
      <c r="D146" t="s">
        <v>64</v>
      </c>
      <c r="E146" t="s">
        <v>65</v>
      </c>
      <c r="F146" t="s">
        <v>64</v>
      </c>
      <c r="G146" t="s">
        <v>67</v>
      </c>
      <c r="H146" t="s">
        <v>68</v>
      </c>
      <c r="I146" t="s">
        <v>69</v>
      </c>
      <c r="J146" t="s">
        <v>69</v>
      </c>
      <c r="K146" t="s">
        <v>65</v>
      </c>
      <c r="L146" t="s">
        <v>64</v>
      </c>
      <c r="M146" t="s">
        <v>68</v>
      </c>
      <c r="N146" t="s">
        <v>64</v>
      </c>
      <c r="O146" t="s">
        <v>69</v>
      </c>
      <c r="P146" t="s">
        <v>72</v>
      </c>
    </row>
    <row r="147" spans="1:16" x14ac:dyDescent="0.25">
      <c r="A147" t="s">
        <v>64</v>
      </c>
      <c r="B147" t="s">
        <v>66</v>
      </c>
      <c r="C147" t="s">
        <v>64</v>
      </c>
      <c r="D147" t="s">
        <v>64</v>
      </c>
      <c r="E147" t="s">
        <v>65</v>
      </c>
      <c r="F147" t="s">
        <v>64</v>
      </c>
      <c r="G147" t="s">
        <v>64</v>
      </c>
      <c r="H147" t="s">
        <v>64</v>
      </c>
      <c r="I147" t="s">
        <v>66</v>
      </c>
      <c r="J147" t="s">
        <v>64</v>
      </c>
      <c r="K147" t="s">
        <v>65</v>
      </c>
      <c r="L147" t="s">
        <v>64</v>
      </c>
      <c r="M147" t="s">
        <v>65</v>
      </c>
      <c r="N147" t="s">
        <v>64</v>
      </c>
      <c r="O147" t="s">
        <v>66</v>
      </c>
      <c r="P147" t="s">
        <v>74</v>
      </c>
    </row>
    <row r="148" spans="1:16" x14ac:dyDescent="0.25">
      <c r="A148" t="s">
        <v>64</v>
      </c>
      <c r="B148" t="s">
        <v>65</v>
      </c>
      <c r="C148" t="s">
        <v>65</v>
      </c>
      <c r="D148" t="s">
        <v>65</v>
      </c>
      <c r="E148" t="s">
        <v>65</v>
      </c>
      <c r="F148" t="s">
        <v>64</v>
      </c>
      <c r="G148" t="s">
        <v>66</v>
      </c>
      <c r="H148" t="s">
        <v>65</v>
      </c>
      <c r="I148" t="s">
        <v>67</v>
      </c>
      <c r="J148" t="s">
        <v>66</v>
      </c>
      <c r="K148" t="s">
        <v>66</v>
      </c>
      <c r="L148" t="s">
        <v>64</v>
      </c>
      <c r="M148" t="s">
        <v>67</v>
      </c>
      <c r="N148" t="s">
        <v>66</v>
      </c>
      <c r="O148" t="s">
        <v>67</v>
      </c>
      <c r="P148" t="s">
        <v>74</v>
      </c>
    </row>
    <row r="149" spans="1:16" x14ac:dyDescent="0.25">
      <c r="A149" t="s">
        <v>64</v>
      </c>
      <c r="B149" t="s">
        <v>65</v>
      </c>
      <c r="C149" t="s">
        <v>66</v>
      </c>
      <c r="D149" t="s">
        <v>66</v>
      </c>
      <c r="E149" t="s">
        <v>65</v>
      </c>
      <c r="F149" t="s">
        <v>64</v>
      </c>
      <c r="G149" t="s">
        <v>66</v>
      </c>
      <c r="H149" t="s">
        <v>64</v>
      </c>
      <c r="I149" t="s">
        <v>68</v>
      </c>
      <c r="J149" t="s">
        <v>66</v>
      </c>
      <c r="K149" t="s">
        <v>66</v>
      </c>
      <c r="L149" t="s">
        <v>65</v>
      </c>
      <c r="M149" t="s">
        <v>65</v>
      </c>
      <c r="N149" t="s">
        <v>64</v>
      </c>
      <c r="O149" t="s">
        <v>64</v>
      </c>
      <c r="P149" t="s">
        <v>74</v>
      </c>
    </row>
    <row r="150" spans="1:16" x14ac:dyDescent="0.25">
      <c r="A150" t="s">
        <v>64</v>
      </c>
      <c r="B150" t="s">
        <v>65</v>
      </c>
      <c r="C150" t="s">
        <v>65</v>
      </c>
      <c r="D150" t="s">
        <v>66</v>
      </c>
      <c r="E150" t="s">
        <v>65</v>
      </c>
      <c r="F150" t="s">
        <v>64</v>
      </c>
      <c r="G150" t="s">
        <v>64</v>
      </c>
      <c r="H150" t="s">
        <v>65</v>
      </c>
      <c r="I150" t="s">
        <v>64</v>
      </c>
      <c r="J150" t="s">
        <v>64</v>
      </c>
      <c r="K150" t="s">
        <v>64</v>
      </c>
      <c r="L150" t="s">
        <v>64</v>
      </c>
      <c r="M150" t="s">
        <v>67</v>
      </c>
      <c r="N150" t="s">
        <v>66</v>
      </c>
      <c r="O150" t="s">
        <v>67</v>
      </c>
      <c r="P150" t="s">
        <v>74</v>
      </c>
    </row>
    <row r="151" spans="1:16" x14ac:dyDescent="0.25">
      <c r="A151" t="s">
        <v>64</v>
      </c>
      <c r="B151" t="s">
        <v>68</v>
      </c>
      <c r="C151" t="s">
        <v>64</v>
      </c>
      <c r="D151" t="s">
        <v>64</v>
      </c>
      <c r="E151" t="s">
        <v>64</v>
      </c>
      <c r="F151" t="s">
        <v>64</v>
      </c>
      <c r="G151" t="s">
        <v>66</v>
      </c>
      <c r="H151" t="s">
        <v>67</v>
      </c>
      <c r="I151" t="s">
        <v>65</v>
      </c>
      <c r="J151" t="s">
        <v>65</v>
      </c>
      <c r="K151" t="s">
        <v>66</v>
      </c>
      <c r="L151" t="s">
        <v>65</v>
      </c>
      <c r="M151" t="s">
        <v>67</v>
      </c>
      <c r="N151" t="s">
        <v>65</v>
      </c>
      <c r="O151" t="s">
        <v>67</v>
      </c>
      <c r="P151" t="s">
        <v>72</v>
      </c>
    </row>
    <row r="152" spans="1:16" x14ac:dyDescent="0.25">
      <c r="A152" t="s">
        <v>64</v>
      </c>
      <c r="B152" t="s">
        <v>68</v>
      </c>
      <c r="C152" t="s">
        <v>69</v>
      </c>
      <c r="D152" t="s">
        <v>65</v>
      </c>
      <c r="E152" t="s">
        <v>67</v>
      </c>
      <c r="F152" t="s">
        <v>64</v>
      </c>
      <c r="G152" t="s">
        <v>67</v>
      </c>
      <c r="H152" t="s">
        <v>68</v>
      </c>
      <c r="I152" t="s">
        <v>69</v>
      </c>
      <c r="J152" t="s">
        <v>69</v>
      </c>
      <c r="K152" t="s">
        <v>66</v>
      </c>
      <c r="L152" t="s">
        <v>65</v>
      </c>
      <c r="M152" t="s">
        <v>69</v>
      </c>
      <c r="N152" t="s">
        <v>67</v>
      </c>
      <c r="O152" t="s">
        <v>69</v>
      </c>
      <c r="P152" t="s">
        <v>72</v>
      </c>
    </row>
    <row r="153" spans="1:16" x14ac:dyDescent="0.25">
      <c r="A153" t="s">
        <v>64</v>
      </c>
      <c r="B153" t="s">
        <v>66</v>
      </c>
      <c r="C153" t="s">
        <v>66</v>
      </c>
      <c r="D153" t="s">
        <v>64</v>
      </c>
      <c r="E153" t="s">
        <v>64</v>
      </c>
      <c r="F153" t="s">
        <v>64</v>
      </c>
      <c r="G153" t="s">
        <v>64</v>
      </c>
      <c r="H153" t="s">
        <v>64</v>
      </c>
      <c r="I153" t="s">
        <v>66</v>
      </c>
      <c r="J153" t="s">
        <v>64</v>
      </c>
      <c r="K153" t="s">
        <v>64</v>
      </c>
      <c r="L153" t="s">
        <v>64</v>
      </c>
      <c r="M153" t="s">
        <v>65</v>
      </c>
      <c r="N153" t="s">
        <v>64</v>
      </c>
      <c r="O153" t="s">
        <v>64</v>
      </c>
      <c r="P153" t="s">
        <v>74</v>
      </c>
    </row>
    <row r="154" spans="1:16" x14ac:dyDescent="0.25">
      <c r="A154" t="s">
        <v>64</v>
      </c>
      <c r="B154" t="s">
        <v>67</v>
      </c>
      <c r="C154" t="s">
        <v>64</v>
      </c>
      <c r="D154" t="s">
        <v>64</v>
      </c>
      <c r="E154" t="s">
        <v>64</v>
      </c>
      <c r="F154" t="s">
        <v>64</v>
      </c>
      <c r="G154" t="s">
        <v>64</v>
      </c>
      <c r="H154" t="s">
        <v>66</v>
      </c>
      <c r="I154" t="s">
        <v>65</v>
      </c>
      <c r="J154" t="s">
        <v>64</v>
      </c>
      <c r="K154" t="s">
        <v>66</v>
      </c>
      <c r="L154" t="s">
        <v>64</v>
      </c>
      <c r="M154" t="s">
        <v>65</v>
      </c>
      <c r="N154" t="s">
        <v>64</v>
      </c>
      <c r="O154" t="s">
        <v>65</v>
      </c>
      <c r="P154" t="s">
        <v>74</v>
      </c>
    </row>
    <row r="155" spans="1:16" x14ac:dyDescent="0.25">
      <c r="A155" t="s">
        <v>64</v>
      </c>
      <c r="B155" t="s">
        <v>68</v>
      </c>
      <c r="C155" t="s">
        <v>68</v>
      </c>
      <c r="D155" t="s">
        <v>67</v>
      </c>
      <c r="E155" t="s">
        <v>65</v>
      </c>
      <c r="F155" t="s">
        <v>64</v>
      </c>
      <c r="G155" t="s">
        <v>67</v>
      </c>
      <c r="H155" t="s">
        <v>69</v>
      </c>
      <c r="I155" t="s">
        <v>69</v>
      </c>
      <c r="J155" t="s">
        <v>67</v>
      </c>
      <c r="K155" t="s">
        <v>65</v>
      </c>
      <c r="L155" t="s">
        <v>67</v>
      </c>
      <c r="M155" t="s">
        <v>68</v>
      </c>
      <c r="N155" t="s">
        <v>65</v>
      </c>
      <c r="O155" t="s">
        <v>69</v>
      </c>
      <c r="P155" t="s">
        <v>72</v>
      </c>
    </row>
    <row r="156" spans="1:16" x14ac:dyDescent="0.25">
      <c r="A156" t="s">
        <v>64</v>
      </c>
      <c r="B156" t="s">
        <v>67</v>
      </c>
      <c r="C156" t="s">
        <v>64</v>
      </c>
      <c r="D156" t="s">
        <v>66</v>
      </c>
      <c r="E156" t="s">
        <v>64</v>
      </c>
      <c r="F156" t="s">
        <v>64</v>
      </c>
      <c r="G156" t="s">
        <v>64</v>
      </c>
      <c r="H156" t="s">
        <v>65</v>
      </c>
      <c r="I156" t="s">
        <v>66</v>
      </c>
      <c r="J156" t="s">
        <v>64</v>
      </c>
      <c r="K156" t="s">
        <v>64</v>
      </c>
      <c r="L156" t="s">
        <v>64</v>
      </c>
      <c r="M156" t="s">
        <v>66</v>
      </c>
      <c r="N156" t="s">
        <v>65</v>
      </c>
      <c r="O156" t="s">
        <v>67</v>
      </c>
      <c r="P156" t="s">
        <v>74</v>
      </c>
    </row>
    <row r="157" spans="1:16" x14ac:dyDescent="0.25">
      <c r="A157" t="s">
        <v>64</v>
      </c>
      <c r="B157" t="s">
        <v>68</v>
      </c>
      <c r="C157" t="s">
        <v>65</v>
      </c>
      <c r="D157" t="s">
        <v>67</v>
      </c>
      <c r="E157" t="s">
        <v>65</v>
      </c>
      <c r="F157" t="s">
        <v>64</v>
      </c>
      <c r="G157" t="s">
        <v>65</v>
      </c>
      <c r="H157" t="s">
        <v>67</v>
      </c>
      <c r="I157" t="s">
        <v>69</v>
      </c>
      <c r="J157" t="s">
        <v>65</v>
      </c>
      <c r="K157" t="s">
        <v>64</v>
      </c>
      <c r="L157" t="s">
        <v>66</v>
      </c>
      <c r="M157" t="s">
        <v>67</v>
      </c>
      <c r="N157" t="s">
        <v>67</v>
      </c>
      <c r="O157" t="s">
        <v>68</v>
      </c>
      <c r="P157" t="s">
        <v>72</v>
      </c>
    </row>
    <row r="158" spans="1:16" x14ac:dyDescent="0.25">
      <c r="A158" t="s">
        <v>64</v>
      </c>
      <c r="B158" t="s">
        <v>65</v>
      </c>
      <c r="C158" t="s">
        <v>66</v>
      </c>
      <c r="D158" t="s">
        <v>66</v>
      </c>
      <c r="E158" t="s">
        <v>65</v>
      </c>
      <c r="F158" t="s">
        <v>64</v>
      </c>
      <c r="G158" t="s">
        <v>66</v>
      </c>
      <c r="H158" t="s">
        <v>65</v>
      </c>
      <c r="I158" t="s">
        <v>65</v>
      </c>
      <c r="J158" t="s">
        <v>64</v>
      </c>
      <c r="K158" t="s">
        <v>66</v>
      </c>
      <c r="L158" t="s">
        <v>64</v>
      </c>
      <c r="M158" t="s">
        <v>67</v>
      </c>
      <c r="N158" t="s">
        <v>66</v>
      </c>
      <c r="O158" t="s">
        <v>68</v>
      </c>
      <c r="P158" t="s">
        <v>74</v>
      </c>
    </row>
    <row r="159" spans="1:16" x14ac:dyDescent="0.25">
      <c r="A159" t="s">
        <v>64</v>
      </c>
      <c r="B159" t="s">
        <v>65</v>
      </c>
      <c r="C159" t="s">
        <v>66</v>
      </c>
      <c r="D159" t="s">
        <v>65</v>
      </c>
      <c r="E159" t="s">
        <v>64</v>
      </c>
      <c r="F159" t="s">
        <v>64</v>
      </c>
      <c r="G159" t="s">
        <v>66</v>
      </c>
      <c r="H159" t="s">
        <v>66</v>
      </c>
      <c r="I159" t="s">
        <v>65</v>
      </c>
      <c r="J159" t="s">
        <v>66</v>
      </c>
      <c r="K159" t="s">
        <v>64</v>
      </c>
      <c r="L159" t="s">
        <v>64</v>
      </c>
      <c r="M159" t="s">
        <v>65</v>
      </c>
      <c r="N159" t="s">
        <v>65</v>
      </c>
      <c r="O159" t="s">
        <v>67</v>
      </c>
      <c r="P159" t="s">
        <v>72</v>
      </c>
    </row>
    <row r="160" spans="1:16" x14ac:dyDescent="0.25">
      <c r="A160" t="s">
        <v>66</v>
      </c>
      <c r="B160" t="s">
        <v>64</v>
      </c>
      <c r="C160" t="s">
        <v>65</v>
      </c>
      <c r="D160" t="s">
        <v>66</v>
      </c>
      <c r="E160" t="s">
        <v>66</v>
      </c>
      <c r="F160" t="s">
        <v>64</v>
      </c>
      <c r="G160" t="s">
        <v>65</v>
      </c>
      <c r="H160" t="s">
        <v>64</v>
      </c>
      <c r="I160" t="s">
        <v>67</v>
      </c>
      <c r="J160" t="s">
        <v>66</v>
      </c>
      <c r="K160" t="s">
        <v>67</v>
      </c>
      <c r="L160" t="s">
        <v>66</v>
      </c>
      <c r="M160" t="s">
        <v>66</v>
      </c>
      <c r="N160" t="s">
        <v>64</v>
      </c>
      <c r="O160" t="s">
        <v>64</v>
      </c>
      <c r="P160" t="s">
        <v>74</v>
      </c>
    </row>
    <row r="161" spans="1:16" x14ac:dyDescent="0.25">
      <c r="A161" t="s">
        <v>64</v>
      </c>
      <c r="B161" t="s">
        <v>66</v>
      </c>
      <c r="C161" t="s">
        <v>64</v>
      </c>
      <c r="D161" t="s">
        <v>66</v>
      </c>
      <c r="E161" t="s">
        <v>64</v>
      </c>
      <c r="F161" t="s">
        <v>64</v>
      </c>
      <c r="G161" t="s">
        <v>64</v>
      </c>
      <c r="H161" t="s">
        <v>66</v>
      </c>
      <c r="I161" t="s">
        <v>64</v>
      </c>
      <c r="J161" t="s">
        <v>64</v>
      </c>
      <c r="K161" t="s">
        <v>64</v>
      </c>
      <c r="L161" t="s">
        <v>64</v>
      </c>
      <c r="M161" t="s">
        <v>65</v>
      </c>
      <c r="N161" t="s">
        <v>64</v>
      </c>
      <c r="O161" t="s">
        <v>64</v>
      </c>
      <c r="P161" t="s">
        <v>74</v>
      </c>
    </row>
    <row r="162" spans="1:16" x14ac:dyDescent="0.25">
      <c r="A162" t="s">
        <v>64</v>
      </c>
      <c r="B162" t="s">
        <v>69</v>
      </c>
      <c r="C162" t="s">
        <v>68</v>
      </c>
      <c r="D162" t="s">
        <v>67</v>
      </c>
      <c r="E162" t="s">
        <v>68</v>
      </c>
      <c r="F162" t="s">
        <v>64</v>
      </c>
      <c r="G162" t="s">
        <v>67</v>
      </c>
      <c r="H162" t="s">
        <v>67</v>
      </c>
      <c r="I162" t="s">
        <v>69</v>
      </c>
      <c r="J162" t="s">
        <v>68</v>
      </c>
      <c r="K162" t="s">
        <v>65</v>
      </c>
      <c r="L162" t="s">
        <v>65</v>
      </c>
      <c r="M162" t="s">
        <v>68</v>
      </c>
      <c r="N162" t="s">
        <v>67</v>
      </c>
      <c r="O162" t="s">
        <v>69</v>
      </c>
      <c r="P162" t="s">
        <v>73</v>
      </c>
    </row>
    <row r="163" spans="1:16" x14ac:dyDescent="0.25">
      <c r="A163" t="s">
        <v>64</v>
      </c>
      <c r="B163" t="s">
        <v>66</v>
      </c>
      <c r="C163" t="s">
        <v>64</v>
      </c>
      <c r="D163" t="s">
        <v>64</v>
      </c>
      <c r="E163" t="s">
        <v>66</v>
      </c>
      <c r="F163" t="s">
        <v>64</v>
      </c>
      <c r="G163" t="s">
        <v>64</v>
      </c>
      <c r="H163" t="s">
        <v>64</v>
      </c>
      <c r="I163" t="s">
        <v>65</v>
      </c>
      <c r="J163" t="s">
        <v>64</v>
      </c>
      <c r="K163" t="s">
        <v>66</v>
      </c>
      <c r="L163" t="s">
        <v>64</v>
      </c>
      <c r="M163" t="s">
        <v>67</v>
      </c>
      <c r="N163" t="s">
        <v>66</v>
      </c>
      <c r="O163" t="s">
        <v>64</v>
      </c>
      <c r="P163" t="s">
        <v>74</v>
      </c>
    </row>
    <row r="164" spans="1:16" x14ac:dyDescent="0.25">
      <c r="A164" t="s">
        <v>64</v>
      </c>
      <c r="B164" t="s">
        <v>66</v>
      </c>
      <c r="C164" t="s">
        <v>64</v>
      </c>
      <c r="D164" t="s">
        <v>64</v>
      </c>
      <c r="E164" t="s">
        <v>64</v>
      </c>
      <c r="F164" t="s">
        <v>64</v>
      </c>
      <c r="G164" t="s">
        <v>64</v>
      </c>
      <c r="H164" t="s">
        <v>64</v>
      </c>
      <c r="I164" t="s">
        <v>64</v>
      </c>
      <c r="J164" t="s">
        <v>64</v>
      </c>
      <c r="K164" t="s">
        <v>64</v>
      </c>
      <c r="L164" t="s">
        <v>64</v>
      </c>
      <c r="M164" t="s">
        <v>66</v>
      </c>
      <c r="N164" t="s">
        <v>64</v>
      </c>
      <c r="O164" t="s">
        <v>64</v>
      </c>
      <c r="P164" t="s">
        <v>74</v>
      </c>
    </row>
    <row r="165" spans="1:16" x14ac:dyDescent="0.25">
      <c r="A165" t="s">
        <v>64</v>
      </c>
      <c r="B165" t="s">
        <v>68</v>
      </c>
      <c r="C165" t="s">
        <v>67</v>
      </c>
      <c r="D165" t="s">
        <v>65</v>
      </c>
      <c r="E165" t="s">
        <v>66</v>
      </c>
      <c r="F165" t="s">
        <v>64</v>
      </c>
      <c r="G165" t="s">
        <v>65</v>
      </c>
      <c r="H165" t="s">
        <v>68</v>
      </c>
      <c r="I165" t="s">
        <v>69</v>
      </c>
      <c r="J165" t="s">
        <v>67</v>
      </c>
      <c r="K165" t="s">
        <v>66</v>
      </c>
      <c r="L165" t="s">
        <v>67</v>
      </c>
      <c r="M165" t="s">
        <v>68</v>
      </c>
      <c r="N165" t="s">
        <v>65</v>
      </c>
      <c r="O165" t="s">
        <v>68</v>
      </c>
      <c r="P165" t="s">
        <v>73</v>
      </c>
    </row>
    <row r="166" spans="1:16" x14ac:dyDescent="0.25">
      <c r="A166" t="s">
        <v>64</v>
      </c>
      <c r="B166" t="s">
        <v>65</v>
      </c>
      <c r="C166" t="s">
        <v>64</v>
      </c>
      <c r="D166" t="s">
        <v>64</v>
      </c>
      <c r="E166" t="s">
        <v>64</v>
      </c>
      <c r="F166" t="s">
        <v>64</v>
      </c>
      <c r="G166" t="s">
        <v>64</v>
      </c>
      <c r="H166" t="s">
        <v>65</v>
      </c>
      <c r="I166" t="s">
        <v>65</v>
      </c>
      <c r="J166" t="s">
        <v>64</v>
      </c>
      <c r="K166" t="s">
        <v>66</v>
      </c>
      <c r="L166" t="s">
        <v>64</v>
      </c>
      <c r="M166" t="s">
        <v>67</v>
      </c>
      <c r="N166" t="s">
        <v>64</v>
      </c>
      <c r="O166" t="s">
        <v>67</v>
      </c>
      <c r="P166" t="s">
        <v>74</v>
      </c>
    </row>
    <row r="167" spans="1:16" x14ac:dyDescent="0.25">
      <c r="A167" t="s">
        <v>64</v>
      </c>
      <c r="B167" t="s">
        <v>66</v>
      </c>
      <c r="C167" t="s">
        <v>65</v>
      </c>
      <c r="D167" t="s">
        <v>64</v>
      </c>
      <c r="E167" t="s">
        <v>64</v>
      </c>
      <c r="F167" t="s">
        <v>64</v>
      </c>
      <c r="G167" t="s">
        <v>64</v>
      </c>
      <c r="H167" t="s">
        <v>64</v>
      </c>
      <c r="I167" t="s">
        <v>67</v>
      </c>
      <c r="J167" t="s">
        <v>64</v>
      </c>
      <c r="K167" t="s">
        <v>64</v>
      </c>
      <c r="L167" t="s">
        <v>64</v>
      </c>
      <c r="M167" t="s">
        <v>66</v>
      </c>
      <c r="N167" t="s">
        <v>65</v>
      </c>
      <c r="O167" t="s">
        <v>64</v>
      </c>
      <c r="P167" t="s">
        <v>74</v>
      </c>
    </row>
    <row r="168" spans="1:16" x14ac:dyDescent="0.25">
      <c r="A168" t="s">
        <v>64</v>
      </c>
      <c r="B168" t="s">
        <v>68</v>
      </c>
      <c r="C168" t="s">
        <v>65</v>
      </c>
      <c r="D168" t="s">
        <v>68</v>
      </c>
      <c r="E168" t="s">
        <v>66</v>
      </c>
      <c r="F168" t="s">
        <v>64</v>
      </c>
      <c r="G168" t="s">
        <v>67</v>
      </c>
      <c r="H168" t="s">
        <v>69</v>
      </c>
      <c r="I168" t="s">
        <v>69</v>
      </c>
      <c r="J168" t="s">
        <v>68</v>
      </c>
      <c r="K168" t="s">
        <v>65</v>
      </c>
      <c r="L168" t="s">
        <v>67</v>
      </c>
      <c r="M168" t="s">
        <v>68</v>
      </c>
      <c r="N168" t="s">
        <v>65</v>
      </c>
      <c r="O168" t="s">
        <v>69</v>
      </c>
      <c r="P168" t="s">
        <v>72</v>
      </c>
    </row>
    <row r="169" spans="1:16" x14ac:dyDescent="0.25">
      <c r="A169" t="s">
        <v>64</v>
      </c>
      <c r="B169" t="s">
        <v>64</v>
      </c>
      <c r="C169" t="s">
        <v>64</v>
      </c>
      <c r="D169" t="s">
        <v>64</v>
      </c>
      <c r="E169" t="s">
        <v>66</v>
      </c>
      <c r="F169" t="s">
        <v>64</v>
      </c>
      <c r="G169" t="s">
        <v>66</v>
      </c>
      <c r="H169" t="s">
        <v>64</v>
      </c>
      <c r="I169" t="s">
        <v>65</v>
      </c>
      <c r="J169" t="s">
        <v>66</v>
      </c>
      <c r="K169" t="s">
        <v>66</v>
      </c>
      <c r="L169" t="s">
        <v>66</v>
      </c>
      <c r="M169" t="s">
        <v>65</v>
      </c>
      <c r="N169" t="s">
        <v>64</v>
      </c>
      <c r="O169" t="s">
        <v>65</v>
      </c>
      <c r="P169" t="s">
        <v>74</v>
      </c>
    </row>
    <row r="170" spans="1:16" x14ac:dyDescent="0.25">
      <c r="A170" t="s">
        <v>64</v>
      </c>
      <c r="B170" t="s">
        <v>66</v>
      </c>
      <c r="C170" t="s">
        <v>66</v>
      </c>
      <c r="D170" t="s">
        <v>64</v>
      </c>
      <c r="E170" t="s">
        <v>66</v>
      </c>
      <c r="F170" t="s">
        <v>64</v>
      </c>
      <c r="G170" t="s">
        <v>66</v>
      </c>
      <c r="H170" t="s">
        <v>64</v>
      </c>
      <c r="I170" t="s">
        <v>67</v>
      </c>
      <c r="J170" t="s">
        <v>66</v>
      </c>
      <c r="K170" t="s">
        <v>66</v>
      </c>
      <c r="L170" t="s">
        <v>64</v>
      </c>
      <c r="M170" t="s">
        <v>65</v>
      </c>
      <c r="N170" t="s">
        <v>64</v>
      </c>
      <c r="O170" t="s">
        <v>67</v>
      </c>
      <c r="P170" t="s">
        <v>74</v>
      </c>
    </row>
    <row r="171" spans="1:16" x14ac:dyDescent="0.25">
      <c r="A171" t="s">
        <v>64</v>
      </c>
      <c r="B171" t="s">
        <v>68</v>
      </c>
      <c r="C171" t="s">
        <v>65</v>
      </c>
      <c r="D171" t="s">
        <v>65</v>
      </c>
      <c r="E171" t="s">
        <v>65</v>
      </c>
      <c r="F171" t="s">
        <v>64</v>
      </c>
      <c r="G171" t="s">
        <v>66</v>
      </c>
      <c r="H171" t="s">
        <v>67</v>
      </c>
      <c r="I171" t="s">
        <v>65</v>
      </c>
      <c r="J171" t="s">
        <v>64</v>
      </c>
      <c r="K171" t="s">
        <v>66</v>
      </c>
      <c r="L171" t="s">
        <v>64</v>
      </c>
      <c r="M171" t="s">
        <v>67</v>
      </c>
      <c r="N171" t="s">
        <v>65</v>
      </c>
      <c r="O171" t="s">
        <v>67</v>
      </c>
      <c r="P171" t="s">
        <v>74</v>
      </c>
    </row>
    <row r="172" spans="1:16" x14ac:dyDescent="0.25">
      <c r="A172" t="s">
        <v>64</v>
      </c>
      <c r="B172" t="s">
        <v>66</v>
      </c>
      <c r="C172" t="s">
        <v>66</v>
      </c>
      <c r="D172" t="s">
        <v>64</v>
      </c>
      <c r="E172" t="s">
        <v>64</v>
      </c>
      <c r="F172" t="s">
        <v>64</v>
      </c>
      <c r="G172" t="s">
        <v>64</v>
      </c>
      <c r="H172" t="s">
        <v>66</v>
      </c>
      <c r="I172" t="s">
        <v>64</v>
      </c>
      <c r="J172" t="s">
        <v>64</v>
      </c>
      <c r="K172" t="s">
        <v>64</v>
      </c>
      <c r="L172" t="s">
        <v>64</v>
      </c>
      <c r="M172" t="s">
        <v>66</v>
      </c>
      <c r="N172" t="s">
        <v>64</v>
      </c>
      <c r="O172" t="s">
        <v>65</v>
      </c>
      <c r="P172" t="s">
        <v>74</v>
      </c>
    </row>
    <row r="173" spans="1:16" x14ac:dyDescent="0.25">
      <c r="A173" t="s">
        <v>64</v>
      </c>
      <c r="B173" t="s">
        <v>65</v>
      </c>
      <c r="C173" t="s">
        <v>64</v>
      </c>
      <c r="D173" t="s">
        <v>64</v>
      </c>
      <c r="E173" t="s">
        <v>66</v>
      </c>
      <c r="F173" t="s">
        <v>64</v>
      </c>
      <c r="G173" t="s">
        <v>66</v>
      </c>
      <c r="H173" t="s">
        <v>64</v>
      </c>
      <c r="I173" t="s">
        <v>66</v>
      </c>
      <c r="J173" t="s">
        <v>64</v>
      </c>
      <c r="K173" t="s">
        <v>66</v>
      </c>
      <c r="L173" t="s">
        <v>64</v>
      </c>
      <c r="M173" t="s">
        <v>65</v>
      </c>
      <c r="N173" t="s">
        <v>64</v>
      </c>
      <c r="O173" t="s">
        <v>65</v>
      </c>
      <c r="P173" t="s">
        <v>74</v>
      </c>
    </row>
    <row r="174" spans="1:16" x14ac:dyDescent="0.25">
      <c r="A174" t="s">
        <v>64</v>
      </c>
      <c r="B174" t="s">
        <v>66</v>
      </c>
      <c r="C174" t="s">
        <v>65</v>
      </c>
      <c r="D174" t="s">
        <v>64</v>
      </c>
      <c r="E174" t="s">
        <v>64</v>
      </c>
      <c r="F174" t="s">
        <v>64</v>
      </c>
      <c r="G174" t="s">
        <v>66</v>
      </c>
      <c r="H174" t="s">
        <v>65</v>
      </c>
      <c r="I174" t="s">
        <v>67</v>
      </c>
      <c r="J174" t="s">
        <v>67</v>
      </c>
      <c r="K174" t="s">
        <v>67</v>
      </c>
      <c r="L174" t="s">
        <v>65</v>
      </c>
      <c r="M174" t="s">
        <v>68</v>
      </c>
      <c r="N174" t="s">
        <v>64</v>
      </c>
      <c r="O174" t="s">
        <v>67</v>
      </c>
      <c r="P174" t="s">
        <v>74</v>
      </c>
    </row>
    <row r="175" spans="1:16" x14ac:dyDescent="0.25">
      <c r="A175" t="s">
        <v>64</v>
      </c>
      <c r="B175" t="s">
        <v>67</v>
      </c>
      <c r="C175" t="s">
        <v>66</v>
      </c>
      <c r="D175" t="s">
        <v>66</v>
      </c>
      <c r="E175" t="s">
        <v>66</v>
      </c>
      <c r="F175" t="s">
        <v>64</v>
      </c>
      <c r="G175" t="s">
        <v>65</v>
      </c>
      <c r="H175" t="s">
        <v>65</v>
      </c>
      <c r="I175" t="s">
        <v>66</v>
      </c>
      <c r="J175" t="s">
        <v>64</v>
      </c>
      <c r="K175" t="s">
        <v>64</v>
      </c>
      <c r="L175" t="s">
        <v>64</v>
      </c>
      <c r="M175" t="s">
        <v>65</v>
      </c>
      <c r="N175" t="s">
        <v>66</v>
      </c>
      <c r="O175" t="s">
        <v>67</v>
      </c>
      <c r="P175" t="s">
        <v>72</v>
      </c>
    </row>
    <row r="176" spans="1:16" x14ac:dyDescent="0.25">
      <c r="A176" t="s">
        <v>64</v>
      </c>
      <c r="B176" t="s">
        <v>68</v>
      </c>
      <c r="C176" t="s">
        <v>64</v>
      </c>
      <c r="D176" t="s">
        <v>66</v>
      </c>
      <c r="E176" t="s">
        <v>66</v>
      </c>
      <c r="F176" t="s">
        <v>64</v>
      </c>
      <c r="G176" t="s">
        <v>64</v>
      </c>
      <c r="H176" t="s">
        <v>67</v>
      </c>
      <c r="I176" t="s">
        <v>65</v>
      </c>
      <c r="J176" t="s">
        <v>66</v>
      </c>
      <c r="K176" t="s">
        <v>66</v>
      </c>
      <c r="L176" t="s">
        <v>66</v>
      </c>
      <c r="M176" t="s">
        <v>67</v>
      </c>
      <c r="N176" t="s">
        <v>65</v>
      </c>
      <c r="O176" t="s">
        <v>67</v>
      </c>
      <c r="P176" t="s">
        <v>72</v>
      </c>
    </row>
    <row r="177" spans="1:16" x14ac:dyDescent="0.25">
      <c r="A177" t="s">
        <v>64</v>
      </c>
      <c r="B177" t="s">
        <v>66</v>
      </c>
      <c r="C177" t="s">
        <v>64</v>
      </c>
      <c r="D177" t="s">
        <v>64</v>
      </c>
      <c r="E177" t="s">
        <v>66</v>
      </c>
      <c r="F177" t="s">
        <v>64</v>
      </c>
      <c r="G177" t="s">
        <v>66</v>
      </c>
      <c r="H177" t="s">
        <v>65</v>
      </c>
      <c r="I177" t="s">
        <v>65</v>
      </c>
      <c r="J177" t="s">
        <v>64</v>
      </c>
      <c r="K177" t="s">
        <v>66</v>
      </c>
      <c r="L177" t="s">
        <v>65</v>
      </c>
      <c r="M177" t="s">
        <v>65</v>
      </c>
      <c r="N177" t="s">
        <v>64</v>
      </c>
      <c r="O177" t="s">
        <v>65</v>
      </c>
      <c r="P177" t="s">
        <v>74</v>
      </c>
    </row>
    <row r="178" spans="1:16" x14ac:dyDescent="0.25">
      <c r="A178" t="s">
        <v>64</v>
      </c>
      <c r="B178" t="s">
        <v>68</v>
      </c>
      <c r="C178" t="s">
        <v>67</v>
      </c>
      <c r="D178" t="s">
        <v>67</v>
      </c>
      <c r="E178" t="s">
        <v>66</v>
      </c>
      <c r="F178" t="s">
        <v>64</v>
      </c>
      <c r="G178" t="s">
        <v>67</v>
      </c>
      <c r="H178" t="s">
        <v>68</v>
      </c>
      <c r="I178" t="s">
        <v>68</v>
      </c>
      <c r="J178" t="s">
        <v>68</v>
      </c>
      <c r="K178" t="s">
        <v>65</v>
      </c>
      <c r="L178" t="s">
        <v>67</v>
      </c>
      <c r="M178" t="s">
        <v>68</v>
      </c>
      <c r="N178" t="s">
        <v>65</v>
      </c>
      <c r="O178" t="s">
        <v>69</v>
      </c>
      <c r="P178" t="s">
        <v>72</v>
      </c>
    </row>
    <row r="179" spans="1:16" x14ac:dyDescent="0.25">
      <c r="A179" t="s">
        <v>64</v>
      </c>
      <c r="B179" t="s">
        <v>65</v>
      </c>
      <c r="C179" t="s">
        <v>64</v>
      </c>
      <c r="D179" t="s">
        <v>64</v>
      </c>
      <c r="E179" t="s">
        <v>65</v>
      </c>
      <c r="F179" t="s">
        <v>64</v>
      </c>
      <c r="G179" t="s">
        <v>64</v>
      </c>
      <c r="H179" t="s">
        <v>65</v>
      </c>
      <c r="I179" t="s">
        <v>65</v>
      </c>
      <c r="J179" t="s">
        <v>64</v>
      </c>
      <c r="K179" t="s">
        <v>66</v>
      </c>
      <c r="L179" t="s">
        <v>64</v>
      </c>
      <c r="M179" t="s">
        <v>67</v>
      </c>
      <c r="N179" t="s">
        <v>66</v>
      </c>
      <c r="O179" t="s">
        <v>67</v>
      </c>
      <c r="P179" t="s">
        <v>74</v>
      </c>
    </row>
    <row r="180" spans="1:16" x14ac:dyDescent="0.25">
      <c r="A180" t="s">
        <v>64</v>
      </c>
      <c r="B180" t="s">
        <v>67</v>
      </c>
      <c r="C180" t="s">
        <v>65</v>
      </c>
      <c r="D180" t="s">
        <v>64</v>
      </c>
      <c r="E180" t="s">
        <v>66</v>
      </c>
      <c r="F180" t="s">
        <v>64</v>
      </c>
      <c r="G180" t="s">
        <v>65</v>
      </c>
      <c r="H180" t="s">
        <v>68</v>
      </c>
      <c r="I180" t="s">
        <v>67</v>
      </c>
      <c r="J180" t="s">
        <v>67</v>
      </c>
      <c r="K180" t="s">
        <v>66</v>
      </c>
      <c r="L180" t="s">
        <v>65</v>
      </c>
      <c r="M180" t="s">
        <v>67</v>
      </c>
      <c r="N180" t="s">
        <v>66</v>
      </c>
      <c r="O180" t="s">
        <v>68</v>
      </c>
      <c r="P180" t="s">
        <v>72</v>
      </c>
    </row>
    <row r="181" spans="1:16" x14ac:dyDescent="0.25">
      <c r="A181" t="s">
        <v>66</v>
      </c>
      <c r="B181" t="s">
        <v>65</v>
      </c>
      <c r="C181" t="s">
        <v>64</v>
      </c>
      <c r="D181" t="s">
        <v>64</v>
      </c>
      <c r="E181" t="s">
        <v>66</v>
      </c>
      <c r="F181" t="s">
        <v>64</v>
      </c>
      <c r="G181" t="s">
        <v>66</v>
      </c>
      <c r="H181" t="s">
        <v>64</v>
      </c>
      <c r="I181" t="s">
        <v>65</v>
      </c>
      <c r="J181" t="s">
        <v>64</v>
      </c>
      <c r="K181" t="s">
        <v>66</v>
      </c>
      <c r="L181" t="s">
        <v>64</v>
      </c>
      <c r="M181" t="s">
        <v>65</v>
      </c>
      <c r="N181" t="s">
        <v>64</v>
      </c>
      <c r="O181" t="s">
        <v>65</v>
      </c>
      <c r="P181" t="s">
        <v>74</v>
      </c>
    </row>
    <row r="182" spans="1:16" x14ac:dyDescent="0.25">
      <c r="A182" t="s">
        <v>64</v>
      </c>
      <c r="B182" t="s">
        <v>65</v>
      </c>
      <c r="C182" t="s">
        <v>64</v>
      </c>
      <c r="D182" t="s">
        <v>66</v>
      </c>
      <c r="E182" t="s">
        <v>68</v>
      </c>
      <c r="F182" t="s">
        <v>64</v>
      </c>
      <c r="G182" t="s">
        <v>66</v>
      </c>
      <c r="H182" t="s">
        <v>65</v>
      </c>
      <c r="I182" t="s">
        <v>66</v>
      </c>
      <c r="J182" t="s">
        <v>64</v>
      </c>
      <c r="K182" t="s">
        <v>66</v>
      </c>
      <c r="L182" t="s">
        <v>64</v>
      </c>
      <c r="M182" t="s">
        <v>65</v>
      </c>
      <c r="N182" t="s">
        <v>64</v>
      </c>
      <c r="O182" t="s">
        <v>65</v>
      </c>
      <c r="P182" t="s">
        <v>74</v>
      </c>
    </row>
    <row r="183" spans="1:16" x14ac:dyDescent="0.25">
      <c r="A183" t="s">
        <v>64</v>
      </c>
      <c r="B183" t="s">
        <v>65</v>
      </c>
      <c r="C183" t="s">
        <v>64</v>
      </c>
      <c r="D183" t="s">
        <v>64</v>
      </c>
      <c r="E183" t="s">
        <v>64</v>
      </c>
      <c r="F183" t="s">
        <v>64</v>
      </c>
      <c r="G183" t="s">
        <v>64</v>
      </c>
      <c r="H183" t="s">
        <v>67</v>
      </c>
      <c r="I183" t="s">
        <v>67</v>
      </c>
      <c r="J183" t="s">
        <v>64</v>
      </c>
      <c r="K183" t="s">
        <v>66</v>
      </c>
      <c r="L183" t="s">
        <v>64</v>
      </c>
      <c r="M183" t="s">
        <v>65</v>
      </c>
      <c r="N183" t="s">
        <v>64</v>
      </c>
      <c r="O183" t="s">
        <v>64</v>
      </c>
      <c r="P183" t="s">
        <v>74</v>
      </c>
    </row>
    <row r="184" spans="1:16" x14ac:dyDescent="0.25">
      <c r="A184" t="s">
        <v>64</v>
      </c>
      <c r="B184" t="s">
        <v>65</v>
      </c>
      <c r="C184" t="s">
        <v>65</v>
      </c>
      <c r="D184" t="s">
        <v>66</v>
      </c>
      <c r="E184" t="s">
        <v>65</v>
      </c>
      <c r="F184" t="s">
        <v>64</v>
      </c>
      <c r="G184" t="s">
        <v>66</v>
      </c>
      <c r="H184" t="s">
        <v>65</v>
      </c>
      <c r="I184" t="s">
        <v>67</v>
      </c>
      <c r="J184" t="s">
        <v>64</v>
      </c>
      <c r="K184" t="s">
        <v>66</v>
      </c>
      <c r="L184" t="s">
        <v>66</v>
      </c>
      <c r="M184" t="s">
        <v>66</v>
      </c>
      <c r="N184" t="s">
        <v>64</v>
      </c>
      <c r="O184" t="s">
        <v>66</v>
      </c>
      <c r="P184" t="s">
        <v>74</v>
      </c>
    </row>
    <row r="185" spans="1:16" x14ac:dyDescent="0.25">
      <c r="A185" t="s">
        <v>64</v>
      </c>
      <c r="B185" t="s">
        <v>65</v>
      </c>
      <c r="C185" t="s">
        <v>66</v>
      </c>
      <c r="D185" t="s">
        <v>64</v>
      </c>
      <c r="E185" t="s">
        <v>66</v>
      </c>
      <c r="F185" t="s">
        <v>64</v>
      </c>
      <c r="G185" t="s">
        <v>64</v>
      </c>
      <c r="H185" t="s">
        <v>66</v>
      </c>
      <c r="I185" t="s">
        <v>66</v>
      </c>
      <c r="J185" t="s">
        <v>66</v>
      </c>
      <c r="K185" t="s">
        <v>66</v>
      </c>
      <c r="L185" t="s">
        <v>65</v>
      </c>
      <c r="M185" t="s">
        <v>66</v>
      </c>
      <c r="N185" t="s">
        <v>64</v>
      </c>
      <c r="O185" t="s">
        <v>66</v>
      </c>
      <c r="P185" t="s">
        <v>74</v>
      </c>
    </row>
    <row r="186" spans="1:16" x14ac:dyDescent="0.25">
      <c r="A186" t="s">
        <v>64</v>
      </c>
      <c r="B186" t="s">
        <v>65</v>
      </c>
      <c r="C186" t="s">
        <v>64</v>
      </c>
      <c r="D186" t="s">
        <v>64</v>
      </c>
      <c r="E186" t="s">
        <v>64</v>
      </c>
      <c r="F186" t="s">
        <v>64</v>
      </c>
      <c r="G186" t="s">
        <v>66</v>
      </c>
      <c r="H186" t="s">
        <v>64</v>
      </c>
      <c r="I186" t="s">
        <v>64</v>
      </c>
      <c r="J186" t="s">
        <v>64</v>
      </c>
      <c r="K186" t="s">
        <v>66</v>
      </c>
      <c r="L186" t="s">
        <v>64</v>
      </c>
      <c r="M186" t="s">
        <v>67</v>
      </c>
      <c r="N186" t="s">
        <v>64</v>
      </c>
      <c r="O186" t="s">
        <v>65</v>
      </c>
      <c r="P186" t="s">
        <v>74</v>
      </c>
    </row>
    <row r="187" spans="1:16" x14ac:dyDescent="0.25">
      <c r="A187" t="s">
        <v>64</v>
      </c>
      <c r="B187" t="s">
        <v>66</v>
      </c>
      <c r="C187" t="s">
        <v>64</v>
      </c>
      <c r="D187" t="s">
        <v>64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  <c r="J187" t="s">
        <v>64</v>
      </c>
      <c r="K187" t="s">
        <v>64</v>
      </c>
      <c r="L187" t="s">
        <v>64</v>
      </c>
      <c r="M187" t="s">
        <v>65</v>
      </c>
      <c r="N187" t="s">
        <v>64</v>
      </c>
      <c r="O187" t="s">
        <v>66</v>
      </c>
      <c r="P187" t="s">
        <v>74</v>
      </c>
    </row>
    <row r="188" spans="1:16" x14ac:dyDescent="0.25">
      <c r="A188" t="s">
        <v>64</v>
      </c>
      <c r="B188" t="s">
        <v>65</v>
      </c>
      <c r="C188" t="s">
        <v>64</v>
      </c>
      <c r="D188" t="s">
        <v>66</v>
      </c>
      <c r="E188" t="s">
        <v>66</v>
      </c>
      <c r="F188" t="s">
        <v>64</v>
      </c>
      <c r="G188" t="s">
        <v>66</v>
      </c>
      <c r="H188" t="s">
        <v>66</v>
      </c>
      <c r="I188" t="s">
        <v>69</v>
      </c>
      <c r="J188" t="s">
        <v>66</v>
      </c>
      <c r="K188" t="s">
        <v>66</v>
      </c>
      <c r="L188" t="s">
        <v>66</v>
      </c>
      <c r="M188" t="s">
        <v>67</v>
      </c>
      <c r="N188" t="s">
        <v>64</v>
      </c>
      <c r="O188" t="s">
        <v>65</v>
      </c>
      <c r="P188" t="s">
        <v>74</v>
      </c>
    </row>
    <row r="189" spans="1:16" x14ac:dyDescent="0.25">
      <c r="A189" t="s">
        <v>64</v>
      </c>
      <c r="B189" t="s">
        <v>68</v>
      </c>
      <c r="C189" t="s">
        <v>65</v>
      </c>
      <c r="D189" t="s">
        <v>64</v>
      </c>
      <c r="E189" t="s">
        <v>64</v>
      </c>
      <c r="F189" t="s">
        <v>64</v>
      </c>
      <c r="G189" t="s">
        <v>66</v>
      </c>
      <c r="H189" t="s">
        <v>68</v>
      </c>
      <c r="I189" t="s">
        <v>69</v>
      </c>
      <c r="J189" t="s">
        <v>69</v>
      </c>
      <c r="K189" t="s">
        <v>66</v>
      </c>
      <c r="L189" t="s">
        <v>65</v>
      </c>
      <c r="M189" t="s">
        <v>68</v>
      </c>
      <c r="N189" t="s">
        <v>66</v>
      </c>
      <c r="O189" t="s">
        <v>69</v>
      </c>
      <c r="P189" t="s">
        <v>72</v>
      </c>
    </row>
    <row r="190" spans="1:16" x14ac:dyDescent="0.25">
      <c r="A190" t="s">
        <v>66</v>
      </c>
      <c r="B190" t="s">
        <v>65</v>
      </c>
      <c r="C190" t="s">
        <v>66</v>
      </c>
      <c r="D190" t="s">
        <v>64</v>
      </c>
      <c r="E190" t="s">
        <v>65</v>
      </c>
      <c r="F190" t="s">
        <v>64</v>
      </c>
      <c r="G190" t="s">
        <v>65</v>
      </c>
      <c r="H190" t="s">
        <v>65</v>
      </c>
      <c r="I190" t="s">
        <v>65</v>
      </c>
      <c r="J190" t="s">
        <v>66</v>
      </c>
      <c r="K190" t="s">
        <v>66</v>
      </c>
      <c r="L190" t="s">
        <v>64</v>
      </c>
      <c r="M190" t="s">
        <v>67</v>
      </c>
      <c r="N190" t="s">
        <v>64</v>
      </c>
      <c r="O190" t="s">
        <v>67</v>
      </c>
      <c r="P190" t="s">
        <v>74</v>
      </c>
    </row>
    <row r="191" spans="1:16" x14ac:dyDescent="0.25">
      <c r="A191" t="s">
        <v>64</v>
      </c>
      <c r="B191" t="s">
        <v>66</v>
      </c>
      <c r="C191" t="s">
        <v>64</v>
      </c>
      <c r="D191" t="s">
        <v>66</v>
      </c>
      <c r="E191" t="s">
        <v>66</v>
      </c>
      <c r="F191" t="s">
        <v>64</v>
      </c>
      <c r="G191" t="s">
        <v>64</v>
      </c>
      <c r="H191" t="s">
        <v>64</v>
      </c>
      <c r="I191" t="s">
        <v>65</v>
      </c>
      <c r="J191" t="s">
        <v>64</v>
      </c>
      <c r="K191" t="s">
        <v>66</v>
      </c>
      <c r="L191" t="s">
        <v>66</v>
      </c>
      <c r="M191" t="s">
        <v>65</v>
      </c>
      <c r="N191" t="s">
        <v>64</v>
      </c>
      <c r="O191" t="s">
        <v>65</v>
      </c>
      <c r="P191" t="s">
        <v>74</v>
      </c>
    </row>
    <row r="192" spans="1:16" x14ac:dyDescent="0.25">
      <c r="A192" t="s">
        <v>64</v>
      </c>
      <c r="B192" t="s">
        <v>68</v>
      </c>
      <c r="C192" t="s">
        <v>65</v>
      </c>
      <c r="D192" t="s">
        <v>64</v>
      </c>
      <c r="E192" t="s">
        <v>65</v>
      </c>
      <c r="F192" t="s">
        <v>64</v>
      </c>
      <c r="G192" t="s">
        <v>66</v>
      </c>
      <c r="H192" t="s">
        <v>67</v>
      </c>
      <c r="I192" t="s">
        <v>69</v>
      </c>
      <c r="J192" t="s">
        <v>68</v>
      </c>
      <c r="K192" t="s">
        <v>65</v>
      </c>
      <c r="L192" t="s">
        <v>67</v>
      </c>
      <c r="M192" t="s">
        <v>67</v>
      </c>
      <c r="N192" t="s">
        <v>66</v>
      </c>
      <c r="O192" t="s">
        <v>68</v>
      </c>
      <c r="P192" t="s">
        <v>74</v>
      </c>
    </row>
    <row r="193" spans="1:16" x14ac:dyDescent="0.25">
      <c r="A193" t="s">
        <v>64</v>
      </c>
      <c r="B193" t="s">
        <v>68</v>
      </c>
      <c r="C193" t="s">
        <v>65</v>
      </c>
      <c r="D193" t="s">
        <v>65</v>
      </c>
      <c r="E193" t="s">
        <v>65</v>
      </c>
      <c r="F193" t="s">
        <v>64</v>
      </c>
      <c r="G193" t="s">
        <v>67</v>
      </c>
      <c r="H193" t="s">
        <v>67</v>
      </c>
      <c r="I193" t="s">
        <v>66</v>
      </c>
      <c r="J193" t="s">
        <v>67</v>
      </c>
      <c r="K193" t="s">
        <v>66</v>
      </c>
      <c r="L193" t="s">
        <v>65</v>
      </c>
      <c r="M193" t="s">
        <v>68</v>
      </c>
      <c r="N193" t="s">
        <v>65</v>
      </c>
      <c r="O193" t="s">
        <v>67</v>
      </c>
      <c r="P193" t="s">
        <v>72</v>
      </c>
    </row>
    <row r="194" spans="1:16" x14ac:dyDescent="0.25">
      <c r="A194" t="s">
        <v>64</v>
      </c>
      <c r="B194" t="s">
        <v>67</v>
      </c>
      <c r="C194" t="s">
        <v>64</v>
      </c>
      <c r="D194" t="s">
        <v>65</v>
      </c>
      <c r="E194" t="s">
        <v>64</v>
      </c>
      <c r="F194" t="s">
        <v>64</v>
      </c>
      <c r="G194" t="s">
        <v>66</v>
      </c>
      <c r="H194" t="s">
        <v>67</v>
      </c>
      <c r="I194" t="s">
        <v>69</v>
      </c>
      <c r="J194" t="s">
        <v>65</v>
      </c>
      <c r="K194" t="s">
        <v>66</v>
      </c>
      <c r="L194" t="s">
        <v>64</v>
      </c>
      <c r="M194" t="s">
        <v>68</v>
      </c>
      <c r="N194" t="s">
        <v>64</v>
      </c>
      <c r="O194" t="s">
        <v>69</v>
      </c>
      <c r="P194" t="s">
        <v>72</v>
      </c>
    </row>
    <row r="195" spans="1:16" x14ac:dyDescent="0.25">
      <c r="A195" t="s">
        <v>64</v>
      </c>
      <c r="B195" t="s">
        <v>66</v>
      </c>
      <c r="C195" t="s">
        <v>65</v>
      </c>
      <c r="D195" t="s">
        <v>64</v>
      </c>
      <c r="E195" t="s">
        <v>66</v>
      </c>
      <c r="F195" t="s">
        <v>64</v>
      </c>
      <c r="G195" t="s">
        <v>66</v>
      </c>
      <c r="H195" t="s">
        <v>64</v>
      </c>
      <c r="I195" t="s">
        <v>65</v>
      </c>
      <c r="J195" t="s">
        <v>66</v>
      </c>
      <c r="K195" t="s">
        <v>66</v>
      </c>
      <c r="L195" t="s">
        <v>64</v>
      </c>
      <c r="M195" t="s">
        <v>65</v>
      </c>
      <c r="N195" t="s">
        <v>66</v>
      </c>
      <c r="O195" t="s">
        <v>66</v>
      </c>
      <c r="P195" t="s">
        <v>74</v>
      </c>
    </row>
    <row r="196" spans="1:16" x14ac:dyDescent="0.25">
      <c r="A196" t="s">
        <v>64</v>
      </c>
      <c r="B196" t="s">
        <v>67</v>
      </c>
      <c r="C196" t="s">
        <v>66</v>
      </c>
      <c r="D196" t="s">
        <v>64</v>
      </c>
      <c r="E196" t="s">
        <v>66</v>
      </c>
      <c r="F196" t="s">
        <v>64</v>
      </c>
      <c r="G196" t="s">
        <v>65</v>
      </c>
      <c r="H196" t="s">
        <v>67</v>
      </c>
      <c r="I196" t="s">
        <v>67</v>
      </c>
      <c r="J196" t="s">
        <v>67</v>
      </c>
      <c r="K196" t="s">
        <v>66</v>
      </c>
      <c r="L196" t="s">
        <v>66</v>
      </c>
      <c r="M196" t="s">
        <v>68</v>
      </c>
      <c r="N196" t="s">
        <v>66</v>
      </c>
      <c r="O196" t="s">
        <v>69</v>
      </c>
      <c r="P196" t="s">
        <v>73</v>
      </c>
    </row>
    <row r="197" spans="1:16" x14ac:dyDescent="0.25">
      <c r="A197" t="s">
        <v>64</v>
      </c>
      <c r="B197" t="s">
        <v>65</v>
      </c>
      <c r="C197" t="s">
        <v>64</v>
      </c>
      <c r="D197" t="s">
        <v>64</v>
      </c>
      <c r="E197" t="s">
        <v>64</v>
      </c>
      <c r="F197" t="s">
        <v>64</v>
      </c>
      <c r="G197" t="s">
        <v>64</v>
      </c>
      <c r="H197" t="s">
        <v>66</v>
      </c>
      <c r="I197" t="s">
        <v>66</v>
      </c>
      <c r="J197" t="s">
        <v>64</v>
      </c>
      <c r="K197" t="s">
        <v>64</v>
      </c>
      <c r="L197" t="s">
        <v>64</v>
      </c>
      <c r="M197" t="s">
        <v>67</v>
      </c>
      <c r="N197" t="s">
        <v>64</v>
      </c>
      <c r="O197" t="s">
        <v>65</v>
      </c>
      <c r="P197" t="s">
        <v>74</v>
      </c>
    </row>
    <row r="198" spans="1:16" x14ac:dyDescent="0.25">
      <c r="A198" t="s">
        <v>65</v>
      </c>
      <c r="B198" t="s">
        <v>67</v>
      </c>
      <c r="C198" t="s">
        <v>66</v>
      </c>
      <c r="D198" t="s">
        <v>64</v>
      </c>
      <c r="E198" t="s">
        <v>65</v>
      </c>
      <c r="F198" t="s">
        <v>65</v>
      </c>
      <c r="G198" t="s">
        <v>65</v>
      </c>
      <c r="H198" t="s">
        <v>68</v>
      </c>
      <c r="I198" t="s">
        <v>67</v>
      </c>
      <c r="J198" t="s">
        <v>69</v>
      </c>
      <c r="K198" t="s">
        <v>66</v>
      </c>
      <c r="L198" t="s">
        <v>65</v>
      </c>
      <c r="M198" t="s">
        <v>68</v>
      </c>
      <c r="N198" t="s">
        <v>64</v>
      </c>
      <c r="O198" t="s">
        <v>69</v>
      </c>
      <c r="P198" t="s">
        <v>72</v>
      </c>
    </row>
    <row r="199" spans="1:16" x14ac:dyDescent="0.25">
      <c r="A199" t="s">
        <v>64</v>
      </c>
      <c r="B199" t="s">
        <v>65</v>
      </c>
      <c r="C199" t="s">
        <v>64</v>
      </c>
      <c r="D199" t="s">
        <v>66</v>
      </c>
      <c r="E199" t="s">
        <v>66</v>
      </c>
      <c r="F199" t="s">
        <v>65</v>
      </c>
      <c r="G199" t="s">
        <v>66</v>
      </c>
      <c r="H199" t="s">
        <v>65</v>
      </c>
      <c r="I199" t="s">
        <v>65</v>
      </c>
      <c r="J199" t="s">
        <v>66</v>
      </c>
      <c r="K199" t="s">
        <v>66</v>
      </c>
      <c r="L199" t="s">
        <v>64</v>
      </c>
      <c r="M199" t="s">
        <v>67</v>
      </c>
      <c r="N199" t="s">
        <v>64</v>
      </c>
      <c r="O199" t="s">
        <v>68</v>
      </c>
      <c r="P199" t="s">
        <v>72</v>
      </c>
    </row>
    <row r="200" spans="1:16" x14ac:dyDescent="0.25">
      <c r="A200" t="s">
        <v>64</v>
      </c>
      <c r="B200" t="s">
        <v>69</v>
      </c>
      <c r="C200" t="s">
        <v>67</v>
      </c>
      <c r="D200" t="s">
        <v>67</v>
      </c>
      <c r="E200" t="s">
        <v>67</v>
      </c>
      <c r="F200" t="s">
        <v>64</v>
      </c>
      <c r="G200" t="s">
        <v>67</v>
      </c>
      <c r="H200" t="s">
        <v>68</v>
      </c>
      <c r="I200" t="s">
        <v>69</v>
      </c>
      <c r="J200" t="s">
        <v>69</v>
      </c>
      <c r="K200" t="s">
        <v>65</v>
      </c>
      <c r="L200" t="s">
        <v>65</v>
      </c>
      <c r="M200" t="s">
        <v>68</v>
      </c>
      <c r="N200" t="s">
        <v>65</v>
      </c>
      <c r="O200" t="s">
        <v>69</v>
      </c>
      <c r="P200" t="s">
        <v>73</v>
      </c>
    </row>
    <row r="201" spans="1:16" x14ac:dyDescent="0.25">
      <c r="A201" t="s">
        <v>64</v>
      </c>
      <c r="B201" t="s">
        <v>68</v>
      </c>
      <c r="C201" t="s">
        <v>67</v>
      </c>
      <c r="D201" t="s">
        <v>64</v>
      </c>
      <c r="E201" t="s">
        <v>65</v>
      </c>
      <c r="F201" t="s">
        <v>64</v>
      </c>
      <c r="G201" t="s">
        <v>65</v>
      </c>
      <c r="H201" t="s">
        <v>67</v>
      </c>
      <c r="I201" t="s">
        <v>69</v>
      </c>
      <c r="J201" t="s">
        <v>70</v>
      </c>
      <c r="K201" t="s">
        <v>66</v>
      </c>
      <c r="L201" t="s">
        <v>66</v>
      </c>
      <c r="M201" t="s">
        <v>69</v>
      </c>
      <c r="N201" t="s">
        <v>68</v>
      </c>
      <c r="O201" t="s">
        <v>68</v>
      </c>
      <c r="P201" t="s">
        <v>73</v>
      </c>
    </row>
    <row r="202" spans="1:16" x14ac:dyDescent="0.25">
      <c r="A202" t="s">
        <v>64</v>
      </c>
      <c r="B202" t="s">
        <v>68</v>
      </c>
      <c r="C202" t="s">
        <v>67</v>
      </c>
      <c r="D202" t="s">
        <v>65</v>
      </c>
      <c r="E202" t="s">
        <v>67</v>
      </c>
      <c r="F202" t="s">
        <v>64</v>
      </c>
      <c r="G202" t="s">
        <v>67</v>
      </c>
      <c r="H202" t="s">
        <v>68</v>
      </c>
      <c r="I202" t="s">
        <v>69</v>
      </c>
      <c r="J202" t="s">
        <v>68</v>
      </c>
      <c r="K202" t="s">
        <v>66</v>
      </c>
      <c r="L202" t="s">
        <v>65</v>
      </c>
      <c r="M202" t="s">
        <v>67</v>
      </c>
      <c r="N202" t="s">
        <v>66</v>
      </c>
      <c r="O202" t="s">
        <v>69</v>
      </c>
      <c r="P202" t="s">
        <v>72</v>
      </c>
    </row>
    <row r="203" spans="1:16" x14ac:dyDescent="0.25">
      <c r="A203" t="s">
        <v>64</v>
      </c>
      <c r="B203" t="s">
        <v>66</v>
      </c>
      <c r="C203" t="s">
        <v>67</v>
      </c>
      <c r="D203" t="s">
        <v>66</v>
      </c>
      <c r="E203" t="s">
        <v>66</v>
      </c>
      <c r="F203" t="s">
        <v>64</v>
      </c>
      <c r="G203" t="s">
        <v>66</v>
      </c>
      <c r="H203" t="s">
        <v>64</v>
      </c>
      <c r="I203" t="s">
        <v>68</v>
      </c>
      <c r="J203" t="s">
        <v>64</v>
      </c>
      <c r="K203" t="s">
        <v>66</v>
      </c>
      <c r="L203" t="s">
        <v>66</v>
      </c>
      <c r="M203" t="s">
        <v>65</v>
      </c>
      <c r="N203" t="s">
        <v>64</v>
      </c>
      <c r="O203" t="s">
        <v>64</v>
      </c>
      <c r="P203" t="s">
        <v>74</v>
      </c>
    </row>
    <row r="204" spans="1:16" x14ac:dyDescent="0.25">
      <c r="A204" t="s">
        <v>64</v>
      </c>
      <c r="B204" t="s">
        <v>66</v>
      </c>
      <c r="C204" t="s">
        <v>66</v>
      </c>
      <c r="D204" t="s">
        <v>64</v>
      </c>
      <c r="E204" t="s">
        <v>65</v>
      </c>
      <c r="F204" t="s">
        <v>64</v>
      </c>
      <c r="G204" t="s">
        <v>66</v>
      </c>
      <c r="H204" t="s">
        <v>65</v>
      </c>
      <c r="I204" t="s">
        <v>69</v>
      </c>
      <c r="J204" t="s">
        <v>67</v>
      </c>
      <c r="K204" t="s">
        <v>66</v>
      </c>
      <c r="L204" t="s">
        <v>66</v>
      </c>
      <c r="M204" t="s">
        <v>68</v>
      </c>
      <c r="N204" t="s">
        <v>65</v>
      </c>
      <c r="O204" t="s">
        <v>69</v>
      </c>
      <c r="P204" t="s">
        <v>74</v>
      </c>
    </row>
    <row r="205" spans="1:16" x14ac:dyDescent="0.25">
      <c r="A205" t="s">
        <v>64</v>
      </c>
      <c r="B205" t="s">
        <v>66</v>
      </c>
      <c r="C205" t="s">
        <v>65</v>
      </c>
      <c r="D205" t="s">
        <v>66</v>
      </c>
      <c r="E205" t="s">
        <v>65</v>
      </c>
      <c r="F205" t="s">
        <v>64</v>
      </c>
      <c r="G205" t="s">
        <v>65</v>
      </c>
      <c r="H205" t="s">
        <v>64</v>
      </c>
      <c r="I205" t="s">
        <v>67</v>
      </c>
      <c r="J205" t="s">
        <v>64</v>
      </c>
      <c r="K205" t="s">
        <v>66</v>
      </c>
      <c r="L205" t="s">
        <v>66</v>
      </c>
      <c r="M205" t="s">
        <v>66</v>
      </c>
      <c r="N205" t="s">
        <v>64</v>
      </c>
      <c r="O205" t="s">
        <v>66</v>
      </c>
      <c r="P205" t="s">
        <v>74</v>
      </c>
    </row>
    <row r="206" spans="1:16" x14ac:dyDescent="0.25">
      <c r="A206" t="s">
        <v>64</v>
      </c>
      <c r="B206" t="s">
        <v>65</v>
      </c>
      <c r="C206" t="s">
        <v>64</v>
      </c>
      <c r="D206" t="s">
        <v>66</v>
      </c>
      <c r="E206" t="s">
        <v>66</v>
      </c>
      <c r="F206" t="s">
        <v>64</v>
      </c>
      <c r="G206" t="s">
        <v>64</v>
      </c>
      <c r="H206" t="s">
        <v>66</v>
      </c>
      <c r="I206" t="s">
        <v>67</v>
      </c>
      <c r="J206" t="s">
        <v>64</v>
      </c>
      <c r="K206" t="s">
        <v>66</v>
      </c>
      <c r="L206" t="s">
        <v>66</v>
      </c>
      <c r="M206" t="s">
        <v>65</v>
      </c>
      <c r="N206" t="s">
        <v>64</v>
      </c>
      <c r="O206" t="s">
        <v>65</v>
      </c>
      <c r="P206" t="s">
        <v>74</v>
      </c>
    </row>
    <row r="207" spans="1:16" x14ac:dyDescent="0.25">
      <c r="A207" t="s">
        <v>64</v>
      </c>
      <c r="B207" t="s">
        <v>67</v>
      </c>
      <c r="C207" t="s">
        <v>66</v>
      </c>
      <c r="D207" t="s">
        <v>64</v>
      </c>
      <c r="E207" t="s">
        <v>65</v>
      </c>
      <c r="F207" t="s">
        <v>69</v>
      </c>
      <c r="G207" t="s">
        <v>68</v>
      </c>
      <c r="H207" t="s">
        <v>68</v>
      </c>
      <c r="I207" t="s">
        <v>69</v>
      </c>
      <c r="J207" t="s">
        <v>67</v>
      </c>
      <c r="K207" t="s">
        <v>67</v>
      </c>
      <c r="L207" t="s">
        <v>64</v>
      </c>
      <c r="M207" t="s">
        <v>66</v>
      </c>
      <c r="N207" t="s">
        <v>66</v>
      </c>
      <c r="O207" t="s">
        <v>66</v>
      </c>
      <c r="P207" s="20" t="s">
        <v>74</v>
      </c>
    </row>
    <row r="208" spans="1:16" x14ac:dyDescent="0.25">
      <c r="A208" t="s">
        <v>64</v>
      </c>
      <c r="B208" t="s">
        <v>65</v>
      </c>
      <c r="C208" t="s">
        <v>66</v>
      </c>
      <c r="D208" t="s">
        <v>64</v>
      </c>
      <c r="E208" t="s">
        <v>64</v>
      </c>
      <c r="F208" t="s">
        <v>64</v>
      </c>
      <c r="G208" t="s">
        <v>65</v>
      </c>
      <c r="H208" t="s">
        <v>65</v>
      </c>
      <c r="I208" t="s">
        <v>65</v>
      </c>
      <c r="J208" t="s">
        <v>65</v>
      </c>
      <c r="K208" t="s">
        <v>67</v>
      </c>
      <c r="L208" t="s">
        <v>64</v>
      </c>
      <c r="M208" t="s">
        <v>64</v>
      </c>
      <c r="N208" t="s">
        <v>64</v>
      </c>
      <c r="O208" t="s">
        <v>67</v>
      </c>
      <c r="P208" t="s">
        <v>74</v>
      </c>
    </row>
    <row r="209" spans="1:16" x14ac:dyDescent="0.25">
      <c r="A209" t="s">
        <v>64</v>
      </c>
      <c r="B209" t="s">
        <v>67</v>
      </c>
      <c r="C209" t="s">
        <v>65</v>
      </c>
      <c r="D209" t="s">
        <v>64</v>
      </c>
      <c r="E209" t="s">
        <v>65</v>
      </c>
      <c r="F209" t="s">
        <v>64</v>
      </c>
      <c r="G209" t="s">
        <v>68</v>
      </c>
      <c r="H209" t="s">
        <v>65</v>
      </c>
      <c r="I209" t="s">
        <v>69</v>
      </c>
      <c r="J209" t="s">
        <v>67</v>
      </c>
      <c r="K209" t="s">
        <v>68</v>
      </c>
      <c r="L209" t="s">
        <v>66</v>
      </c>
      <c r="M209" t="s">
        <v>66</v>
      </c>
      <c r="N209" t="s">
        <v>66</v>
      </c>
      <c r="O209" t="s">
        <v>68</v>
      </c>
      <c r="P209" t="s">
        <v>72</v>
      </c>
    </row>
    <row r="210" spans="1:16" x14ac:dyDescent="0.25">
      <c r="A210" t="s">
        <v>64</v>
      </c>
      <c r="B210" t="s">
        <v>65</v>
      </c>
      <c r="C210" t="s">
        <v>64</v>
      </c>
      <c r="D210" t="s">
        <v>64</v>
      </c>
      <c r="E210" t="s">
        <v>66</v>
      </c>
      <c r="F210" t="s">
        <v>64</v>
      </c>
      <c r="G210" t="s">
        <v>64</v>
      </c>
      <c r="H210" t="s">
        <v>68</v>
      </c>
      <c r="I210" t="s">
        <v>68</v>
      </c>
      <c r="J210" t="s">
        <v>67</v>
      </c>
      <c r="K210" t="s">
        <v>68</v>
      </c>
      <c r="L210" t="s">
        <v>64</v>
      </c>
      <c r="M210" t="s">
        <v>66</v>
      </c>
      <c r="N210" t="s">
        <v>66</v>
      </c>
      <c r="O210" t="s">
        <v>66</v>
      </c>
      <c r="P210" t="s">
        <v>74</v>
      </c>
    </row>
    <row r="211" spans="1:16" x14ac:dyDescent="0.25">
      <c r="A211" t="s">
        <v>64</v>
      </c>
      <c r="B211" t="s">
        <v>69</v>
      </c>
      <c r="C211" t="s">
        <v>65</v>
      </c>
      <c r="D211" t="s">
        <v>64</v>
      </c>
      <c r="E211" t="s">
        <v>64</v>
      </c>
      <c r="F211" t="s">
        <v>64</v>
      </c>
      <c r="G211" t="s">
        <v>68</v>
      </c>
      <c r="H211" t="s">
        <v>68</v>
      </c>
      <c r="I211" t="s">
        <v>67</v>
      </c>
      <c r="J211" t="s">
        <v>67</v>
      </c>
      <c r="K211" t="s">
        <v>69</v>
      </c>
      <c r="L211" t="s">
        <v>66</v>
      </c>
      <c r="M211" t="s">
        <v>64</v>
      </c>
      <c r="N211" t="s">
        <v>66</v>
      </c>
      <c r="O211" t="s">
        <v>67</v>
      </c>
      <c r="P211" t="s">
        <v>72</v>
      </c>
    </row>
    <row r="212" spans="1:16" x14ac:dyDescent="0.25">
      <c r="A212" t="s">
        <v>64</v>
      </c>
      <c r="B212" t="s">
        <v>65</v>
      </c>
      <c r="C212" t="s">
        <v>64</v>
      </c>
      <c r="D212" t="s">
        <v>64</v>
      </c>
      <c r="E212" t="s">
        <v>64</v>
      </c>
      <c r="F212" t="s">
        <v>64</v>
      </c>
      <c r="G212" t="s">
        <v>65</v>
      </c>
      <c r="H212" t="s">
        <v>67</v>
      </c>
      <c r="I212" t="s">
        <v>68</v>
      </c>
      <c r="J212" t="s">
        <v>67</v>
      </c>
      <c r="K212" t="s">
        <v>67</v>
      </c>
      <c r="L212" t="s">
        <v>64</v>
      </c>
      <c r="M212" t="s">
        <v>66</v>
      </c>
      <c r="N212" t="s">
        <v>64</v>
      </c>
      <c r="O212" t="s">
        <v>66</v>
      </c>
      <c r="P212" t="s">
        <v>72</v>
      </c>
    </row>
    <row r="213" spans="1:16" x14ac:dyDescent="0.25">
      <c r="A213" t="s">
        <v>64</v>
      </c>
      <c r="B213" t="s">
        <v>67</v>
      </c>
      <c r="C213" t="s">
        <v>66</v>
      </c>
      <c r="D213" t="s">
        <v>64</v>
      </c>
      <c r="E213" t="s">
        <v>66</v>
      </c>
      <c r="F213" t="s">
        <v>66</v>
      </c>
      <c r="G213" t="s">
        <v>68</v>
      </c>
      <c r="H213" t="s">
        <v>68</v>
      </c>
      <c r="I213" t="s">
        <v>68</v>
      </c>
      <c r="J213" t="s">
        <v>67</v>
      </c>
      <c r="K213" t="s">
        <v>69</v>
      </c>
      <c r="L213" t="s">
        <v>64</v>
      </c>
      <c r="M213" t="s">
        <v>66</v>
      </c>
      <c r="N213" t="s">
        <v>66</v>
      </c>
      <c r="O213" t="s">
        <v>66</v>
      </c>
      <c r="P213" t="s">
        <v>74</v>
      </c>
    </row>
    <row r="214" spans="1:16" x14ac:dyDescent="0.25">
      <c r="A214" t="s">
        <v>64</v>
      </c>
      <c r="B214" t="s">
        <v>64</v>
      </c>
      <c r="C214" t="s">
        <v>66</v>
      </c>
      <c r="D214" t="s">
        <v>65</v>
      </c>
      <c r="E214" t="s">
        <v>64</v>
      </c>
      <c r="F214" t="s">
        <v>64</v>
      </c>
      <c r="G214" t="s">
        <v>65</v>
      </c>
      <c r="H214" t="s">
        <v>64</v>
      </c>
      <c r="I214" t="s">
        <v>66</v>
      </c>
      <c r="J214" t="s">
        <v>64</v>
      </c>
      <c r="K214" t="s">
        <v>65</v>
      </c>
      <c r="L214" t="s">
        <v>64</v>
      </c>
      <c r="M214" t="s">
        <v>64</v>
      </c>
      <c r="N214" t="s">
        <v>64</v>
      </c>
      <c r="O214" t="s">
        <v>64</v>
      </c>
      <c r="P214" t="s">
        <v>74</v>
      </c>
    </row>
    <row r="215" spans="1:16" x14ac:dyDescent="0.25">
      <c r="A215" t="s">
        <v>64</v>
      </c>
      <c r="B215" t="s">
        <v>69</v>
      </c>
      <c r="C215" t="s">
        <v>67</v>
      </c>
      <c r="D215" t="s">
        <v>64</v>
      </c>
      <c r="E215" t="s">
        <v>66</v>
      </c>
      <c r="F215" t="s">
        <v>66</v>
      </c>
      <c r="G215" t="s">
        <v>65</v>
      </c>
      <c r="H215" t="s">
        <v>67</v>
      </c>
      <c r="I215" t="s">
        <v>68</v>
      </c>
      <c r="J215" t="s">
        <v>68</v>
      </c>
      <c r="K215" t="s">
        <v>69</v>
      </c>
      <c r="L215" t="s">
        <v>64</v>
      </c>
      <c r="M215" t="s">
        <v>67</v>
      </c>
      <c r="N215" t="s">
        <v>66</v>
      </c>
      <c r="O215" t="s">
        <v>68</v>
      </c>
      <c r="P215" t="s">
        <v>72</v>
      </c>
    </row>
    <row r="216" spans="1:16" x14ac:dyDescent="0.25">
      <c r="A216" t="s">
        <v>64</v>
      </c>
      <c r="B216" t="s">
        <v>67</v>
      </c>
      <c r="C216" t="s">
        <v>64</v>
      </c>
      <c r="D216" t="s">
        <v>64</v>
      </c>
      <c r="E216" t="s">
        <v>66</v>
      </c>
      <c r="F216" t="s">
        <v>64</v>
      </c>
      <c r="G216" t="s">
        <v>66</v>
      </c>
      <c r="H216" t="s">
        <v>67</v>
      </c>
      <c r="I216" t="s">
        <v>69</v>
      </c>
      <c r="J216" t="s">
        <v>68</v>
      </c>
      <c r="K216" t="s">
        <v>68</v>
      </c>
      <c r="L216" t="s">
        <v>64</v>
      </c>
      <c r="M216" t="s">
        <v>66</v>
      </c>
      <c r="N216" t="s">
        <v>66</v>
      </c>
      <c r="O216" t="s">
        <v>67</v>
      </c>
      <c r="P216" t="s">
        <v>74</v>
      </c>
    </row>
    <row r="217" spans="1:16" x14ac:dyDescent="0.25">
      <c r="A217" t="s">
        <v>64</v>
      </c>
      <c r="B217" t="s">
        <v>66</v>
      </c>
      <c r="C217" t="s">
        <v>64</v>
      </c>
      <c r="D217" t="s">
        <v>65</v>
      </c>
      <c r="E217" t="s">
        <v>65</v>
      </c>
      <c r="F217" t="s">
        <v>64</v>
      </c>
      <c r="G217" t="s">
        <v>65</v>
      </c>
      <c r="H217" t="s">
        <v>65</v>
      </c>
      <c r="I217" t="s">
        <v>68</v>
      </c>
      <c r="J217" t="s">
        <v>68</v>
      </c>
      <c r="K217" t="s">
        <v>68</v>
      </c>
      <c r="L217" t="s">
        <v>64</v>
      </c>
      <c r="M217" t="s">
        <v>64</v>
      </c>
      <c r="N217" t="s">
        <v>66</v>
      </c>
      <c r="O217" t="s">
        <v>65</v>
      </c>
      <c r="P217" t="s">
        <v>73</v>
      </c>
    </row>
    <row r="218" spans="1:16" x14ac:dyDescent="0.25">
      <c r="A218" t="s">
        <v>64</v>
      </c>
      <c r="B218" t="s">
        <v>66</v>
      </c>
      <c r="C218" t="s">
        <v>66</v>
      </c>
      <c r="D218" t="s">
        <v>64</v>
      </c>
      <c r="E218" t="s">
        <v>64</v>
      </c>
      <c r="F218" t="s">
        <v>66</v>
      </c>
      <c r="G218" t="s">
        <v>67</v>
      </c>
      <c r="H218" t="s">
        <v>68</v>
      </c>
      <c r="I218" t="s">
        <v>65</v>
      </c>
      <c r="J218" t="s">
        <v>66</v>
      </c>
      <c r="K218" t="s">
        <v>65</v>
      </c>
      <c r="L218" t="s">
        <v>64</v>
      </c>
      <c r="M218" t="s">
        <v>64</v>
      </c>
      <c r="N218" t="s">
        <v>66</v>
      </c>
      <c r="O218" t="s">
        <v>64</v>
      </c>
      <c r="P218" t="s">
        <v>74</v>
      </c>
    </row>
    <row r="219" spans="1:16" x14ac:dyDescent="0.25">
      <c r="A219" t="s">
        <v>64</v>
      </c>
      <c r="B219" t="s">
        <v>67</v>
      </c>
      <c r="C219" t="s">
        <v>65</v>
      </c>
      <c r="D219" t="s">
        <v>64</v>
      </c>
      <c r="E219" t="s">
        <v>65</v>
      </c>
      <c r="F219" t="s">
        <v>65</v>
      </c>
      <c r="G219" t="s">
        <v>65</v>
      </c>
      <c r="H219" t="s">
        <v>68</v>
      </c>
      <c r="I219" t="s">
        <v>69</v>
      </c>
      <c r="J219" t="s">
        <v>68</v>
      </c>
      <c r="K219" t="s">
        <v>69</v>
      </c>
      <c r="L219" t="s">
        <v>65</v>
      </c>
      <c r="M219" t="s">
        <v>64</v>
      </c>
      <c r="N219" t="s">
        <v>66</v>
      </c>
      <c r="O219" t="s">
        <v>65</v>
      </c>
      <c r="P219" t="s">
        <v>72</v>
      </c>
    </row>
    <row r="220" spans="1:16" x14ac:dyDescent="0.25">
      <c r="A220" t="s">
        <v>64</v>
      </c>
      <c r="B220" t="s">
        <v>65</v>
      </c>
      <c r="C220" t="s">
        <v>67</v>
      </c>
      <c r="D220" t="s">
        <v>65</v>
      </c>
      <c r="E220" t="s">
        <v>65</v>
      </c>
      <c r="F220" t="s">
        <v>64</v>
      </c>
      <c r="G220" t="s">
        <v>64</v>
      </c>
      <c r="H220" t="s">
        <v>67</v>
      </c>
      <c r="I220" t="s">
        <v>68</v>
      </c>
      <c r="J220" t="s">
        <v>67</v>
      </c>
      <c r="K220" t="s">
        <v>67</v>
      </c>
      <c r="L220" t="s">
        <v>64</v>
      </c>
      <c r="M220" t="s">
        <v>64</v>
      </c>
      <c r="N220" t="s">
        <v>66</v>
      </c>
      <c r="O220" t="s">
        <v>66</v>
      </c>
      <c r="P220" t="s">
        <v>74</v>
      </c>
    </row>
    <row r="221" spans="1:16" x14ac:dyDescent="0.25">
      <c r="A221" t="s">
        <v>64</v>
      </c>
      <c r="B221" t="s">
        <v>66</v>
      </c>
      <c r="C221" t="s">
        <v>64</v>
      </c>
      <c r="D221" t="s">
        <v>64</v>
      </c>
      <c r="E221" t="s">
        <v>64</v>
      </c>
      <c r="F221" t="s">
        <v>64</v>
      </c>
      <c r="G221" t="s">
        <v>65</v>
      </c>
      <c r="H221" t="s">
        <v>66</v>
      </c>
      <c r="I221" t="s">
        <v>67</v>
      </c>
      <c r="J221" t="s">
        <v>66</v>
      </c>
      <c r="K221" t="s">
        <v>67</v>
      </c>
      <c r="L221" t="s">
        <v>64</v>
      </c>
      <c r="M221" t="s">
        <v>64</v>
      </c>
      <c r="N221" t="s">
        <v>66</v>
      </c>
      <c r="O221" t="s">
        <v>64</v>
      </c>
      <c r="P221" t="s">
        <v>74</v>
      </c>
    </row>
    <row r="222" spans="1:16" x14ac:dyDescent="0.25">
      <c r="A222" t="s">
        <v>64</v>
      </c>
      <c r="B222" t="s">
        <v>65</v>
      </c>
      <c r="C222" t="s">
        <v>66</v>
      </c>
      <c r="D222" t="s">
        <v>64</v>
      </c>
      <c r="E222" t="s">
        <v>66</v>
      </c>
      <c r="F222" t="s">
        <v>64</v>
      </c>
      <c r="G222" t="s">
        <v>64</v>
      </c>
      <c r="H222" t="s">
        <v>67</v>
      </c>
      <c r="I222" t="s">
        <v>69</v>
      </c>
      <c r="J222" t="s">
        <v>68</v>
      </c>
      <c r="K222" t="s">
        <v>67</v>
      </c>
      <c r="L222" t="s">
        <v>64</v>
      </c>
      <c r="M222" t="s">
        <v>66</v>
      </c>
      <c r="N222" t="s">
        <v>64</v>
      </c>
      <c r="O222" t="s">
        <v>66</v>
      </c>
      <c r="P222" t="s">
        <v>74</v>
      </c>
    </row>
    <row r="223" spans="1:16" x14ac:dyDescent="0.25">
      <c r="A223" t="s">
        <v>64</v>
      </c>
      <c r="B223" t="s">
        <v>64</v>
      </c>
      <c r="C223" t="s">
        <v>66</v>
      </c>
      <c r="D223" t="s">
        <v>64</v>
      </c>
      <c r="E223" t="s">
        <v>67</v>
      </c>
      <c r="F223" t="s">
        <v>66</v>
      </c>
      <c r="G223" t="s">
        <v>64</v>
      </c>
      <c r="H223" t="s">
        <v>65</v>
      </c>
      <c r="I223" t="s">
        <v>67</v>
      </c>
      <c r="J223" t="s">
        <v>65</v>
      </c>
      <c r="K223" t="s">
        <v>67</v>
      </c>
      <c r="L223" t="s">
        <v>64</v>
      </c>
      <c r="M223" t="s">
        <v>65</v>
      </c>
      <c r="N223" t="s">
        <v>66</v>
      </c>
      <c r="O223" t="s">
        <v>64</v>
      </c>
      <c r="P223" t="s">
        <v>74</v>
      </c>
    </row>
    <row r="224" spans="1:16" x14ac:dyDescent="0.25">
      <c r="A224" t="s">
        <v>64</v>
      </c>
      <c r="B224" t="s">
        <v>64</v>
      </c>
      <c r="C224" t="s">
        <v>64</v>
      </c>
      <c r="D224" t="s">
        <v>65</v>
      </c>
      <c r="E224" t="s">
        <v>64</v>
      </c>
      <c r="F224" t="s">
        <v>64</v>
      </c>
      <c r="G224" t="s">
        <v>64</v>
      </c>
      <c r="H224" t="s">
        <v>66</v>
      </c>
      <c r="I224" t="s">
        <v>64</v>
      </c>
      <c r="J224" t="s">
        <v>64</v>
      </c>
      <c r="K224" t="s">
        <v>64</v>
      </c>
      <c r="L224" t="s">
        <v>64</v>
      </c>
      <c r="M224" t="s">
        <v>64</v>
      </c>
      <c r="N224" t="s">
        <v>64</v>
      </c>
      <c r="O224" t="s">
        <v>64</v>
      </c>
      <c r="P224" t="s">
        <v>74</v>
      </c>
    </row>
    <row r="225" spans="1:16" x14ac:dyDescent="0.25">
      <c r="A225" t="s">
        <v>64</v>
      </c>
      <c r="B225" t="s">
        <v>66</v>
      </c>
      <c r="C225" t="s">
        <v>66</v>
      </c>
      <c r="D225" t="s">
        <v>64</v>
      </c>
      <c r="E225" t="s">
        <v>65</v>
      </c>
      <c r="F225" t="s">
        <v>66</v>
      </c>
      <c r="G225" t="s">
        <v>66</v>
      </c>
      <c r="H225" t="s">
        <v>66</v>
      </c>
      <c r="I225" t="s">
        <v>64</v>
      </c>
      <c r="J225" t="s">
        <v>66</v>
      </c>
      <c r="K225" t="s">
        <v>67</v>
      </c>
      <c r="L225" t="s">
        <v>64</v>
      </c>
      <c r="M225" t="s">
        <v>66</v>
      </c>
      <c r="N225" t="s">
        <v>66</v>
      </c>
      <c r="O225" t="s">
        <v>66</v>
      </c>
      <c r="P225" t="s">
        <v>74</v>
      </c>
    </row>
    <row r="226" spans="1:16" x14ac:dyDescent="0.25">
      <c r="A226" t="s">
        <v>64</v>
      </c>
      <c r="B226" t="s">
        <v>67</v>
      </c>
      <c r="C226" t="s">
        <v>65</v>
      </c>
      <c r="D226" t="s">
        <v>64</v>
      </c>
      <c r="E226" t="s">
        <v>66</v>
      </c>
      <c r="F226" t="s">
        <v>66</v>
      </c>
      <c r="G226" t="s">
        <v>65</v>
      </c>
      <c r="H226" t="s">
        <v>68</v>
      </c>
      <c r="I226" t="s">
        <v>67</v>
      </c>
      <c r="J226" t="s">
        <v>67</v>
      </c>
      <c r="K226" t="s">
        <v>69</v>
      </c>
      <c r="L226" t="s">
        <v>64</v>
      </c>
      <c r="M226" t="s">
        <v>66</v>
      </c>
      <c r="N226" t="s">
        <v>66</v>
      </c>
      <c r="O226" t="s">
        <v>65</v>
      </c>
      <c r="P226" t="s">
        <v>74</v>
      </c>
    </row>
    <row r="227" spans="1:16" x14ac:dyDescent="0.25">
      <c r="A227" t="s">
        <v>64</v>
      </c>
      <c r="B227" t="s">
        <v>64</v>
      </c>
      <c r="C227" t="s">
        <v>64</v>
      </c>
      <c r="D227" t="s">
        <v>64</v>
      </c>
      <c r="E227" t="s">
        <v>64</v>
      </c>
      <c r="F227" t="s">
        <v>64</v>
      </c>
      <c r="G227" t="s">
        <v>64</v>
      </c>
      <c r="H227" t="s">
        <v>66</v>
      </c>
      <c r="I227" t="s">
        <v>64</v>
      </c>
      <c r="J227" t="s">
        <v>64</v>
      </c>
      <c r="K227" t="s">
        <v>65</v>
      </c>
      <c r="L227" t="s">
        <v>64</v>
      </c>
      <c r="M227" t="s">
        <v>64</v>
      </c>
      <c r="N227" t="s">
        <v>64</v>
      </c>
      <c r="O227" t="s">
        <v>64</v>
      </c>
      <c r="P227" t="s">
        <v>74</v>
      </c>
    </row>
    <row r="228" spans="1:16" x14ac:dyDescent="0.25">
      <c r="A228" t="s">
        <v>64</v>
      </c>
      <c r="B228" t="s">
        <v>66</v>
      </c>
      <c r="C228" t="s">
        <v>66</v>
      </c>
      <c r="D228" t="s">
        <v>65</v>
      </c>
      <c r="E228" t="s">
        <v>64</v>
      </c>
      <c r="F228" t="s">
        <v>64</v>
      </c>
      <c r="G228" t="s">
        <v>66</v>
      </c>
      <c r="H228" t="s">
        <v>65</v>
      </c>
      <c r="I228" t="s">
        <v>65</v>
      </c>
      <c r="J228" t="s">
        <v>66</v>
      </c>
      <c r="K228" t="s">
        <v>67</v>
      </c>
      <c r="L228" t="s">
        <v>64</v>
      </c>
      <c r="M228" t="s">
        <v>64</v>
      </c>
      <c r="N228" t="s">
        <v>65</v>
      </c>
      <c r="O228" t="s">
        <v>66</v>
      </c>
      <c r="P228" t="s">
        <v>74</v>
      </c>
    </row>
    <row r="229" spans="1:16" x14ac:dyDescent="0.25">
      <c r="A229" t="s">
        <v>64</v>
      </c>
      <c r="B229" t="s">
        <v>64</v>
      </c>
      <c r="C229" t="s">
        <v>66</v>
      </c>
      <c r="D229" t="s">
        <v>64</v>
      </c>
      <c r="E229" t="s">
        <v>65</v>
      </c>
      <c r="F229" t="s">
        <v>64</v>
      </c>
      <c r="G229" t="s">
        <v>67</v>
      </c>
      <c r="H229" t="s">
        <v>66</v>
      </c>
      <c r="I229" t="s">
        <v>68</v>
      </c>
      <c r="J229" t="s">
        <v>65</v>
      </c>
      <c r="K229" t="s">
        <v>65</v>
      </c>
      <c r="L229" t="s">
        <v>64</v>
      </c>
      <c r="M229" t="s">
        <v>64</v>
      </c>
      <c r="N229" t="s">
        <v>64</v>
      </c>
      <c r="O229" t="s">
        <v>64</v>
      </c>
      <c r="P229" t="s">
        <v>74</v>
      </c>
    </row>
    <row r="230" spans="1:16" x14ac:dyDescent="0.25">
      <c r="A230" t="s">
        <v>64</v>
      </c>
      <c r="B230" t="s">
        <v>64</v>
      </c>
      <c r="C230" t="s">
        <v>64</v>
      </c>
      <c r="D230" t="s">
        <v>65</v>
      </c>
      <c r="E230" t="s">
        <v>66</v>
      </c>
      <c r="F230" t="s">
        <v>64</v>
      </c>
      <c r="G230" t="s">
        <v>66</v>
      </c>
      <c r="H230" t="s">
        <v>65</v>
      </c>
      <c r="I230" t="s">
        <v>67</v>
      </c>
      <c r="J230" t="s">
        <v>64</v>
      </c>
      <c r="K230" t="s">
        <v>64</v>
      </c>
      <c r="L230" t="s">
        <v>66</v>
      </c>
      <c r="M230" t="s">
        <v>64</v>
      </c>
      <c r="N230" t="s">
        <v>66</v>
      </c>
      <c r="O230" t="s">
        <v>64</v>
      </c>
      <c r="P230" t="s">
        <v>74</v>
      </c>
    </row>
    <row r="231" spans="1:16" x14ac:dyDescent="0.25">
      <c r="A231" t="s">
        <v>64</v>
      </c>
      <c r="B231" t="s">
        <v>66</v>
      </c>
      <c r="C231" t="s">
        <v>64</v>
      </c>
      <c r="D231" t="s">
        <v>64</v>
      </c>
      <c r="E231" t="s">
        <v>66</v>
      </c>
      <c r="F231" t="s">
        <v>66</v>
      </c>
      <c r="G231" t="s">
        <v>67</v>
      </c>
      <c r="H231" t="s">
        <v>65</v>
      </c>
      <c r="I231" t="s">
        <v>67</v>
      </c>
      <c r="J231" t="s">
        <v>67</v>
      </c>
      <c r="K231" t="s">
        <v>67</v>
      </c>
      <c r="L231" t="s">
        <v>64</v>
      </c>
      <c r="M231" t="s">
        <v>64</v>
      </c>
      <c r="N231" t="s">
        <v>64</v>
      </c>
      <c r="O231" t="s">
        <v>66</v>
      </c>
      <c r="P231" t="s">
        <v>74</v>
      </c>
    </row>
    <row r="232" spans="1:16" x14ac:dyDescent="0.25">
      <c r="A232" t="s">
        <v>64</v>
      </c>
      <c r="B232" t="s">
        <v>65</v>
      </c>
      <c r="C232" t="s">
        <v>64</v>
      </c>
      <c r="D232" t="s">
        <v>64</v>
      </c>
      <c r="E232" t="s">
        <v>65</v>
      </c>
      <c r="F232" t="s">
        <v>64</v>
      </c>
      <c r="G232" t="s">
        <v>65</v>
      </c>
      <c r="H232" t="s">
        <v>67</v>
      </c>
      <c r="I232" t="s">
        <v>68</v>
      </c>
      <c r="J232" t="s">
        <v>64</v>
      </c>
      <c r="K232" t="s">
        <v>65</v>
      </c>
      <c r="L232" t="s">
        <v>64</v>
      </c>
      <c r="M232" t="s">
        <v>64</v>
      </c>
      <c r="N232" t="s">
        <v>66</v>
      </c>
      <c r="O232" t="s">
        <v>64</v>
      </c>
      <c r="P232" t="s">
        <v>74</v>
      </c>
    </row>
    <row r="233" spans="1:16" x14ac:dyDescent="0.25">
      <c r="A233" t="s">
        <v>64</v>
      </c>
      <c r="B233" t="s">
        <v>69</v>
      </c>
      <c r="C233" t="s">
        <v>66</v>
      </c>
      <c r="D233" t="s">
        <v>64</v>
      </c>
      <c r="E233" t="s">
        <v>66</v>
      </c>
      <c r="F233" t="s">
        <v>65</v>
      </c>
      <c r="G233" t="s">
        <v>68</v>
      </c>
      <c r="H233" t="s">
        <v>68</v>
      </c>
      <c r="I233" t="s">
        <v>68</v>
      </c>
      <c r="J233" t="s">
        <v>67</v>
      </c>
      <c r="K233" t="s">
        <v>67</v>
      </c>
      <c r="L233" t="s">
        <v>64</v>
      </c>
      <c r="M233" t="s">
        <v>66</v>
      </c>
      <c r="N233" t="s">
        <v>66</v>
      </c>
      <c r="O233" t="s">
        <v>65</v>
      </c>
      <c r="P233" t="s">
        <v>72</v>
      </c>
    </row>
    <row r="234" spans="1:16" x14ac:dyDescent="0.25">
      <c r="A234" t="s">
        <v>64</v>
      </c>
      <c r="B234" t="s">
        <v>65</v>
      </c>
      <c r="C234" t="s">
        <v>66</v>
      </c>
      <c r="D234" t="s">
        <v>64</v>
      </c>
      <c r="E234" t="s">
        <v>66</v>
      </c>
      <c r="F234" t="s">
        <v>65</v>
      </c>
      <c r="G234" t="s">
        <v>65</v>
      </c>
      <c r="H234" t="s">
        <v>65</v>
      </c>
      <c r="I234" t="s">
        <v>69</v>
      </c>
      <c r="J234" t="s">
        <v>67</v>
      </c>
      <c r="K234" t="s">
        <v>67</v>
      </c>
      <c r="L234" t="s">
        <v>64</v>
      </c>
      <c r="M234" t="s">
        <v>66</v>
      </c>
      <c r="N234" t="s">
        <v>65</v>
      </c>
      <c r="O234" t="s">
        <v>65</v>
      </c>
      <c r="P234" t="s">
        <v>74</v>
      </c>
    </row>
    <row r="235" spans="1:16" x14ac:dyDescent="0.25">
      <c r="A235" t="s">
        <v>64</v>
      </c>
      <c r="B235" t="s">
        <v>64</v>
      </c>
      <c r="C235" t="s">
        <v>64</v>
      </c>
      <c r="D235" t="s">
        <v>64</v>
      </c>
      <c r="E235" t="s">
        <v>66</v>
      </c>
      <c r="F235" t="s">
        <v>64</v>
      </c>
      <c r="G235" t="s">
        <v>65</v>
      </c>
      <c r="H235" t="s">
        <v>66</v>
      </c>
      <c r="I235" t="s">
        <v>66</v>
      </c>
      <c r="J235" t="s">
        <v>64</v>
      </c>
      <c r="K235" t="s">
        <v>66</v>
      </c>
      <c r="L235" t="s">
        <v>64</v>
      </c>
      <c r="M235" t="s">
        <v>64</v>
      </c>
      <c r="N235" t="s">
        <v>66</v>
      </c>
      <c r="O235" t="s">
        <v>65</v>
      </c>
      <c r="P235" t="s">
        <v>74</v>
      </c>
    </row>
    <row r="236" spans="1:16" x14ac:dyDescent="0.25">
      <c r="A236" t="s">
        <v>64</v>
      </c>
      <c r="B236" t="s">
        <v>68</v>
      </c>
      <c r="C236" t="s">
        <v>68</v>
      </c>
      <c r="D236" t="s">
        <v>65</v>
      </c>
      <c r="E236" t="s">
        <v>67</v>
      </c>
      <c r="F236" t="s">
        <v>65</v>
      </c>
      <c r="G236" t="s">
        <v>67</v>
      </c>
      <c r="H236" t="s">
        <v>68</v>
      </c>
      <c r="I236" t="s">
        <v>69</v>
      </c>
      <c r="J236" t="s">
        <v>69</v>
      </c>
      <c r="K236" t="s">
        <v>69</v>
      </c>
      <c r="L236" t="s">
        <v>66</v>
      </c>
      <c r="M236" t="s">
        <v>66</v>
      </c>
      <c r="N236" t="s">
        <v>66</v>
      </c>
      <c r="O236" t="s">
        <v>69</v>
      </c>
      <c r="P236" t="s">
        <v>72</v>
      </c>
    </row>
    <row r="237" spans="1:16" x14ac:dyDescent="0.25">
      <c r="A237" t="s">
        <v>64</v>
      </c>
      <c r="B237" t="s">
        <v>66</v>
      </c>
      <c r="C237" t="s">
        <v>64</v>
      </c>
      <c r="D237" t="s">
        <v>65</v>
      </c>
      <c r="E237" t="s">
        <v>65</v>
      </c>
      <c r="F237" t="s">
        <v>68</v>
      </c>
      <c r="G237" t="s">
        <v>66</v>
      </c>
      <c r="H237" t="s">
        <v>68</v>
      </c>
      <c r="I237" t="s">
        <v>66</v>
      </c>
      <c r="J237" t="s">
        <v>67</v>
      </c>
      <c r="K237" t="s">
        <v>67</v>
      </c>
      <c r="L237" t="s">
        <v>65</v>
      </c>
      <c r="M237" t="s">
        <v>65</v>
      </c>
      <c r="N237" t="s">
        <v>64</v>
      </c>
      <c r="O237" t="s">
        <v>67</v>
      </c>
      <c r="P237" t="s">
        <v>72</v>
      </c>
    </row>
    <row r="238" spans="1:16" x14ac:dyDescent="0.25">
      <c r="A238" t="s">
        <v>64</v>
      </c>
      <c r="B238" t="s">
        <v>64</v>
      </c>
      <c r="C238" t="s">
        <v>64</v>
      </c>
      <c r="D238" t="s">
        <v>64</v>
      </c>
      <c r="E238" t="s">
        <v>66</v>
      </c>
      <c r="F238" t="s">
        <v>66</v>
      </c>
      <c r="G238" t="s">
        <v>64</v>
      </c>
      <c r="H238" t="s">
        <v>64</v>
      </c>
      <c r="I238" t="s">
        <v>65</v>
      </c>
      <c r="J238" t="s">
        <v>66</v>
      </c>
      <c r="K238" t="s">
        <v>65</v>
      </c>
      <c r="L238" t="s">
        <v>64</v>
      </c>
      <c r="M238" t="s">
        <v>64</v>
      </c>
      <c r="N238" t="s">
        <v>64</v>
      </c>
      <c r="O238" t="s">
        <v>66</v>
      </c>
      <c r="P238" t="s">
        <v>74</v>
      </c>
    </row>
    <row r="239" spans="1:16" x14ac:dyDescent="0.25">
      <c r="A239" t="s">
        <v>64</v>
      </c>
      <c r="B239" t="s">
        <v>67</v>
      </c>
      <c r="C239" t="s">
        <v>64</v>
      </c>
      <c r="D239" t="s">
        <v>64</v>
      </c>
      <c r="E239" t="s">
        <v>66</v>
      </c>
      <c r="F239" t="s">
        <v>64</v>
      </c>
      <c r="G239" t="s">
        <v>66</v>
      </c>
      <c r="H239" t="s">
        <v>67</v>
      </c>
      <c r="I239" t="s">
        <v>66</v>
      </c>
      <c r="J239" t="s">
        <v>65</v>
      </c>
      <c r="K239" t="s">
        <v>67</v>
      </c>
      <c r="L239" t="s">
        <v>64</v>
      </c>
      <c r="M239" t="s">
        <v>64</v>
      </c>
      <c r="N239" t="s">
        <v>64</v>
      </c>
      <c r="O239" t="s">
        <v>64</v>
      </c>
      <c r="P239" t="s">
        <v>74</v>
      </c>
    </row>
    <row r="240" spans="1:16" x14ac:dyDescent="0.25">
      <c r="A240" t="s">
        <v>64</v>
      </c>
      <c r="B240" t="s">
        <v>67</v>
      </c>
      <c r="C240" t="s">
        <v>66</v>
      </c>
      <c r="D240" t="s">
        <v>64</v>
      </c>
      <c r="E240" t="s">
        <v>66</v>
      </c>
      <c r="F240" t="s">
        <v>66</v>
      </c>
      <c r="G240" t="s">
        <v>67</v>
      </c>
      <c r="H240" t="s">
        <v>68</v>
      </c>
      <c r="I240" t="s">
        <v>69</v>
      </c>
      <c r="J240" t="s">
        <v>68</v>
      </c>
      <c r="K240" t="s">
        <v>68</v>
      </c>
      <c r="L240" t="s">
        <v>64</v>
      </c>
      <c r="M240" t="s">
        <v>66</v>
      </c>
      <c r="N240" t="s">
        <v>66</v>
      </c>
      <c r="O240" t="s">
        <v>65</v>
      </c>
      <c r="P240" t="s">
        <v>74</v>
      </c>
    </row>
    <row r="241" spans="1:16" x14ac:dyDescent="0.25">
      <c r="A241" t="s">
        <v>64</v>
      </c>
      <c r="B241" t="s">
        <v>67</v>
      </c>
      <c r="C241" t="s">
        <v>64</v>
      </c>
      <c r="D241" t="s">
        <v>64</v>
      </c>
      <c r="E241" t="s">
        <v>65</v>
      </c>
      <c r="F241" t="s">
        <v>65</v>
      </c>
      <c r="G241" t="s">
        <v>67</v>
      </c>
      <c r="H241" t="s">
        <v>67</v>
      </c>
      <c r="I241" t="s">
        <v>67</v>
      </c>
      <c r="J241" t="s">
        <v>67</v>
      </c>
      <c r="K241" t="s">
        <v>67</v>
      </c>
      <c r="L241" t="s">
        <v>64</v>
      </c>
      <c r="M241" t="s">
        <v>66</v>
      </c>
      <c r="N241" t="s">
        <v>66</v>
      </c>
      <c r="O241" t="s">
        <v>66</v>
      </c>
      <c r="P241" t="s">
        <v>74</v>
      </c>
    </row>
    <row r="242" spans="1:16" x14ac:dyDescent="0.25">
      <c r="A242" t="s">
        <v>64</v>
      </c>
      <c r="B242" t="s">
        <v>65</v>
      </c>
      <c r="C242" t="s">
        <v>66</v>
      </c>
      <c r="D242" t="s">
        <v>64</v>
      </c>
      <c r="E242" t="s">
        <v>66</v>
      </c>
      <c r="F242" t="s">
        <v>67</v>
      </c>
      <c r="G242" t="s">
        <v>67</v>
      </c>
      <c r="H242" t="s">
        <v>68</v>
      </c>
      <c r="I242" t="s">
        <v>68</v>
      </c>
      <c r="J242" t="s">
        <v>67</v>
      </c>
      <c r="K242" t="s">
        <v>67</v>
      </c>
      <c r="L242" t="s">
        <v>66</v>
      </c>
      <c r="M242" t="s">
        <v>66</v>
      </c>
      <c r="N242" t="s">
        <v>66</v>
      </c>
      <c r="O242" t="s">
        <v>66</v>
      </c>
      <c r="P242" t="s">
        <v>74</v>
      </c>
    </row>
    <row r="243" spans="1:16" x14ac:dyDescent="0.25">
      <c r="A243" t="s">
        <v>64</v>
      </c>
      <c r="B243" t="s">
        <v>65</v>
      </c>
      <c r="C243" t="s">
        <v>68</v>
      </c>
      <c r="D243" t="s">
        <v>65</v>
      </c>
      <c r="E243" t="s">
        <v>66</v>
      </c>
      <c r="F243" t="s">
        <v>66</v>
      </c>
      <c r="G243" t="s">
        <v>69</v>
      </c>
      <c r="H243" t="s">
        <v>68</v>
      </c>
      <c r="I243" t="s">
        <v>69</v>
      </c>
      <c r="J243" t="s">
        <v>68</v>
      </c>
      <c r="K243" t="s">
        <v>69</v>
      </c>
      <c r="L243" t="s">
        <v>66</v>
      </c>
      <c r="M243" t="s">
        <v>66</v>
      </c>
      <c r="N243" t="s">
        <v>66</v>
      </c>
      <c r="O243" t="s">
        <v>69</v>
      </c>
      <c r="P243" t="s">
        <v>72</v>
      </c>
    </row>
    <row r="244" spans="1:16" x14ac:dyDescent="0.25">
      <c r="A244" t="s">
        <v>64</v>
      </c>
      <c r="B244" t="s">
        <v>67</v>
      </c>
      <c r="C244" t="s">
        <v>64</v>
      </c>
      <c r="D244" t="s">
        <v>65</v>
      </c>
      <c r="E244" t="s">
        <v>65</v>
      </c>
      <c r="F244" t="s">
        <v>66</v>
      </c>
      <c r="G244" t="s">
        <v>67</v>
      </c>
      <c r="H244" t="s">
        <v>68</v>
      </c>
      <c r="I244" t="s">
        <v>69</v>
      </c>
      <c r="J244" t="s">
        <v>67</v>
      </c>
      <c r="K244" t="s">
        <v>69</v>
      </c>
      <c r="L244" t="s">
        <v>64</v>
      </c>
      <c r="M244" t="s">
        <v>66</v>
      </c>
      <c r="N244" t="s">
        <v>66</v>
      </c>
      <c r="O244" t="s">
        <v>67</v>
      </c>
      <c r="P244" t="s">
        <v>72</v>
      </c>
    </row>
    <row r="245" spans="1:16" x14ac:dyDescent="0.25">
      <c r="A245" t="s">
        <v>64</v>
      </c>
      <c r="B245" t="s">
        <v>65</v>
      </c>
      <c r="C245" t="s">
        <v>66</v>
      </c>
      <c r="D245" t="s">
        <v>64</v>
      </c>
      <c r="E245" t="s">
        <v>67</v>
      </c>
      <c r="F245" t="s">
        <v>64</v>
      </c>
      <c r="G245" t="s">
        <v>66</v>
      </c>
      <c r="H245" t="s">
        <v>67</v>
      </c>
      <c r="I245" t="s">
        <v>67</v>
      </c>
      <c r="J245" t="s">
        <v>67</v>
      </c>
      <c r="K245" t="s">
        <v>68</v>
      </c>
      <c r="L245" t="s">
        <v>64</v>
      </c>
      <c r="M245" t="s">
        <v>64</v>
      </c>
      <c r="N245" t="s">
        <v>64</v>
      </c>
      <c r="O245" t="s">
        <v>67</v>
      </c>
      <c r="P245" t="s">
        <v>74</v>
      </c>
    </row>
    <row r="246" spans="1:16" x14ac:dyDescent="0.25">
      <c r="A246" t="s">
        <v>64</v>
      </c>
      <c r="B246" t="s">
        <v>66</v>
      </c>
      <c r="C246" t="s">
        <v>66</v>
      </c>
      <c r="D246" t="s">
        <v>64</v>
      </c>
      <c r="E246" t="s">
        <v>66</v>
      </c>
      <c r="F246" t="s">
        <v>64</v>
      </c>
      <c r="G246" t="s">
        <v>66</v>
      </c>
      <c r="H246" t="s">
        <v>66</v>
      </c>
      <c r="I246" t="s">
        <v>65</v>
      </c>
      <c r="J246" t="s">
        <v>65</v>
      </c>
      <c r="K246" t="s">
        <v>65</v>
      </c>
      <c r="L246" t="s">
        <v>64</v>
      </c>
      <c r="M246" t="s">
        <v>66</v>
      </c>
      <c r="N246" t="s">
        <v>66</v>
      </c>
      <c r="O246" t="s">
        <v>66</v>
      </c>
      <c r="P246" t="s">
        <v>74</v>
      </c>
    </row>
    <row r="247" spans="1:16" x14ac:dyDescent="0.25">
      <c r="A247" t="s">
        <v>64</v>
      </c>
      <c r="B247" t="s">
        <v>65</v>
      </c>
      <c r="C247" t="s">
        <v>65</v>
      </c>
      <c r="D247" t="s">
        <v>65</v>
      </c>
      <c r="E247" t="s">
        <v>64</v>
      </c>
      <c r="F247" t="s">
        <v>64</v>
      </c>
      <c r="G247" t="s">
        <v>68</v>
      </c>
      <c r="H247" t="s">
        <v>67</v>
      </c>
      <c r="I247" t="s">
        <v>68</v>
      </c>
      <c r="J247" t="s">
        <v>65</v>
      </c>
      <c r="K247" t="s">
        <v>68</v>
      </c>
      <c r="L247" t="s">
        <v>64</v>
      </c>
      <c r="M247" t="s">
        <v>64</v>
      </c>
      <c r="N247" t="s">
        <v>64</v>
      </c>
      <c r="O247" t="s">
        <v>64</v>
      </c>
      <c r="P247" t="s">
        <v>72</v>
      </c>
    </row>
    <row r="248" spans="1:16" x14ac:dyDescent="0.25">
      <c r="A248" t="s">
        <v>64</v>
      </c>
      <c r="B248" t="s">
        <v>67</v>
      </c>
      <c r="C248" t="s">
        <v>67</v>
      </c>
      <c r="D248" t="s">
        <v>64</v>
      </c>
      <c r="E248" t="s">
        <v>65</v>
      </c>
      <c r="F248" t="s">
        <v>65</v>
      </c>
      <c r="G248" t="s">
        <v>65</v>
      </c>
      <c r="H248" t="s">
        <v>68</v>
      </c>
      <c r="I248" t="s">
        <v>69</v>
      </c>
      <c r="J248" t="s">
        <v>68</v>
      </c>
      <c r="K248" t="s">
        <v>69</v>
      </c>
      <c r="L248" t="s">
        <v>66</v>
      </c>
      <c r="M248" t="s">
        <v>64</v>
      </c>
      <c r="N248" t="s">
        <v>65</v>
      </c>
      <c r="O248" t="s">
        <v>64</v>
      </c>
      <c r="P248" t="s">
        <v>73</v>
      </c>
    </row>
    <row r="249" spans="1:16" x14ac:dyDescent="0.25">
      <c r="A249" t="s">
        <v>64</v>
      </c>
      <c r="B249" t="s">
        <v>64</v>
      </c>
      <c r="C249" t="s">
        <v>64</v>
      </c>
      <c r="D249" t="s">
        <v>64</v>
      </c>
      <c r="E249" t="s">
        <v>64</v>
      </c>
      <c r="F249" t="s">
        <v>64</v>
      </c>
      <c r="G249" t="s">
        <v>66</v>
      </c>
      <c r="H249" t="s">
        <v>66</v>
      </c>
      <c r="I249" t="s">
        <v>64</v>
      </c>
      <c r="J249" t="s">
        <v>64</v>
      </c>
      <c r="K249" t="s">
        <v>67</v>
      </c>
      <c r="L249" t="s">
        <v>64</v>
      </c>
      <c r="M249" t="s">
        <v>64</v>
      </c>
      <c r="N249" t="s">
        <v>64</v>
      </c>
      <c r="O249" t="s">
        <v>64</v>
      </c>
      <c r="P249" t="s">
        <v>74</v>
      </c>
    </row>
    <row r="250" spans="1:16" x14ac:dyDescent="0.25">
      <c r="A250" t="s">
        <v>64</v>
      </c>
      <c r="B250" t="s">
        <v>65</v>
      </c>
      <c r="C250" t="s">
        <v>66</v>
      </c>
      <c r="D250" t="s">
        <v>64</v>
      </c>
      <c r="E250" t="s">
        <v>66</v>
      </c>
      <c r="F250" t="s">
        <v>64</v>
      </c>
      <c r="G250" t="s">
        <v>65</v>
      </c>
      <c r="H250" t="s">
        <v>67</v>
      </c>
      <c r="I250" t="s">
        <v>67</v>
      </c>
      <c r="J250" t="s">
        <v>67</v>
      </c>
      <c r="K250" t="s">
        <v>68</v>
      </c>
      <c r="L250" t="s">
        <v>64</v>
      </c>
      <c r="M250" t="s">
        <v>64</v>
      </c>
      <c r="N250" t="s">
        <v>66</v>
      </c>
      <c r="O250" t="s">
        <v>66</v>
      </c>
      <c r="P250" t="s">
        <v>74</v>
      </c>
    </row>
    <row r="251" spans="1:16" x14ac:dyDescent="0.25">
      <c r="A251" t="s">
        <v>64</v>
      </c>
      <c r="B251" t="s">
        <v>68</v>
      </c>
      <c r="C251" t="s">
        <v>64</v>
      </c>
      <c r="D251" t="s">
        <v>64</v>
      </c>
      <c r="E251" t="s">
        <v>66</v>
      </c>
      <c r="F251" t="s">
        <v>68</v>
      </c>
      <c r="G251" t="s">
        <v>65</v>
      </c>
      <c r="H251" t="s">
        <v>68</v>
      </c>
      <c r="I251" t="s">
        <v>68</v>
      </c>
      <c r="J251" t="s">
        <v>68</v>
      </c>
      <c r="K251" t="s">
        <v>69</v>
      </c>
      <c r="L251" t="s">
        <v>66</v>
      </c>
      <c r="M251" t="s">
        <v>65</v>
      </c>
      <c r="N251" t="s">
        <v>64</v>
      </c>
      <c r="O251" t="s">
        <v>65</v>
      </c>
      <c r="P251" t="s">
        <v>72</v>
      </c>
    </row>
    <row r="252" spans="1:16" x14ac:dyDescent="0.25">
      <c r="A252" t="s">
        <v>64</v>
      </c>
      <c r="B252" t="s">
        <v>65</v>
      </c>
      <c r="C252" t="s">
        <v>66</v>
      </c>
      <c r="D252" t="s">
        <v>64</v>
      </c>
      <c r="E252" t="s">
        <v>66</v>
      </c>
      <c r="F252" t="s">
        <v>66</v>
      </c>
      <c r="G252" t="s">
        <v>65</v>
      </c>
      <c r="H252" t="s">
        <v>65</v>
      </c>
      <c r="I252" t="s">
        <v>67</v>
      </c>
      <c r="J252" t="s">
        <v>65</v>
      </c>
      <c r="K252" t="s">
        <v>68</v>
      </c>
      <c r="L252" t="s">
        <v>64</v>
      </c>
      <c r="M252" t="s">
        <v>65</v>
      </c>
      <c r="N252" t="s">
        <v>66</v>
      </c>
      <c r="O252" t="s">
        <v>65</v>
      </c>
      <c r="P252" t="s">
        <v>72</v>
      </c>
    </row>
    <row r="253" spans="1:16" x14ac:dyDescent="0.25">
      <c r="A253" t="s">
        <v>64</v>
      </c>
      <c r="B253" t="s">
        <v>66</v>
      </c>
      <c r="C253" t="s">
        <v>64</v>
      </c>
      <c r="D253" t="s">
        <v>64</v>
      </c>
      <c r="E253" t="s">
        <v>66</v>
      </c>
      <c r="F253" t="s">
        <v>64</v>
      </c>
      <c r="G253" t="s">
        <v>64</v>
      </c>
      <c r="H253" t="s">
        <v>68</v>
      </c>
      <c r="I253" t="s">
        <v>65</v>
      </c>
      <c r="J253" t="s">
        <v>65</v>
      </c>
      <c r="K253" t="s">
        <v>67</v>
      </c>
      <c r="L253" t="s">
        <v>64</v>
      </c>
      <c r="M253" t="s">
        <v>64</v>
      </c>
      <c r="N253" t="s">
        <v>64</v>
      </c>
      <c r="O253" t="s">
        <v>66</v>
      </c>
      <c r="P253" t="s">
        <v>74</v>
      </c>
    </row>
    <row r="254" spans="1:16" x14ac:dyDescent="0.25">
      <c r="A254" t="s">
        <v>64</v>
      </c>
      <c r="B254" t="s">
        <v>68</v>
      </c>
      <c r="C254" t="s">
        <v>67</v>
      </c>
      <c r="D254" t="s">
        <v>64</v>
      </c>
      <c r="E254" t="s">
        <v>65</v>
      </c>
      <c r="F254" t="s">
        <v>66</v>
      </c>
      <c r="G254" t="s">
        <v>64</v>
      </c>
      <c r="H254" t="s">
        <v>68</v>
      </c>
      <c r="I254" t="s">
        <v>69</v>
      </c>
      <c r="J254" t="s">
        <v>67</v>
      </c>
      <c r="K254" t="s">
        <v>69</v>
      </c>
      <c r="L254" t="s">
        <v>66</v>
      </c>
      <c r="M254" t="s">
        <v>66</v>
      </c>
      <c r="N254" t="s">
        <v>66</v>
      </c>
      <c r="O254" t="s">
        <v>68</v>
      </c>
      <c r="P254" t="s">
        <v>73</v>
      </c>
    </row>
    <row r="255" spans="1:16" x14ac:dyDescent="0.25">
      <c r="A255" t="s">
        <v>64</v>
      </c>
      <c r="B255" t="s">
        <v>68</v>
      </c>
      <c r="C255" t="s">
        <v>65</v>
      </c>
      <c r="D255" t="s">
        <v>64</v>
      </c>
      <c r="E255" t="s">
        <v>66</v>
      </c>
      <c r="F255" t="s">
        <v>65</v>
      </c>
      <c r="G255" t="s">
        <v>68</v>
      </c>
      <c r="H255" t="s">
        <v>68</v>
      </c>
      <c r="I255" t="s">
        <v>69</v>
      </c>
      <c r="J255" t="s">
        <v>68</v>
      </c>
      <c r="K255" t="s">
        <v>69</v>
      </c>
      <c r="L255" t="s">
        <v>64</v>
      </c>
      <c r="M255" t="s">
        <v>65</v>
      </c>
      <c r="N255" t="s">
        <v>66</v>
      </c>
      <c r="O255" t="s">
        <v>69</v>
      </c>
      <c r="P255" t="s">
        <v>73</v>
      </c>
    </row>
    <row r="256" spans="1:16" x14ac:dyDescent="0.25">
      <c r="A256" t="s">
        <v>64</v>
      </c>
      <c r="B256" t="s">
        <v>67</v>
      </c>
      <c r="C256" t="s">
        <v>64</v>
      </c>
      <c r="D256" t="s">
        <v>64</v>
      </c>
      <c r="E256" t="s">
        <v>64</v>
      </c>
      <c r="F256" t="s">
        <v>64</v>
      </c>
      <c r="G256" t="s">
        <v>64</v>
      </c>
      <c r="H256" t="s">
        <v>66</v>
      </c>
      <c r="I256" t="s">
        <v>66</v>
      </c>
      <c r="J256" t="s">
        <v>65</v>
      </c>
      <c r="K256" t="s">
        <v>68</v>
      </c>
      <c r="L256" t="s">
        <v>64</v>
      </c>
      <c r="M256" t="s">
        <v>65</v>
      </c>
      <c r="N256" t="s">
        <v>64</v>
      </c>
      <c r="O256" t="s">
        <v>65</v>
      </c>
      <c r="P256" t="s">
        <v>74</v>
      </c>
    </row>
    <row r="257" spans="1:16" x14ac:dyDescent="0.25">
      <c r="A257" t="s">
        <v>64</v>
      </c>
      <c r="B257" t="s">
        <v>67</v>
      </c>
      <c r="C257" t="s">
        <v>64</v>
      </c>
      <c r="D257" t="s">
        <v>64</v>
      </c>
      <c r="E257" t="s">
        <v>67</v>
      </c>
      <c r="F257" t="s">
        <v>64</v>
      </c>
      <c r="G257" t="s">
        <v>65</v>
      </c>
      <c r="H257" t="s">
        <v>68</v>
      </c>
      <c r="I257" t="s">
        <v>67</v>
      </c>
      <c r="J257" t="s">
        <v>68</v>
      </c>
      <c r="K257" t="s">
        <v>67</v>
      </c>
      <c r="L257" t="s">
        <v>64</v>
      </c>
      <c r="M257" t="s">
        <v>66</v>
      </c>
      <c r="N257" t="s">
        <v>66</v>
      </c>
      <c r="O257" t="s">
        <v>67</v>
      </c>
      <c r="P257" t="s">
        <v>74</v>
      </c>
    </row>
    <row r="258" spans="1:16" x14ac:dyDescent="0.25">
      <c r="A258" t="s">
        <v>64</v>
      </c>
      <c r="B258" t="s">
        <v>67</v>
      </c>
      <c r="C258" t="s">
        <v>66</v>
      </c>
      <c r="D258" t="s">
        <v>64</v>
      </c>
      <c r="E258" t="s">
        <v>65</v>
      </c>
      <c r="F258" t="s">
        <v>65</v>
      </c>
      <c r="G258" t="s">
        <v>67</v>
      </c>
      <c r="H258" t="s">
        <v>68</v>
      </c>
      <c r="I258" t="s">
        <v>68</v>
      </c>
      <c r="J258" t="s">
        <v>67</v>
      </c>
      <c r="K258" t="s">
        <v>69</v>
      </c>
      <c r="L258" t="s">
        <v>64</v>
      </c>
      <c r="M258" t="s">
        <v>64</v>
      </c>
      <c r="N258" t="s">
        <v>64</v>
      </c>
      <c r="O258" t="s">
        <v>65</v>
      </c>
      <c r="P258" t="s">
        <v>72</v>
      </c>
    </row>
    <row r="259" spans="1:16" x14ac:dyDescent="0.25">
      <c r="A259" t="s">
        <v>64</v>
      </c>
      <c r="B259" t="s">
        <v>67</v>
      </c>
      <c r="C259" t="s">
        <v>65</v>
      </c>
      <c r="D259" t="s">
        <v>65</v>
      </c>
      <c r="E259" t="s">
        <v>66</v>
      </c>
      <c r="F259" t="s">
        <v>65</v>
      </c>
      <c r="G259" t="s">
        <v>67</v>
      </c>
      <c r="H259" t="s">
        <v>68</v>
      </c>
      <c r="I259" t="s">
        <v>69</v>
      </c>
      <c r="J259" t="s">
        <v>67</v>
      </c>
      <c r="K259" t="s">
        <v>69</v>
      </c>
      <c r="L259" t="s">
        <v>65</v>
      </c>
      <c r="M259" t="s">
        <v>64</v>
      </c>
      <c r="N259" t="s">
        <v>64</v>
      </c>
      <c r="O259" t="s">
        <v>65</v>
      </c>
      <c r="P259" t="s">
        <v>72</v>
      </c>
    </row>
    <row r="260" spans="1:16" x14ac:dyDescent="0.25">
      <c r="A260" t="s">
        <v>64</v>
      </c>
      <c r="B260" t="s">
        <v>64</v>
      </c>
      <c r="C260" t="s">
        <v>64</v>
      </c>
      <c r="D260" t="s">
        <v>64</v>
      </c>
      <c r="E260" t="s">
        <v>64</v>
      </c>
      <c r="F260" t="s">
        <v>64</v>
      </c>
      <c r="G260" t="s">
        <v>66</v>
      </c>
      <c r="H260" t="s">
        <v>66</v>
      </c>
      <c r="I260" t="s">
        <v>66</v>
      </c>
      <c r="J260" t="s">
        <v>66</v>
      </c>
      <c r="K260" t="s">
        <v>65</v>
      </c>
      <c r="L260" t="s">
        <v>64</v>
      </c>
      <c r="M260" t="s">
        <v>64</v>
      </c>
      <c r="N260" t="s">
        <v>64</v>
      </c>
      <c r="O260" t="s">
        <v>64</v>
      </c>
      <c r="P260" t="s">
        <v>74</v>
      </c>
    </row>
    <row r="261" spans="1:16" x14ac:dyDescent="0.25">
      <c r="A261" t="s">
        <v>64</v>
      </c>
      <c r="B261" t="s">
        <v>64</v>
      </c>
      <c r="C261" t="s">
        <v>64</v>
      </c>
      <c r="D261" t="s">
        <v>65</v>
      </c>
      <c r="E261" t="s">
        <v>66</v>
      </c>
      <c r="F261" t="s">
        <v>64</v>
      </c>
      <c r="G261" t="s">
        <v>66</v>
      </c>
      <c r="H261" t="s">
        <v>66</v>
      </c>
      <c r="I261" t="s">
        <v>64</v>
      </c>
      <c r="J261" t="s">
        <v>64</v>
      </c>
      <c r="K261" t="s">
        <v>64</v>
      </c>
      <c r="L261" t="s">
        <v>64</v>
      </c>
      <c r="M261" t="s">
        <v>64</v>
      </c>
      <c r="N261" t="s">
        <v>64</v>
      </c>
      <c r="O261" t="s">
        <v>64</v>
      </c>
      <c r="P261" t="s">
        <v>74</v>
      </c>
    </row>
    <row r="262" spans="1:16" x14ac:dyDescent="0.25">
      <c r="A262" t="s">
        <v>64</v>
      </c>
      <c r="B262" t="s">
        <v>64</v>
      </c>
      <c r="C262" t="s">
        <v>64</v>
      </c>
      <c r="D262" t="s">
        <v>64</v>
      </c>
      <c r="E262" t="s">
        <v>66</v>
      </c>
      <c r="F262" t="s">
        <v>66</v>
      </c>
      <c r="G262" t="s">
        <v>66</v>
      </c>
      <c r="H262" t="s">
        <v>66</v>
      </c>
      <c r="I262" t="s">
        <v>66</v>
      </c>
      <c r="J262" t="s">
        <v>64</v>
      </c>
      <c r="K262" t="s">
        <v>65</v>
      </c>
      <c r="L262" t="s">
        <v>64</v>
      </c>
      <c r="M262" t="s">
        <v>64</v>
      </c>
      <c r="N262" t="s">
        <v>64</v>
      </c>
      <c r="O262" t="s">
        <v>64</v>
      </c>
      <c r="P262" t="s">
        <v>74</v>
      </c>
    </row>
    <row r="263" spans="1:16" x14ac:dyDescent="0.25">
      <c r="A263" t="s">
        <v>64</v>
      </c>
      <c r="B263" t="s">
        <v>65</v>
      </c>
      <c r="C263" t="s">
        <v>66</v>
      </c>
      <c r="D263" t="s">
        <v>64</v>
      </c>
      <c r="E263" t="s">
        <v>65</v>
      </c>
      <c r="F263" t="s">
        <v>65</v>
      </c>
      <c r="G263" t="s">
        <v>66</v>
      </c>
      <c r="H263" t="s">
        <v>65</v>
      </c>
      <c r="I263" t="s">
        <v>65</v>
      </c>
      <c r="J263" t="s">
        <v>67</v>
      </c>
      <c r="K263" t="s">
        <v>65</v>
      </c>
      <c r="L263" t="s">
        <v>64</v>
      </c>
      <c r="M263" t="s">
        <v>64</v>
      </c>
      <c r="N263" t="s">
        <v>66</v>
      </c>
      <c r="O263" t="s">
        <v>65</v>
      </c>
      <c r="P263" t="s">
        <v>74</v>
      </c>
    </row>
    <row r="264" spans="1:16" x14ac:dyDescent="0.25">
      <c r="A264" t="s">
        <v>64</v>
      </c>
      <c r="B264" t="s">
        <v>68</v>
      </c>
      <c r="C264" t="s">
        <v>68</v>
      </c>
      <c r="D264" t="s">
        <v>64</v>
      </c>
      <c r="E264" t="s">
        <v>66</v>
      </c>
      <c r="F264" t="s">
        <v>64</v>
      </c>
      <c r="G264" t="s">
        <v>67</v>
      </c>
      <c r="H264" t="s">
        <v>67</v>
      </c>
      <c r="I264" t="s">
        <v>69</v>
      </c>
      <c r="J264" t="s">
        <v>67</v>
      </c>
      <c r="K264" t="s">
        <v>69</v>
      </c>
      <c r="L264" t="s">
        <v>66</v>
      </c>
      <c r="M264" t="s">
        <v>64</v>
      </c>
      <c r="N264" t="s">
        <v>66</v>
      </c>
      <c r="O264" t="s">
        <v>68</v>
      </c>
      <c r="P264" t="s">
        <v>72</v>
      </c>
    </row>
    <row r="265" spans="1:16" x14ac:dyDescent="0.25">
      <c r="A265" t="s">
        <v>64</v>
      </c>
      <c r="B265" t="s">
        <v>64</v>
      </c>
      <c r="C265" t="s">
        <v>66</v>
      </c>
      <c r="D265" t="s">
        <v>65</v>
      </c>
      <c r="E265" t="s">
        <v>66</v>
      </c>
      <c r="F265" t="s">
        <v>64</v>
      </c>
      <c r="G265" t="s">
        <v>66</v>
      </c>
      <c r="H265" t="s">
        <v>66</v>
      </c>
      <c r="I265" t="s">
        <v>66</v>
      </c>
      <c r="J265" t="s">
        <v>64</v>
      </c>
      <c r="K265" t="s">
        <v>64</v>
      </c>
      <c r="L265" t="s">
        <v>64</v>
      </c>
      <c r="M265" t="s">
        <v>65</v>
      </c>
      <c r="N265" t="s">
        <v>66</v>
      </c>
      <c r="O265" t="s">
        <v>64</v>
      </c>
      <c r="P265" t="s">
        <v>74</v>
      </c>
    </row>
    <row r="266" spans="1:16" x14ac:dyDescent="0.25">
      <c r="A266" t="s">
        <v>64</v>
      </c>
      <c r="B266" t="s">
        <v>65</v>
      </c>
      <c r="C266" t="s">
        <v>66</v>
      </c>
      <c r="D266" t="s">
        <v>64</v>
      </c>
      <c r="E266" t="s">
        <v>66</v>
      </c>
      <c r="F266" t="s">
        <v>64</v>
      </c>
      <c r="G266" t="s">
        <v>67</v>
      </c>
      <c r="H266" t="s">
        <v>68</v>
      </c>
      <c r="I266" t="s">
        <v>65</v>
      </c>
      <c r="J266" t="s">
        <v>67</v>
      </c>
      <c r="K266" t="s">
        <v>68</v>
      </c>
      <c r="L266" t="s">
        <v>64</v>
      </c>
      <c r="M266" t="s">
        <v>64</v>
      </c>
      <c r="N266" t="s">
        <v>66</v>
      </c>
      <c r="O266" t="s">
        <v>66</v>
      </c>
      <c r="P266" t="s">
        <v>74</v>
      </c>
    </row>
    <row r="267" spans="1:16" x14ac:dyDescent="0.25">
      <c r="A267" t="s">
        <v>64</v>
      </c>
      <c r="B267" t="s">
        <v>64</v>
      </c>
      <c r="C267" t="s">
        <v>66</v>
      </c>
      <c r="D267" t="s">
        <v>64</v>
      </c>
      <c r="E267" t="s">
        <v>66</v>
      </c>
      <c r="F267" t="s">
        <v>64</v>
      </c>
      <c r="G267" t="s">
        <v>66</v>
      </c>
      <c r="H267" t="s">
        <v>65</v>
      </c>
      <c r="I267" t="s">
        <v>68</v>
      </c>
      <c r="J267" t="s">
        <v>67</v>
      </c>
      <c r="K267" t="s">
        <v>65</v>
      </c>
      <c r="L267" t="s">
        <v>64</v>
      </c>
      <c r="M267" t="s">
        <v>64</v>
      </c>
      <c r="N267" t="s">
        <v>66</v>
      </c>
      <c r="O267" t="s">
        <v>66</v>
      </c>
      <c r="P267" t="s">
        <v>74</v>
      </c>
    </row>
    <row r="268" spans="1:16" x14ac:dyDescent="0.25">
      <c r="A268" t="s">
        <v>64</v>
      </c>
      <c r="B268" t="s">
        <v>65</v>
      </c>
      <c r="C268" t="s">
        <v>64</v>
      </c>
      <c r="D268" t="s">
        <v>64</v>
      </c>
      <c r="E268" t="s">
        <v>64</v>
      </c>
      <c r="F268" t="s">
        <v>64</v>
      </c>
      <c r="G268" t="s">
        <v>64</v>
      </c>
      <c r="H268" t="s">
        <v>66</v>
      </c>
      <c r="I268" t="s">
        <v>67</v>
      </c>
      <c r="J268" t="s">
        <v>67</v>
      </c>
      <c r="K268" t="s">
        <v>68</v>
      </c>
      <c r="L268" t="s">
        <v>64</v>
      </c>
      <c r="M268" t="s">
        <v>64</v>
      </c>
      <c r="N268" t="s">
        <v>64</v>
      </c>
      <c r="O268" t="s">
        <v>65</v>
      </c>
      <c r="P268" t="s">
        <v>74</v>
      </c>
    </row>
    <row r="269" spans="1:16" x14ac:dyDescent="0.25">
      <c r="A269" t="s">
        <v>64</v>
      </c>
      <c r="B269" t="s">
        <v>64</v>
      </c>
      <c r="C269" t="s">
        <v>64</v>
      </c>
      <c r="D269" t="s">
        <v>64</v>
      </c>
      <c r="E269" t="s">
        <v>64</v>
      </c>
      <c r="F269" t="s">
        <v>64</v>
      </c>
      <c r="G269" t="s">
        <v>64</v>
      </c>
      <c r="H269" t="s">
        <v>66</v>
      </c>
      <c r="I269" t="s">
        <v>64</v>
      </c>
      <c r="J269" t="s">
        <v>66</v>
      </c>
      <c r="K269" t="s">
        <v>66</v>
      </c>
      <c r="L269" t="s">
        <v>64</v>
      </c>
      <c r="M269" t="s">
        <v>64</v>
      </c>
      <c r="N269" t="s">
        <v>64</v>
      </c>
      <c r="O269" t="s">
        <v>64</v>
      </c>
      <c r="P269" t="s">
        <v>74</v>
      </c>
    </row>
    <row r="270" spans="1:16" x14ac:dyDescent="0.25">
      <c r="A270" t="s">
        <v>64</v>
      </c>
      <c r="B270" t="s">
        <v>67</v>
      </c>
      <c r="C270" t="s">
        <v>64</v>
      </c>
      <c r="D270" t="s">
        <v>64</v>
      </c>
      <c r="E270" t="s">
        <v>64</v>
      </c>
      <c r="F270" t="s">
        <v>64</v>
      </c>
      <c r="G270" t="s">
        <v>65</v>
      </c>
      <c r="H270" t="s">
        <v>68</v>
      </c>
      <c r="I270" t="s">
        <v>67</v>
      </c>
      <c r="J270" t="s">
        <v>67</v>
      </c>
      <c r="K270" t="s">
        <v>68</v>
      </c>
      <c r="L270" t="s">
        <v>64</v>
      </c>
      <c r="M270" t="s">
        <v>64</v>
      </c>
      <c r="N270" t="s">
        <v>66</v>
      </c>
      <c r="O270" t="s">
        <v>64</v>
      </c>
      <c r="P270" t="s">
        <v>74</v>
      </c>
    </row>
    <row r="271" spans="1:16" x14ac:dyDescent="0.25">
      <c r="A271" t="s">
        <v>64</v>
      </c>
      <c r="B271" t="s">
        <v>67</v>
      </c>
      <c r="C271" t="s">
        <v>64</v>
      </c>
      <c r="D271" t="s">
        <v>64</v>
      </c>
      <c r="E271" t="s">
        <v>64</v>
      </c>
      <c r="F271" t="s">
        <v>64</v>
      </c>
      <c r="G271" t="s">
        <v>67</v>
      </c>
      <c r="H271" t="s">
        <v>66</v>
      </c>
      <c r="I271" t="s">
        <v>65</v>
      </c>
      <c r="J271" t="s">
        <v>65</v>
      </c>
      <c r="K271" t="s">
        <v>68</v>
      </c>
      <c r="L271" t="s">
        <v>64</v>
      </c>
      <c r="M271" t="s">
        <v>66</v>
      </c>
      <c r="N271" t="s">
        <v>66</v>
      </c>
      <c r="O271" t="s">
        <v>65</v>
      </c>
      <c r="P271" t="s">
        <v>74</v>
      </c>
    </row>
    <row r="272" spans="1:16" x14ac:dyDescent="0.25">
      <c r="A272" t="s">
        <v>64</v>
      </c>
      <c r="B272" t="s">
        <v>65</v>
      </c>
      <c r="C272" t="s">
        <v>65</v>
      </c>
      <c r="D272" t="s">
        <v>64</v>
      </c>
      <c r="E272" t="s">
        <v>65</v>
      </c>
      <c r="F272" t="s">
        <v>64</v>
      </c>
      <c r="G272" t="s">
        <v>66</v>
      </c>
      <c r="H272" t="s">
        <v>67</v>
      </c>
      <c r="I272" t="s">
        <v>67</v>
      </c>
      <c r="J272" t="s">
        <v>67</v>
      </c>
      <c r="K272" t="s">
        <v>67</v>
      </c>
      <c r="L272" t="s">
        <v>64</v>
      </c>
      <c r="M272" t="s">
        <v>66</v>
      </c>
      <c r="N272" t="s">
        <v>65</v>
      </c>
      <c r="O272" t="s">
        <v>64</v>
      </c>
      <c r="P272" t="s">
        <v>72</v>
      </c>
    </row>
    <row r="273" spans="1:16" x14ac:dyDescent="0.25">
      <c r="A273" t="s">
        <v>64</v>
      </c>
      <c r="B273" t="s">
        <v>66</v>
      </c>
      <c r="C273" t="s">
        <v>66</v>
      </c>
      <c r="D273" t="s">
        <v>65</v>
      </c>
      <c r="E273" t="s">
        <v>64</v>
      </c>
      <c r="F273" t="s">
        <v>64</v>
      </c>
      <c r="G273" t="s">
        <v>64</v>
      </c>
      <c r="H273" t="s">
        <v>65</v>
      </c>
      <c r="I273" t="s">
        <v>64</v>
      </c>
      <c r="J273" t="s">
        <v>64</v>
      </c>
      <c r="K273" t="s">
        <v>65</v>
      </c>
      <c r="L273" t="s">
        <v>64</v>
      </c>
      <c r="M273" t="s">
        <v>64</v>
      </c>
      <c r="N273" t="s">
        <v>64</v>
      </c>
      <c r="O273" t="s">
        <v>64</v>
      </c>
      <c r="P273" t="s">
        <v>74</v>
      </c>
    </row>
    <row r="274" spans="1:16" x14ac:dyDescent="0.25">
      <c r="A274" t="s">
        <v>64</v>
      </c>
      <c r="B274" t="s">
        <v>64</v>
      </c>
      <c r="C274" t="s">
        <v>66</v>
      </c>
      <c r="D274" t="s">
        <v>64</v>
      </c>
      <c r="E274" t="s">
        <v>66</v>
      </c>
      <c r="F274" t="s">
        <v>64</v>
      </c>
      <c r="G274" t="s">
        <v>66</v>
      </c>
      <c r="H274" t="s">
        <v>66</v>
      </c>
      <c r="I274" t="s">
        <v>65</v>
      </c>
      <c r="J274" t="s">
        <v>66</v>
      </c>
      <c r="K274" t="s">
        <v>66</v>
      </c>
      <c r="L274" t="s">
        <v>64</v>
      </c>
      <c r="M274" t="s">
        <v>64</v>
      </c>
      <c r="N274" t="s">
        <v>64</v>
      </c>
      <c r="O274" t="s">
        <v>64</v>
      </c>
      <c r="P274" t="s">
        <v>74</v>
      </c>
    </row>
    <row r="275" spans="1:16" x14ac:dyDescent="0.25">
      <c r="A275" t="s">
        <v>64</v>
      </c>
      <c r="B275" t="s">
        <v>65</v>
      </c>
      <c r="C275" t="s">
        <v>64</v>
      </c>
      <c r="D275" t="s">
        <v>64</v>
      </c>
      <c r="E275" t="s">
        <v>66</v>
      </c>
      <c r="F275" t="s">
        <v>64</v>
      </c>
      <c r="G275" t="s">
        <v>67</v>
      </c>
      <c r="H275" t="s">
        <v>67</v>
      </c>
      <c r="I275" t="s">
        <v>67</v>
      </c>
      <c r="J275" t="s">
        <v>65</v>
      </c>
      <c r="K275" t="s">
        <v>69</v>
      </c>
      <c r="L275" t="s">
        <v>66</v>
      </c>
      <c r="M275" t="s">
        <v>66</v>
      </c>
      <c r="N275" t="s">
        <v>66</v>
      </c>
      <c r="O275" t="s">
        <v>66</v>
      </c>
      <c r="P275" t="s">
        <v>74</v>
      </c>
    </row>
    <row r="276" spans="1:16" x14ac:dyDescent="0.25">
      <c r="A276" t="s">
        <v>64</v>
      </c>
      <c r="B276" t="s">
        <v>67</v>
      </c>
      <c r="C276" t="s">
        <v>66</v>
      </c>
      <c r="D276" t="s">
        <v>65</v>
      </c>
      <c r="E276" t="s">
        <v>66</v>
      </c>
      <c r="F276" t="s">
        <v>66</v>
      </c>
      <c r="G276" t="s">
        <v>66</v>
      </c>
      <c r="H276" t="s">
        <v>68</v>
      </c>
      <c r="I276" t="s">
        <v>67</v>
      </c>
      <c r="J276" t="s">
        <v>67</v>
      </c>
      <c r="K276" t="s">
        <v>69</v>
      </c>
      <c r="L276" t="s">
        <v>64</v>
      </c>
      <c r="M276" t="s">
        <v>64</v>
      </c>
      <c r="N276" t="s">
        <v>64</v>
      </c>
      <c r="O276" t="s">
        <v>64</v>
      </c>
      <c r="P276" t="s">
        <v>74</v>
      </c>
    </row>
    <row r="277" spans="1:16" x14ac:dyDescent="0.25">
      <c r="A277" t="s">
        <v>64</v>
      </c>
      <c r="B277" t="s">
        <v>69</v>
      </c>
      <c r="C277" t="s">
        <v>67</v>
      </c>
      <c r="D277" t="s">
        <v>65</v>
      </c>
      <c r="E277" t="s">
        <v>65</v>
      </c>
      <c r="F277" t="s">
        <v>64</v>
      </c>
      <c r="G277" t="s">
        <v>67</v>
      </c>
      <c r="H277" t="s">
        <v>68</v>
      </c>
      <c r="I277" t="s">
        <v>69</v>
      </c>
      <c r="J277" t="s">
        <v>68</v>
      </c>
      <c r="K277" t="s">
        <v>69</v>
      </c>
      <c r="L277" t="s">
        <v>64</v>
      </c>
      <c r="M277" t="s">
        <v>65</v>
      </c>
      <c r="N277" t="s">
        <v>66</v>
      </c>
      <c r="O277" t="s">
        <v>67</v>
      </c>
      <c r="P277" t="s">
        <v>72</v>
      </c>
    </row>
    <row r="278" spans="1:16" x14ac:dyDescent="0.25">
      <c r="A278" t="s">
        <v>64</v>
      </c>
      <c r="B278" t="s">
        <v>64</v>
      </c>
      <c r="C278" t="s">
        <v>66</v>
      </c>
      <c r="D278" t="s">
        <v>64</v>
      </c>
      <c r="E278" t="s">
        <v>64</v>
      </c>
      <c r="F278" t="s">
        <v>64</v>
      </c>
      <c r="G278" t="s">
        <v>64</v>
      </c>
      <c r="H278" t="s">
        <v>65</v>
      </c>
      <c r="I278" t="s">
        <v>66</v>
      </c>
      <c r="J278" t="s">
        <v>66</v>
      </c>
      <c r="K278" t="s">
        <v>65</v>
      </c>
      <c r="L278" t="s">
        <v>64</v>
      </c>
      <c r="M278" t="s">
        <v>64</v>
      </c>
      <c r="N278" t="s">
        <v>66</v>
      </c>
      <c r="O278" t="s">
        <v>66</v>
      </c>
      <c r="P278" t="s">
        <v>74</v>
      </c>
    </row>
    <row r="279" spans="1:16" x14ac:dyDescent="0.25">
      <c r="A279" t="s">
        <v>64</v>
      </c>
      <c r="B279" t="s">
        <v>67</v>
      </c>
      <c r="C279" t="s">
        <v>65</v>
      </c>
      <c r="D279" t="s">
        <v>64</v>
      </c>
      <c r="E279" t="s">
        <v>66</v>
      </c>
      <c r="F279" t="s">
        <v>66</v>
      </c>
      <c r="G279" t="s">
        <v>65</v>
      </c>
      <c r="H279" t="s">
        <v>67</v>
      </c>
      <c r="I279" t="s">
        <v>67</v>
      </c>
      <c r="J279" t="s">
        <v>65</v>
      </c>
      <c r="K279" t="s">
        <v>68</v>
      </c>
      <c r="L279" t="s">
        <v>64</v>
      </c>
      <c r="M279" t="s">
        <v>66</v>
      </c>
      <c r="N279" t="s">
        <v>65</v>
      </c>
      <c r="O279" t="s">
        <v>64</v>
      </c>
      <c r="P279" t="s">
        <v>74</v>
      </c>
    </row>
    <row r="280" spans="1:16" x14ac:dyDescent="0.25">
      <c r="A280" t="s">
        <v>64</v>
      </c>
      <c r="B280" t="s">
        <v>68</v>
      </c>
      <c r="C280" t="s">
        <v>66</v>
      </c>
      <c r="D280" t="s">
        <v>64</v>
      </c>
      <c r="E280" t="s">
        <v>66</v>
      </c>
      <c r="F280" t="s">
        <v>64</v>
      </c>
      <c r="G280" t="s">
        <v>68</v>
      </c>
      <c r="H280" t="s">
        <v>67</v>
      </c>
      <c r="I280" t="s">
        <v>68</v>
      </c>
      <c r="J280" t="s">
        <v>68</v>
      </c>
      <c r="K280" t="s">
        <v>69</v>
      </c>
      <c r="L280" t="s">
        <v>66</v>
      </c>
      <c r="M280" t="s">
        <v>65</v>
      </c>
      <c r="N280" t="s">
        <v>66</v>
      </c>
      <c r="O280" t="s">
        <v>67</v>
      </c>
      <c r="P280" t="s">
        <v>72</v>
      </c>
    </row>
    <row r="281" spans="1:16" x14ac:dyDescent="0.25">
      <c r="A281" t="s">
        <v>64</v>
      </c>
      <c r="B281" t="s">
        <v>67</v>
      </c>
      <c r="C281" t="s">
        <v>66</v>
      </c>
      <c r="D281" t="s">
        <v>64</v>
      </c>
      <c r="E281" t="s">
        <v>66</v>
      </c>
      <c r="F281" t="s">
        <v>64</v>
      </c>
      <c r="G281" t="s">
        <v>67</v>
      </c>
      <c r="H281" t="s">
        <v>67</v>
      </c>
      <c r="I281" t="s">
        <v>68</v>
      </c>
      <c r="J281" t="s">
        <v>65</v>
      </c>
      <c r="K281" t="s">
        <v>67</v>
      </c>
      <c r="L281" t="s">
        <v>64</v>
      </c>
      <c r="M281" t="s">
        <v>66</v>
      </c>
      <c r="N281" t="s">
        <v>64</v>
      </c>
      <c r="O281" t="s">
        <v>66</v>
      </c>
      <c r="P281" t="s">
        <v>74</v>
      </c>
    </row>
    <row r="282" spans="1:16" x14ac:dyDescent="0.25">
      <c r="A282" t="s">
        <v>65</v>
      </c>
      <c r="B282" t="s">
        <v>68</v>
      </c>
      <c r="C282" t="s">
        <v>65</v>
      </c>
      <c r="D282" t="s">
        <v>64</v>
      </c>
      <c r="E282" t="s">
        <v>66</v>
      </c>
      <c r="F282" t="s">
        <v>66</v>
      </c>
      <c r="G282" t="s">
        <v>65</v>
      </c>
      <c r="H282" t="s">
        <v>68</v>
      </c>
      <c r="I282" t="s">
        <v>67</v>
      </c>
      <c r="J282" t="s">
        <v>67</v>
      </c>
      <c r="K282" t="s">
        <v>68</v>
      </c>
      <c r="L282" t="s">
        <v>64</v>
      </c>
      <c r="M282" t="s">
        <v>66</v>
      </c>
      <c r="N282" t="s">
        <v>66</v>
      </c>
      <c r="O282" t="s">
        <v>66</v>
      </c>
      <c r="P282" t="s">
        <v>74</v>
      </c>
    </row>
    <row r="283" spans="1:16" x14ac:dyDescent="0.25">
      <c r="A283" t="s">
        <v>64</v>
      </c>
      <c r="B283" t="s">
        <v>64</v>
      </c>
      <c r="C283" t="s">
        <v>64</v>
      </c>
      <c r="D283" t="s">
        <v>64</v>
      </c>
      <c r="E283" t="s">
        <v>65</v>
      </c>
      <c r="F283" t="s">
        <v>64</v>
      </c>
      <c r="G283" t="s">
        <v>65</v>
      </c>
      <c r="H283" t="s">
        <v>66</v>
      </c>
      <c r="I283" t="s">
        <v>65</v>
      </c>
      <c r="J283" t="s">
        <v>67</v>
      </c>
      <c r="K283" t="s">
        <v>64</v>
      </c>
      <c r="L283" t="s">
        <v>64</v>
      </c>
      <c r="M283" t="s">
        <v>64</v>
      </c>
      <c r="N283" t="s">
        <v>64</v>
      </c>
      <c r="O283" t="s">
        <v>66</v>
      </c>
      <c r="P283" t="s">
        <v>74</v>
      </c>
    </row>
    <row r="284" spans="1:16" x14ac:dyDescent="0.25">
      <c r="A284" t="s">
        <v>64</v>
      </c>
      <c r="B284" t="s">
        <v>65</v>
      </c>
      <c r="C284" t="s">
        <v>68</v>
      </c>
      <c r="D284" t="s">
        <v>65</v>
      </c>
      <c r="E284" t="s">
        <v>66</v>
      </c>
      <c r="F284" t="s">
        <v>66</v>
      </c>
      <c r="G284" t="s">
        <v>69</v>
      </c>
      <c r="H284" t="s">
        <v>66</v>
      </c>
      <c r="I284" t="s">
        <v>67</v>
      </c>
      <c r="J284" t="s">
        <v>65</v>
      </c>
      <c r="K284" t="s">
        <v>67</v>
      </c>
      <c r="L284" t="s">
        <v>66</v>
      </c>
      <c r="M284" t="s">
        <v>64</v>
      </c>
      <c r="N284" t="s">
        <v>66</v>
      </c>
      <c r="O284" t="s">
        <v>65</v>
      </c>
      <c r="P284" t="s">
        <v>74</v>
      </c>
    </row>
    <row r="285" spans="1:16" x14ac:dyDescent="0.25">
      <c r="A285" t="s">
        <v>64</v>
      </c>
      <c r="B285" t="s">
        <v>66</v>
      </c>
      <c r="C285" t="s">
        <v>66</v>
      </c>
      <c r="D285" t="s">
        <v>64</v>
      </c>
      <c r="E285" t="s">
        <v>66</v>
      </c>
      <c r="F285" t="s">
        <v>64</v>
      </c>
      <c r="G285" t="s">
        <v>65</v>
      </c>
      <c r="H285" t="s">
        <v>66</v>
      </c>
      <c r="I285" t="s">
        <v>68</v>
      </c>
      <c r="J285" t="s">
        <v>66</v>
      </c>
      <c r="K285" t="s">
        <v>67</v>
      </c>
      <c r="L285" t="s">
        <v>66</v>
      </c>
      <c r="M285" t="s">
        <v>66</v>
      </c>
      <c r="N285" t="s">
        <v>64</v>
      </c>
      <c r="O285" t="s">
        <v>66</v>
      </c>
      <c r="P285" t="s">
        <v>74</v>
      </c>
    </row>
    <row r="286" spans="1:16" x14ac:dyDescent="0.25">
      <c r="A286" t="s">
        <v>64</v>
      </c>
      <c r="B286" t="s">
        <v>67</v>
      </c>
      <c r="C286" t="s">
        <v>64</v>
      </c>
      <c r="D286" t="s">
        <v>64</v>
      </c>
      <c r="E286" t="s">
        <v>66</v>
      </c>
      <c r="F286" t="s">
        <v>64</v>
      </c>
      <c r="G286" t="s">
        <v>65</v>
      </c>
      <c r="H286" t="s">
        <v>67</v>
      </c>
      <c r="I286" t="s">
        <v>65</v>
      </c>
      <c r="J286" t="s">
        <v>65</v>
      </c>
      <c r="K286" t="s">
        <v>67</v>
      </c>
      <c r="L286" t="s">
        <v>64</v>
      </c>
      <c r="M286" t="s">
        <v>64</v>
      </c>
      <c r="N286" t="s">
        <v>64</v>
      </c>
      <c r="O286" t="s">
        <v>68</v>
      </c>
      <c r="P286" t="s">
        <v>74</v>
      </c>
    </row>
    <row r="287" spans="1:16" x14ac:dyDescent="0.25">
      <c r="A287" t="s">
        <v>64</v>
      </c>
      <c r="B287" t="s">
        <v>64</v>
      </c>
      <c r="C287" t="s">
        <v>64</v>
      </c>
      <c r="D287" t="s">
        <v>65</v>
      </c>
      <c r="E287" t="s">
        <v>64</v>
      </c>
      <c r="F287" t="s">
        <v>64</v>
      </c>
      <c r="G287" t="s">
        <v>66</v>
      </c>
      <c r="H287" t="s">
        <v>66</v>
      </c>
      <c r="I287" t="s">
        <v>66</v>
      </c>
      <c r="J287" t="s">
        <v>66</v>
      </c>
      <c r="K287" t="s">
        <v>64</v>
      </c>
      <c r="L287" t="s">
        <v>64</v>
      </c>
      <c r="M287" t="s">
        <v>64</v>
      </c>
      <c r="N287" t="s">
        <v>64</v>
      </c>
      <c r="O287" t="s">
        <v>64</v>
      </c>
      <c r="P287" t="s">
        <v>74</v>
      </c>
    </row>
    <row r="288" spans="1:16" x14ac:dyDescent="0.25">
      <c r="A288" t="s">
        <v>64</v>
      </c>
      <c r="B288" t="s">
        <v>64</v>
      </c>
      <c r="C288" t="s">
        <v>66</v>
      </c>
      <c r="D288" t="s">
        <v>65</v>
      </c>
      <c r="E288" t="s">
        <v>66</v>
      </c>
      <c r="F288" t="s">
        <v>64</v>
      </c>
      <c r="G288" t="s">
        <v>67</v>
      </c>
      <c r="H288" t="s">
        <v>66</v>
      </c>
      <c r="I288" t="s">
        <v>67</v>
      </c>
      <c r="J288" t="s">
        <v>67</v>
      </c>
      <c r="K288" t="s">
        <v>66</v>
      </c>
      <c r="L288" t="s">
        <v>64</v>
      </c>
      <c r="M288" t="s">
        <v>64</v>
      </c>
      <c r="N288" t="s">
        <v>66</v>
      </c>
      <c r="O288" t="s">
        <v>66</v>
      </c>
      <c r="P288" t="s">
        <v>74</v>
      </c>
    </row>
    <row r="289" spans="1:16" x14ac:dyDescent="0.25">
      <c r="A289" t="s">
        <v>64</v>
      </c>
      <c r="B289" t="s">
        <v>66</v>
      </c>
      <c r="C289" t="s">
        <v>64</v>
      </c>
      <c r="D289" t="s">
        <v>65</v>
      </c>
      <c r="E289" t="s">
        <v>65</v>
      </c>
      <c r="F289" t="s">
        <v>64</v>
      </c>
      <c r="G289" t="s">
        <v>65</v>
      </c>
      <c r="H289" t="s">
        <v>66</v>
      </c>
      <c r="I289" t="s">
        <v>65</v>
      </c>
      <c r="J289" t="s">
        <v>66</v>
      </c>
      <c r="K289" t="s">
        <v>67</v>
      </c>
      <c r="L289" t="s">
        <v>64</v>
      </c>
      <c r="M289" t="s">
        <v>66</v>
      </c>
      <c r="N289" t="s">
        <v>64</v>
      </c>
      <c r="O289" t="s">
        <v>66</v>
      </c>
      <c r="P289" t="s">
        <v>74</v>
      </c>
    </row>
    <row r="290" spans="1:16" x14ac:dyDescent="0.25">
      <c r="A290" t="s">
        <v>64</v>
      </c>
      <c r="B290" t="s">
        <v>65</v>
      </c>
      <c r="C290" t="s">
        <v>67</v>
      </c>
      <c r="D290" t="s">
        <v>65</v>
      </c>
      <c r="E290" t="s">
        <v>64</v>
      </c>
      <c r="F290" t="s">
        <v>64</v>
      </c>
      <c r="G290" t="s">
        <v>64</v>
      </c>
      <c r="H290" t="s">
        <v>65</v>
      </c>
      <c r="I290" t="s">
        <v>67</v>
      </c>
      <c r="J290" t="s">
        <v>66</v>
      </c>
      <c r="K290" t="s">
        <v>67</v>
      </c>
      <c r="L290" t="s">
        <v>64</v>
      </c>
      <c r="M290" t="s">
        <v>66</v>
      </c>
      <c r="N290" t="s">
        <v>66</v>
      </c>
      <c r="O290" t="s">
        <v>66</v>
      </c>
      <c r="P290" t="s">
        <v>74</v>
      </c>
    </row>
    <row r="291" spans="1:16" x14ac:dyDescent="0.25">
      <c r="A291" t="s">
        <v>64</v>
      </c>
      <c r="B291" t="s">
        <v>67</v>
      </c>
      <c r="C291" t="s">
        <v>66</v>
      </c>
      <c r="D291" t="s">
        <v>64</v>
      </c>
      <c r="E291" t="s">
        <v>66</v>
      </c>
      <c r="F291" t="s">
        <v>65</v>
      </c>
      <c r="G291" t="s">
        <v>66</v>
      </c>
      <c r="H291" t="s">
        <v>68</v>
      </c>
      <c r="I291" t="s">
        <v>67</v>
      </c>
      <c r="J291" t="s">
        <v>67</v>
      </c>
      <c r="K291" t="s">
        <v>69</v>
      </c>
      <c r="L291" t="s">
        <v>66</v>
      </c>
      <c r="M291" t="s">
        <v>64</v>
      </c>
      <c r="N291" t="s">
        <v>66</v>
      </c>
      <c r="O291" t="s">
        <v>64</v>
      </c>
      <c r="P291" t="s">
        <v>74</v>
      </c>
    </row>
    <row r="292" spans="1:16" x14ac:dyDescent="0.25">
      <c r="A292" t="s">
        <v>64</v>
      </c>
      <c r="B292" t="s">
        <v>67</v>
      </c>
      <c r="C292" t="s">
        <v>64</v>
      </c>
      <c r="D292" t="s">
        <v>64</v>
      </c>
      <c r="E292" t="s">
        <v>65</v>
      </c>
      <c r="F292" t="s">
        <v>65</v>
      </c>
      <c r="G292" t="s">
        <v>67</v>
      </c>
      <c r="H292" t="s">
        <v>68</v>
      </c>
      <c r="I292" t="s">
        <v>68</v>
      </c>
      <c r="J292" t="s">
        <v>67</v>
      </c>
      <c r="K292" t="s">
        <v>68</v>
      </c>
      <c r="L292" t="s">
        <v>66</v>
      </c>
      <c r="M292" t="s">
        <v>67</v>
      </c>
      <c r="N292" t="s">
        <v>64</v>
      </c>
      <c r="O292" t="s">
        <v>65</v>
      </c>
      <c r="P292" t="s">
        <v>72</v>
      </c>
    </row>
    <row r="293" spans="1:16" x14ac:dyDescent="0.25">
      <c r="A293" t="s">
        <v>66</v>
      </c>
      <c r="B293" t="s">
        <v>70</v>
      </c>
      <c r="C293" t="s">
        <v>65</v>
      </c>
      <c r="D293" t="s">
        <v>64</v>
      </c>
      <c r="E293" t="s">
        <v>65</v>
      </c>
      <c r="F293" t="s">
        <v>68</v>
      </c>
      <c r="G293" t="s">
        <v>68</v>
      </c>
      <c r="H293" t="s">
        <v>69</v>
      </c>
      <c r="I293" t="s">
        <v>70</v>
      </c>
      <c r="J293" t="s">
        <v>69</v>
      </c>
      <c r="K293" t="s">
        <v>69</v>
      </c>
      <c r="L293" t="s">
        <v>66</v>
      </c>
      <c r="M293" t="s">
        <v>67</v>
      </c>
      <c r="N293" t="s">
        <v>65</v>
      </c>
      <c r="O293" t="s">
        <v>68</v>
      </c>
      <c r="P293" t="s">
        <v>72</v>
      </c>
    </row>
    <row r="294" spans="1:16" x14ac:dyDescent="0.25">
      <c r="A294" t="s">
        <v>64</v>
      </c>
      <c r="B294" t="s">
        <v>65</v>
      </c>
      <c r="C294" t="s">
        <v>66</v>
      </c>
      <c r="D294" t="s">
        <v>64</v>
      </c>
      <c r="E294" t="s">
        <v>65</v>
      </c>
      <c r="F294" t="s">
        <v>66</v>
      </c>
      <c r="G294" t="s">
        <v>64</v>
      </c>
      <c r="H294" t="s">
        <v>68</v>
      </c>
      <c r="I294" t="s">
        <v>69</v>
      </c>
      <c r="J294" t="s">
        <v>68</v>
      </c>
      <c r="K294" t="s">
        <v>68</v>
      </c>
      <c r="L294" t="s">
        <v>64</v>
      </c>
      <c r="M294" t="s">
        <v>65</v>
      </c>
      <c r="N294" t="s">
        <v>64</v>
      </c>
      <c r="O294" t="s">
        <v>64</v>
      </c>
      <c r="P294" t="s">
        <v>72</v>
      </c>
    </row>
    <row r="296" spans="1:16" x14ac:dyDescent="0.25">
      <c r="P296" s="23">
        <f>COUNTIFS(Table202427[CLASS],"HighRisk")</f>
        <v>17</v>
      </c>
    </row>
    <row r="297" spans="1:16" x14ac:dyDescent="0.25">
      <c r="P297" s="22">
        <f>COUNTIFS(Table202427[CLASS],"MediumRisk")</f>
        <v>81</v>
      </c>
    </row>
    <row r="298" spans="1:16" x14ac:dyDescent="0.25">
      <c r="P298" s="23">
        <f>COUNTIFS(Table202427[CLASS],"LowRisk")</f>
        <v>195</v>
      </c>
    </row>
    <row r="299" spans="1:16" x14ac:dyDescent="0.25">
      <c r="P299" s="24">
        <f>SUM(P295:P298)</f>
        <v>293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280" workbookViewId="0">
      <selection activeCell="P296" sqref="P296:P298"/>
    </sheetView>
  </sheetViews>
  <sheetFormatPr defaultRowHeight="15" x14ac:dyDescent="0.25"/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43" t="s">
        <v>57</v>
      </c>
      <c r="J1" s="44" t="s">
        <v>58</v>
      </c>
      <c r="K1" s="44" t="s">
        <v>59</v>
      </c>
      <c r="L1" s="43" t="s">
        <v>60</v>
      </c>
      <c r="M1" s="43" t="s">
        <v>61</v>
      </c>
      <c r="N1" s="44" t="s">
        <v>62</v>
      </c>
      <c r="O1" s="44" t="s">
        <v>63</v>
      </c>
      <c r="P1" s="45" t="s">
        <v>71</v>
      </c>
    </row>
    <row r="2" spans="1:16" x14ac:dyDescent="0.25">
      <c r="A2" t="s">
        <v>64</v>
      </c>
      <c r="B2" t="s">
        <v>68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67</v>
      </c>
      <c r="I2" t="s">
        <v>67</v>
      </c>
      <c r="J2" t="s">
        <v>68</v>
      </c>
      <c r="K2" t="s">
        <v>64</v>
      </c>
      <c r="L2" t="s">
        <v>66</v>
      </c>
      <c r="M2" t="s">
        <v>68</v>
      </c>
      <c r="N2" t="s">
        <v>66</v>
      </c>
      <c r="O2" t="s">
        <v>67</v>
      </c>
      <c r="P2" t="s">
        <v>73</v>
      </c>
    </row>
    <row r="3" spans="1:16" x14ac:dyDescent="0.25">
      <c r="A3" t="s">
        <v>65</v>
      </c>
      <c r="B3" t="s">
        <v>67</v>
      </c>
      <c r="C3" t="s">
        <v>65</v>
      </c>
      <c r="D3" t="s">
        <v>65</v>
      </c>
      <c r="E3" t="s">
        <v>65</v>
      </c>
      <c r="F3" t="s">
        <v>64</v>
      </c>
      <c r="G3" t="s">
        <v>66</v>
      </c>
      <c r="H3" t="s">
        <v>65</v>
      </c>
      <c r="I3" t="s">
        <v>67</v>
      </c>
      <c r="J3" t="s">
        <v>65</v>
      </c>
      <c r="K3" t="s">
        <v>64</v>
      </c>
      <c r="L3" t="s">
        <v>66</v>
      </c>
      <c r="M3" t="s">
        <v>69</v>
      </c>
      <c r="N3" t="s">
        <v>64</v>
      </c>
      <c r="O3" t="s">
        <v>68</v>
      </c>
      <c r="P3" t="s">
        <v>73</v>
      </c>
    </row>
    <row r="4" spans="1:16" x14ac:dyDescent="0.25">
      <c r="A4" t="s">
        <v>64</v>
      </c>
      <c r="B4" t="s">
        <v>68</v>
      </c>
      <c r="C4" t="s">
        <v>67</v>
      </c>
      <c r="D4" t="s">
        <v>65</v>
      </c>
      <c r="E4" t="s">
        <v>65</v>
      </c>
      <c r="F4" t="s">
        <v>65</v>
      </c>
      <c r="G4" t="s">
        <v>66</v>
      </c>
      <c r="H4" t="s">
        <v>68</v>
      </c>
      <c r="I4" t="s">
        <v>68</v>
      </c>
      <c r="J4" t="s">
        <v>69</v>
      </c>
      <c r="K4" t="s">
        <v>66</v>
      </c>
      <c r="L4" t="s">
        <v>68</v>
      </c>
      <c r="M4" t="s">
        <v>68</v>
      </c>
      <c r="N4" t="s">
        <v>67</v>
      </c>
      <c r="O4" t="s">
        <v>69</v>
      </c>
      <c r="P4" t="s">
        <v>73</v>
      </c>
    </row>
    <row r="5" spans="1:16" x14ac:dyDescent="0.25">
      <c r="A5" t="s">
        <v>64</v>
      </c>
      <c r="B5" t="s">
        <v>66</v>
      </c>
      <c r="C5" t="s">
        <v>64</v>
      </c>
      <c r="D5" t="s">
        <v>64</v>
      </c>
      <c r="E5" t="s">
        <v>65</v>
      </c>
      <c r="F5" t="s">
        <v>65</v>
      </c>
      <c r="G5" t="s">
        <v>66</v>
      </c>
      <c r="H5" t="s">
        <v>66</v>
      </c>
      <c r="I5" t="s">
        <v>64</v>
      </c>
      <c r="J5" t="s">
        <v>64</v>
      </c>
      <c r="K5" t="s">
        <v>66</v>
      </c>
      <c r="L5" t="s">
        <v>64</v>
      </c>
      <c r="M5" t="s">
        <v>65</v>
      </c>
      <c r="N5" t="s">
        <v>64</v>
      </c>
      <c r="O5" t="s">
        <v>64</v>
      </c>
      <c r="P5" t="s">
        <v>72</v>
      </c>
    </row>
    <row r="6" spans="1:16" x14ac:dyDescent="0.25">
      <c r="A6" t="s">
        <v>64</v>
      </c>
      <c r="B6" t="s">
        <v>66</v>
      </c>
      <c r="C6" t="s">
        <v>64</v>
      </c>
      <c r="D6" t="s">
        <v>66</v>
      </c>
      <c r="E6" t="s">
        <v>65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  <c r="O6" t="s">
        <v>64</v>
      </c>
      <c r="P6" t="s">
        <v>74</v>
      </c>
    </row>
    <row r="7" spans="1:16" x14ac:dyDescent="0.25">
      <c r="A7" t="s">
        <v>64</v>
      </c>
      <c r="B7" t="s">
        <v>67</v>
      </c>
      <c r="C7" t="s">
        <v>67</v>
      </c>
      <c r="D7" t="s">
        <v>67</v>
      </c>
      <c r="E7" t="s">
        <v>66</v>
      </c>
      <c r="F7" t="s">
        <v>65</v>
      </c>
      <c r="G7" t="s">
        <v>64</v>
      </c>
      <c r="H7" t="s">
        <v>67</v>
      </c>
      <c r="I7" t="s">
        <v>68</v>
      </c>
      <c r="J7" t="s">
        <v>68</v>
      </c>
      <c r="K7" t="s">
        <v>66</v>
      </c>
      <c r="L7" t="s">
        <v>68</v>
      </c>
      <c r="M7" t="s">
        <v>68</v>
      </c>
      <c r="N7" t="s">
        <v>67</v>
      </c>
      <c r="O7" t="s">
        <v>69</v>
      </c>
      <c r="P7" t="s">
        <v>73</v>
      </c>
    </row>
    <row r="8" spans="1:16" x14ac:dyDescent="0.25">
      <c r="A8" t="s">
        <v>64</v>
      </c>
      <c r="B8" t="s">
        <v>65</v>
      </c>
      <c r="C8" t="s">
        <v>64</v>
      </c>
      <c r="D8" t="s">
        <v>64</v>
      </c>
      <c r="E8" t="s">
        <v>67</v>
      </c>
      <c r="F8" t="s">
        <v>65</v>
      </c>
      <c r="G8" t="s">
        <v>66</v>
      </c>
      <c r="H8" t="s">
        <v>64</v>
      </c>
      <c r="I8" t="s">
        <v>65</v>
      </c>
      <c r="J8" t="s">
        <v>64</v>
      </c>
      <c r="K8" t="s">
        <v>66</v>
      </c>
      <c r="L8" t="s">
        <v>66</v>
      </c>
      <c r="M8" t="s">
        <v>67</v>
      </c>
      <c r="N8" t="s">
        <v>65</v>
      </c>
      <c r="O8" t="s">
        <v>66</v>
      </c>
      <c r="P8" t="s">
        <v>74</v>
      </c>
    </row>
    <row r="9" spans="1:16" x14ac:dyDescent="0.25">
      <c r="A9" t="s">
        <v>64</v>
      </c>
      <c r="B9" t="s">
        <v>65</v>
      </c>
      <c r="C9" t="s">
        <v>66</v>
      </c>
      <c r="D9" t="s">
        <v>66</v>
      </c>
      <c r="E9" t="s">
        <v>66</v>
      </c>
      <c r="F9" t="s">
        <v>64</v>
      </c>
      <c r="G9" t="s">
        <v>66</v>
      </c>
      <c r="H9" t="s">
        <v>65</v>
      </c>
      <c r="I9" t="s">
        <v>66</v>
      </c>
      <c r="J9" t="s">
        <v>64</v>
      </c>
      <c r="K9" t="s">
        <v>66</v>
      </c>
      <c r="L9" t="s">
        <v>66</v>
      </c>
      <c r="M9" t="s">
        <v>67</v>
      </c>
      <c r="N9" t="s">
        <v>66</v>
      </c>
      <c r="O9" t="s">
        <v>68</v>
      </c>
      <c r="P9" t="s">
        <v>72</v>
      </c>
    </row>
    <row r="10" spans="1:16" x14ac:dyDescent="0.25">
      <c r="A10" t="s">
        <v>64</v>
      </c>
      <c r="B10" t="s">
        <v>65</v>
      </c>
      <c r="C10" t="s">
        <v>66</v>
      </c>
      <c r="D10" t="s">
        <v>65</v>
      </c>
      <c r="E10" t="s">
        <v>66</v>
      </c>
      <c r="F10" t="s">
        <v>64</v>
      </c>
      <c r="G10" t="s">
        <v>65</v>
      </c>
      <c r="H10" t="s">
        <v>66</v>
      </c>
      <c r="I10" t="s">
        <v>65</v>
      </c>
      <c r="J10" t="s">
        <v>64</v>
      </c>
      <c r="K10" t="s">
        <v>66</v>
      </c>
      <c r="L10" t="s">
        <v>66</v>
      </c>
      <c r="M10" t="s">
        <v>67</v>
      </c>
      <c r="N10" t="s">
        <v>66</v>
      </c>
      <c r="O10" t="s">
        <v>64</v>
      </c>
      <c r="P10" t="s">
        <v>72</v>
      </c>
    </row>
    <row r="11" spans="1:16" x14ac:dyDescent="0.25">
      <c r="A11" t="s">
        <v>64</v>
      </c>
      <c r="B11" t="s">
        <v>65</v>
      </c>
      <c r="C11" t="s">
        <v>66</v>
      </c>
      <c r="D11" t="s">
        <v>64</v>
      </c>
      <c r="E11" t="s">
        <v>66</v>
      </c>
      <c r="F11" t="s">
        <v>65</v>
      </c>
      <c r="G11" t="s">
        <v>64</v>
      </c>
      <c r="H11" t="s">
        <v>66</v>
      </c>
      <c r="I11" t="s">
        <v>65</v>
      </c>
      <c r="J11" t="s">
        <v>65</v>
      </c>
      <c r="K11" t="s">
        <v>64</v>
      </c>
      <c r="L11" t="s">
        <v>66</v>
      </c>
      <c r="M11" t="s">
        <v>67</v>
      </c>
      <c r="N11" t="s">
        <v>66</v>
      </c>
      <c r="O11" t="s">
        <v>65</v>
      </c>
      <c r="P11" t="s">
        <v>72</v>
      </c>
    </row>
    <row r="12" spans="1:16" x14ac:dyDescent="0.25">
      <c r="A12" t="s">
        <v>64</v>
      </c>
      <c r="B12" t="s">
        <v>65</v>
      </c>
      <c r="C12" t="s">
        <v>64</v>
      </c>
      <c r="D12" t="s">
        <v>64</v>
      </c>
      <c r="E12" t="s">
        <v>65</v>
      </c>
      <c r="F12" t="s">
        <v>65</v>
      </c>
      <c r="G12" t="s">
        <v>66</v>
      </c>
      <c r="H12" t="s">
        <v>66</v>
      </c>
      <c r="I12" t="s">
        <v>64</v>
      </c>
      <c r="J12" t="s">
        <v>64</v>
      </c>
      <c r="K12" t="s">
        <v>64</v>
      </c>
      <c r="L12" t="s">
        <v>66</v>
      </c>
      <c r="M12" t="s">
        <v>65</v>
      </c>
      <c r="N12" t="s">
        <v>64</v>
      </c>
      <c r="O12" t="s">
        <v>65</v>
      </c>
      <c r="P12" t="s">
        <v>74</v>
      </c>
    </row>
    <row r="13" spans="1:16" x14ac:dyDescent="0.25">
      <c r="A13" t="s">
        <v>64</v>
      </c>
      <c r="B13" t="s">
        <v>66</v>
      </c>
      <c r="C13" t="s">
        <v>66</v>
      </c>
      <c r="D13" t="s">
        <v>66</v>
      </c>
      <c r="E13" t="s">
        <v>65</v>
      </c>
      <c r="F13" t="s">
        <v>64</v>
      </c>
      <c r="G13" t="s">
        <v>66</v>
      </c>
      <c r="H13" t="s">
        <v>66</v>
      </c>
      <c r="I13" t="s">
        <v>66</v>
      </c>
      <c r="J13" t="s">
        <v>64</v>
      </c>
      <c r="K13" t="s">
        <v>66</v>
      </c>
      <c r="L13" t="s">
        <v>64</v>
      </c>
      <c r="M13" t="s">
        <v>65</v>
      </c>
      <c r="N13" t="s">
        <v>66</v>
      </c>
      <c r="O13" t="s">
        <v>65</v>
      </c>
      <c r="P13" t="s">
        <v>72</v>
      </c>
    </row>
    <row r="14" spans="1:16" x14ac:dyDescent="0.25">
      <c r="A14" t="s">
        <v>66</v>
      </c>
      <c r="B14" t="s">
        <v>66</v>
      </c>
      <c r="C14" t="s">
        <v>65</v>
      </c>
      <c r="D14" t="s">
        <v>66</v>
      </c>
      <c r="E14" t="s">
        <v>65</v>
      </c>
      <c r="F14" t="s">
        <v>64</v>
      </c>
      <c r="G14" t="s">
        <v>65</v>
      </c>
      <c r="H14" t="s">
        <v>64</v>
      </c>
      <c r="I14" t="s">
        <v>65</v>
      </c>
      <c r="J14" t="s">
        <v>64</v>
      </c>
      <c r="K14" t="s">
        <v>64</v>
      </c>
      <c r="L14" t="s">
        <v>64</v>
      </c>
      <c r="M14" t="s">
        <v>66</v>
      </c>
      <c r="N14" t="s">
        <v>64</v>
      </c>
      <c r="O14" t="s">
        <v>64</v>
      </c>
      <c r="P14" t="s">
        <v>74</v>
      </c>
    </row>
    <row r="15" spans="1:16" x14ac:dyDescent="0.25">
      <c r="A15" t="s">
        <v>64</v>
      </c>
      <c r="B15" t="s">
        <v>66</v>
      </c>
      <c r="C15" t="s">
        <v>64</v>
      </c>
      <c r="D15" t="s">
        <v>64</v>
      </c>
      <c r="E15" t="s">
        <v>64</v>
      </c>
      <c r="F15" t="s">
        <v>64</v>
      </c>
      <c r="G15" t="s">
        <v>64</v>
      </c>
      <c r="H15" t="s">
        <v>66</v>
      </c>
      <c r="I15" t="s">
        <v>65</v>
      </c>
      <c r="J15" t="s">
        <v>66</v>
      </c>
      <c r="K15" t="s">
        <v>66</v>
      </c>
      <c r="L15" t="s">
        <v>64</v>
      </c>
      <c r="M15" t="s">
        <v>67</v>
      </c>
      <c r="N15" t="s">
        <v>64</v>
      </c>
      <c r="O15" t="s">
        <v>65</v>
      </c>
      <c r="P15" t="s">
        <v>72</v>
      </c>
    </row>
    <row r="16" spans="1:16" x14ac:dyDescent="0.25">
      <c r="A16" t="s">
        <v>64</v>
      </c>
      <c r="B16" t="s">
        <v>66</v>
      </c>
      <c r="C16" t="s">
        <v>64</v>
      </c>
      <c r="D16" t="s">
        <v>64</v>
      </c>
      <c r="E16" t="s">
        <v>66</v>
      </c>
      <c r="F16" t="s">
        <v>64</v>
      </c>
      <c r="G16" t="s">
        <v>65</v>
      </c>
      <c r="H16" t="s">
        <v>64</v>
      </c>
      <c r="I16" t="s">
        <v>66</v>
      </c>
      <c r="J16" t="s">
        <v>64</v>
      </c>
      <c r="K16" t="s">
        <v>64</v>
      </c>
      <c r="L16" t="s">
        <v>64</v>
      </c>
      <c r="M16" t="s">
        <v>65</v>
      </c>
      <c r="N16" t="s">
        <v>64</v>
      </c>
      <c r="O16" t="s">
        <v>65</v>
      </c>
      <c r="P16" t="s">
        <v>72</v>
      </c>
    </row>
    <row r="17" spans="1:16" x14ac:dyDescent="0.25">
      <c r="A17" t="s">
        <v>64</v>
      </c>
      <c r="B17" t="s">
        <v>68</v>
      </c>
      <c r="C17" t="s">
        <v>65</v>
      </c>
      <c r="D17" t="s">
        <v>67</v>
      </c>
      <c r="E17" t="s">
        <v>66</v>
      </c>
      <c r="F17" t="s">
        <v>64</v>
      </c>
      <c r="G17" t="s">
        <v>67</v>
      </c>
      <c r="H17" t="s">
        <v>68</v>
      </c>
      <c r="I17" t="s">
        <v>69</v>
      </c>
      <c r="J17" t="s">
        <v>69</v>
      </c>
      <c r="K17" t="s">
        <v>64</v>
      </c>
      <c r="L17" t="s">
        <v>66</v>
      </c>
      <c r="M17" t="s">
        <v>69</v>
      </c>
      <c r="N17" t="s">
        <v>67</v>
      </c>
      <c r="O17" t="s">
        <v>69</v>
      </c>
      <c r="P17" t="s">
        <v>73</v>
      </c>
    </row>
    <row r="18" spans="1:16" x14ac:dyDescent="0.25">
      <c r="A18" t="s">
        <v>64</v>
      </c>
      <c r="B18" t="s">
        <v>65</v>
      </c>
      <c r="C18" t="s">
        <v>64</v>
      </c>
      <c r="D18" t="s">
        <v>66</v>
      </c>
      <c r="E18" t="s">
        <v>65</v>
      </c>
      <c r="F18" t="s">
        <v>64</v>
      </c>
      <c r="G18" t="s">
        <v>64</v>
      </c>
      <c r="H18" t="s">
        <v>65</v>
      </c>
      <c r="I18" t="s">
        <v>64</v>
      </c>
      <c r="J18" t="s">
        <v>64</v>
      </c>
      <c r="K18" t="s">
        <v>66</v>
      </c>
      <c r="L18" t="s">
        <v>64</v>
      </c>
      <c r="M18" t="s">
        <v>67</v>
      </c>
      <c r="N18" t="s">
        <v>66</v>
      </c>
      <c r="O18" t="s">
        <v>65</v>
      </c>
      <c r="P18" t="s">
        <v>74</v>
      </c>
    </row>
    <row r="19" spans="1:16" x14ac:dyDescent="0.25">
      <c r="A19" t="s">
        <v>64</v>
      </c>
      <c r="B19" t="s">
        <v>65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 t="s">
        <v>67</v>
      </c>
      <c r="I19" t="s">
        <v>66</v>
      </c>
      <c r="J19" t="s">
        <v>64</v>
      </c>
      <c r="K19" t="s">
        <v>64</v>
      </c>
      <c r="L19" t="s">
        <v>66</v>
      </c>
      <c r="M19" t="s">
        <v>67</v>
      </c>
      <c r="N19" t="s">
        <v>66</v>
      </c>
      <c r="O19" t="s">
        <v>67</v>
      </c>
      <c r="P19" t="s">
        <v>72</v>
      </c>
    </row>
    <row r="20" spans="1:16" x14ac:dyDescent="0.25">
      <c r="A20" t="s">
        <v>64</v>
      </c>
      <c r="B20" t="s">
        <v>65</v>
      </c>
      <c r="C20" t="s">
        <v>64</v>
      </c>
      <c r="D20" t="s">
        <v>65</v>
      </c>
      <c r="E20" t="s">
        <v>66</v>
      </c>
      <c r="F20" t="s">
        <v>65</v>
      </c>
      <c r="G20" t="s">
        <v>66</v>
      </c>
      <c r="H20" t="s">
        <v>66</v>
      </c>
      <c r="I20" t="s">
        <v>64</v>
      </c>
      <c r="J20" t="s">
        <v>64</v>
      </c>
      <c r="K20" t="s">
        <v>64</v>
      </c>
      <c r="L20" t="s">
        <v>64</v>
      </c>
      <c r="M20" t="s">
        <v>65</v>
      </c>
      <c r="N20" t="s">
        <v>66</v>
      </c>
      <c r="O20" t="s">
        <v>65</v>
      </c>
      <c r="P20" t="s">
        <v>72</v>
      </c>
    </row>
    <row r="21" spans="1:16" x14ac:dyDescent="0.25">
      <c r="A21" t="s">
        <v>64</v>
      </c>
      <c r="B21" t="s">
        <v>66</v>
      </c>
      <c r="C21" t="s">
        <v>65</v>
      </c>
      <c r="D21" t="s">
        <v>64</v>
      </c>
      <c r="E21" t="s">
        <v>67</v>
      </c>
      <c r="F21" t="s">
        <v>64</v>
      </c>
      <c r="G21" t="s">
        <v>66</v>
      </c>
      <c r="H21" t="s">
        <v>64</v>
      </c>
      <c r="I21" t="s">
        <v>66</v>
      </c>
      <c r="J21" t="s">
        <v>66</v>
      </c>
      <c r="K21" t="s">
        <v>64</v>
      </c>
      <c r="L21" t="s">
        <v>65</v>
      </c>
      <c r="M21" t="s">
        <v>67</v>
      </c>
      <c r="N21" t="s">
        <v>65</v>
      </c>
      <c r="O21" t="s">
        <v>65</v>
      </c>
      <c r="P21" t="s">
        <v>72</v>
      </c>
    </row>
    <row r="22" spans="1:16" x14ac:dyDescent="0.25">
      <c r="A22" t="s">
        <v>66</v>
      </c>
      <c r="B22" t="s">
        <v>64</v>
      </c>
      <c r="C22" t="s">
        <v>64</v>
      </c>
      <c r="D22" t="s">
        <v>64</v>
      </c>
      <c r="E22" t="s">
        <v>65</v>
      </c>
      <c r="F22" t="s">
        <v>64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t="s">
        <v>64</v>
      </c>
      <c r="M22" t="s">
        <v>64</v>
      </c>
      <c r="N22" t="s">
        <v>64</v>
      </c>
      <c r="O22" t="s">
        <v>64</v>
      </c>
      <c r="P22" t="s">
        <v>74</v>
      </c>
    </row>
    <row r="23" spans="1:16" x14ac:dyDescent="0.25">
      <c r="A23" t="s">
        <v>64</v>
      </c>
      <c r="B23" t="s">
        <v>68</v>
      </c>
      <c r="C23" t="s">
        <v>68</v>
      </c>
      <c r="D23" t="s">
        <v>69</v>
      </c>
      <c r="E23" t="s">
        <v>65</v>
      </c>
      <c r="F23" t="s">
        <v>64</v>
      </c>
      <c r="G23" t="s">
        <v>69</v>
      </c>
      <c r="H23" t="s">
        <v>70</v>
      </c>
      <c r="I23" t="s">
        <v>69</v>
      </c>
      <c r="J23" t="s">
        <v>69</v>
      </c>
      <c r="K23" t="s">
        <v>64</v>
      </c>
      <c r="L23" t="s">
        <v>68</v>
      </c>
      <c r="M23" t="s">
        <v>69</v>
      </c>
      <c r="N23" t="s">
        <v>68</v>
      </c>
      <c r="O23" t="s">
        <v>70</v>
      </c>
      <c r="P23" t="s">
        <v>73</v>
      </c>
    </row>
    <row r="24" spans="1:16" x14ac:dyDescent="0.25">
      <c r="A24" t="s">
        <v>64</v>
      </c>
      <c r="B24" t="s">
        <v>66</v>
      </c>
      <c r="C24" t="s">
        <v>66</v>
      </c>
      <c r="D24" t="s">
        <v>66</v>
      </c>
      <c r="E24" t="s">
        <v>66</v>
      </c>
      <c r="F24" t="s">
        <v>64</v>
      </c>
      <c r="G24" t="s">
        <v>65</v>
      </c>
      <c r="H24" t="s">
        <v>66</v>
      </c>
      <c r="I24" t="s">
        <v>65</v>
      </c>
      <c r="J24" t="s">
        <v>64</v>
      </c>
      <c r="K24" t="s">
        <v>64</v>
      </c>
      <c r="L24" t="s">
        <v>66</v>
      </c>
      <c r="M24" t="s">
        <v>68</v>
      </c>
      <c r="N24" t="s">
        <v>69</v>
      </c>
      <c r="O24" t="s">
        <v>68</v>
      </c>
      <c r="P24" t="s">
        <v>73</v>
      </c>
    </row>
    <row r="25" spans="1:16" x14ac:dyDescent="0.25">
      <c r="A25" t="s">
        <v>64</v>
      </c>
      <c r="B25" t="s">
        <v>68</v>
      </c>
      <c r="C25" t="s">
        <v>65</v>
      </c>
      <c r="D25" t="s">
        <v>64</v>
      </c>
      <c r="E25" t="s">
        <v>66</v>
      </c>
      <c r="F25" t="s">
        <v>70</v>
      </c>
      <c r="G25" t="s">
        <v>65</v>
      </c>
      <c r="H25" t="s">
        <v>67</v>
      </c>
      <c r="I25" t="s">
        <v>68</v>
      </c>
      <c r="J25" t="s">
        <v>68</v>
      </c>
      <c r="K25" t="s">
        <v>66</v>
      </c>
      <c r="L25" t="s">
        <v>66</v>
      </c>
      <c r="M25" t="s">
        <v>68</v>
      </c>
      <c r="N25" t="s">
        <v>65</v>
      </c>
      <c r="O25" t="s">
        <v>67</v>
      </c>
      <c r="P25" t="s">
        <v>73</v>
      </c>
    </row>
    <row r="26" spans="1:16" x14ac:dyDescent="0.25">
      <c r="A26" t="s">
        <v>64</v>
      </c>
      <c r="B26" t="s">
        <v>68</v>
      </c>
      <c r="C26" t="s">
        <v>65</v>
      </c>
      <c r="D26" t="s">
        <v>68</v>
      </c>
      <c r="E26" t="s">
        <v>65</v>
      </c>
      <c r="F26" t="s">
        <v>64</v>
      </c>
      <c r="G26" t="s">
        <v>67</v>
      </c>
      <c r="H26" t="s">
        <v>69</v>
      </c>
      <c r="I26" t="s">
        <v>68</v>
      </c>
      <c r="J26" t="s">
        <v>68</v>
      </c>
      <c r="K26" t="s">
        <v>66</v>
      </c>
      <c r="L26" t="s">
        <v>67</v>
      </c>
      <c r="M26" t="s">
        <v>69</v>
      </c>
      <c r="N26" t="s">
        <v>67</v>
      </c>
      <c r="O26" t="s">
        <v>69</v>
      </c>
      <c r="P26" t="s">
        <v>73</v>
      </c>
    </row>
    <row r="27" spans="1:16" x14ac:dyDescent="0.25">
      <c r="A27" t="s">
        <v>64</v>
      </c>
      <c r="B27" t="s">
        <v>66</v>
      </c>
      <c r="C27" t="s">
        <v>64</v>
      </c>
      <c r="D27" t="s">
        <v>65</v>
      </c>
      <c r="E27" t="s">
        <v>66</v>
      </c>
      <c r="F27" t="s">
        <v>64</v>
      </c>
      <c r="G27" t="s">
        <v>64</v>
      </c>
      <c r="H27" t="s">
        <v>66</v>
      </c>
      <c r="I27" t="s">
        <v>64</v>
      </c>
      <c r="J27" t="s">
        <v>64</v>
      </c>
      <c r="K27" t="s">
        <v>64</v>
      </c>
      <c r="L27" t="s">
        <v>64</v>
      </c>
      <c r="M27" t="s">
        <v>66</v>
      </c>
      <c r="N27" t="s">
        <v>64</v>
      </c>
      <c r="O27" t="s">
        <v>64</v>
      </c>
      <c r="P27" t="s">
        <v>72</v>
      </c>
    </row>
    <row r="28" spans="1:16" x14ac:dyDescent="0.25">
      <c r="A28" t="s">
        <v>64</v>
      </c>
      <c r="B28" t="s">
        <v>68</v>
      </c>
      <c r="C28" t="s">
        <v>65</v>
      </c>
      <c r="D28" t="s">
        <v>65</v>
      </c>
      <c r="E28" t="s">
        <v>65</v>
      </c>
      <c r="F28" t="s">
        <v>65</v>
      </c>
      <c r="G28" t="s">
        <v>65</v>
      </c>
      <c r="H28" t="s">
        <v>65</v>
      </c>
      <c r="I28" t="s">
        <v>68</v>
      </c>
      <c r="J28" t="s">
        <v>66</v>
      </c>
      <c r="K28" t="s">
        <v>66</v>
      </c>
      <c r="L28" t="s">
        <v>65</v>
      </c>
      <c r="M28" t="s">
        <v>68</v>
      </c>
      <c r="N28" t="s">
        <v>65</v>
      </c>
      <c r="O28" t="s">
        <v>68</v>
      </c>
      <c r="P28" t="s">
        <v>73</v>
      </c>
    </row>
    <row r="29" spans="1:16" x14ac:dyDescent="0.25">
      <c r="A29" t="s">
        <v>66</v>
      </c>
      <c r="B29" t="s">
        <v>66</v>
      </c>
      <c r="C29" t="s">
        <v>64</v>
      </c>
      <c r="D29" t="s">
        <v>64</v>
      </c>
      <c r="E29" t="s">
        <v>65</v>
      </c>
      <c r="F29" t="s">
        <v>64</v>
      </c>
      <c r="G29" t="s">
        <v>66</v>
      </c>
      <c r="H29" t="s">
        <v>64</v>
      </c>
      <c r="I29" t="s">
        <v>66</v>
      </c>
      <c r="J29" t="s">
        <v>65</v>
      </c>
      <c r="K29" t="s">
        <v>66</v>
      </c>
      <c r="L29" t="s">
        <v>65</v>
      </c>
      <c r="M29" t="s">
        <v>65</v>
      </c>
      <c r="N29" t="s">
        <v>64</v>
      </c>
      <c r="O29" t="s">
        <v>65</v>
      </c>
      <c r="P29" t="s">
        <v>72</v>
      </c>
    </row>
    <row r="30" spans="1:16" x14ac:dyDescent="0.25">
      <c r="A30" t="s">
        <v>64</v>
      </c>
      <c r="B30" t="s">
        <v>68</v>
      </c>
      <c r="C30" t="s">
        <v>66</v>
      </c>
      <c r="D30" t="s">
        <v>65</v>
      </c>
      <c r="E30" t="s">
        <v>66</v>
      </c>
      <c r="F30" t="s">
        <v>64</v>
      </c>
      <c r="G30" t="s">
        <v>66</v>
      </c>
      <c r="H30" t="s">
        <v>67</v>
      </c>
      <c r="I30" t="s">
        <v>69</v>
      </c>
      <c r="J30" t="s">
        <v>66</v>
      </c>
      <c r="K30" t="s">
        <v>65</v>
      </c>
      <c r="L30" t="s">
        <v>65</v>
      </c>
      <c r="M30" t="s">
        <v>68</v>
      </c>
      <c r="N30" t="s">
        <v>66</v>
      </c>
      <c r="O30" t="s">
        <v>68</v>
      </c>
      <c r="P30" t="s">
        <v>73</v>
      </c>
    </row>
    <row r="31" spans="1:16" x14ac:dyDescent="0.25">
      <c r="A31" t="s">
        <v>64</v>
      </c>
      <c r="B31" t="s">
        <v>68</v>
      </c>
      <c r="C31" t="s">
        <v>68</v>
      </c>
      <c r="D31" t="s">
        <v>67</v>
      </c>
      <c r="E31" t="s">
        <v>65</v>
      </c>
      <c r="F31" t="s">
        <v>65</v>
      </c>
      <c r="G31" t="s">
        <v>66</v>
      </c>
      <c r="H31" t="s">
        <v>65</v>
      </c>
      <c r="I31" t="s">
        <v>67</v>
      </c>
      <c r="J31" t="s">
        <v>65</v>
      </c>
      <c r="K31" t="s">
        <v>64</v>
      </c>
      <c r="L31" t="s">
        <v>65</v>
      </c>
      <c r="M31" t="s">
        <v>69</v>
      </c>
      <c r="N31" t="s">
        <v>67</v>
      </c>
      <c r="O31" t="s">
        <v>67</v>
      </c>
      <c r="P31" t="s">
        <v>73</v>
      </c>
    </row>
    <row r="32" spans="1:16" x14ac:dyDescent="0.25">
      <c r="A32" t="s">
        <v>64</v>
      </c>
      <c r="B32" t="s">
        <v>68</v>
      </c>
      <c r="C32" t="s">
        <v>66</v>
      </c>
      <c r="D32" t="s">
        <v>66</v>
      </c>
      <c r="E32" t="s">
        <v>65</v>
      </c>
      <c r="F32" t="s">
        <v>64</v>
      </c>
      <c r="G32" t="s">
        <v>64</v>
      </c>
      <c r="H32" t="s">
        <v>67</v>
      </c>
      <c r="I32" t="s">
        <v>64</v>
      </c>
      <c r="J32" t="s">
        <v>65</v>
      </c>
      <c r="K32" t="s">
        <v>66</v>
      </c>
      <c r="L32" t="s">
        <v>65</v>
      </c>
      <c r="M32" t="s">
        <v>67</v>
      </c>
      <c r="N32" t="s">
        <v>65</v>
      </c>
      <c r="O32" t="s">
        <v>69</v>
      </c>
      <c r="P32" t="s">
        <v>73</v>
      </c>
    </row>
    <row r="33" spans="1:16" x14ac:dyDescent="0.25">
      <c r="A33" t="s">
        <v>64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64</v>
      </c>
      <c r="I33" t="s">
        <v>64</v>
      </c>
      <c r="J33" t="s">
        <v>64</v>
      </c>
      <c r="K33" t="s">
        <v>64</v>
      </c>
      <c r="L33" t="s">
        <v>64</v>
      </c>
      <c r="M33" t="s">
        <v>64</v>
      </c>
      <c r="N33" t="s">
        <v>64</v>
      </c>
      <c r="O33" t="s">
        <v>64</v>
      </c>
      <c r="P33" t="s">
        <v>73</v>
      </c>
    </row>
    <row r="34" spans="1:16" x14ac:dyDescent="0.25">
      <c r="A34" t="s">
        <v>64</v>
      </c>
      <c r="B34" t="s">
        <v>69</v>
      </c>
      <c r="C34" t="s">
        <v>67</v>
      </c>
      <c r="D34" t="s">
        <v>65</v>
      </c>
      <c r="E34" t="s">
        <v>66</v>
      </c>
      <c r="F34" t="s">
        <v>64</v>
      </c>
      <c r="G34" t="s">
        <v>68</v>
      </c>
      <c r="H34" t="s">
        <v>69</v>
      </c>
      <c r="I34" t="s">
        <v>69</v>
      </c>
      <c r="J34" t="s">
        <v>69</v>
      </c>
      <c r="K34" t="s">
        <v>65</v>
      </c>
      <c r="L34" t="s">
        <v>68</v>
      </c>
      <c r="M34" t="s">
        <v>70</v>
      </c>
      <c r="N34" t="s">
        <v>67</v>
      </c>
      <c r="O34" t="s">
        <v>69</v>
      </c>
      <c r="P34" t="s">
        <v>72</v>
      </c>
    </row>
    <row r="35" spans="1:16" x14ac:dyDescent="0.25">
      <c r="A35" t="s">
        <v>64</v>
      </c>
      <c r="B35" t="s">
        <v>65</v>
      </c>
      <c r="C35" t="s">
        <v>64</v>
      </c>
      <c r="D35" t="s">
        <v>65</v>
      </c>
      <c r="E35" t="s">
        <v>66</v>
      </c>
      <c r="F35" t="s">
        <v>64</v>
      </c>
      <c r="G35" t="s">
        <v>65</v>
      </c>
      <c r="H35" t="s">
        <v>65</v>
      </c>
      <c r="I35" t="s">
        <v>65</v>
      </c>
      <c r="J35" t="s">
        <v>68</v>
      </c>
      <c r="K35" t="s">
        <v>66</v>
      </c>
      <c r="L35" t="s">
        <v>64</v>
      </c>
      <c r="M35" t="s">
        <v>67</v>
      </c>
      <c r="N35" t="s">
        <v>67</v>
      </c>
      <c r="O35" t="s">
        <v>65</v>
      </c>
      <c r="P35" t="s">
        <v>73</v>
      </c>
    </row>
    <row r="36" spans="1:16" x14ac:dyDescent="0.25">
      <c r="A36" t="s">
        <v>64</v>
      </c>
      <c r="B36" t="s">
        <v>69</v>
      </c>
      <c r="C36" t="s">
        <v>68</v>
      </c>
      <c r="D36" t="s">
        <v>67</v>
      </c>
      <c r="E36" t="s">
        <v>67</v>
      </c>
      <c r="F36" t="s">
        <v>65</v>
      </c>
      <c r="G36" t="s">
        <v>69</v>
      </c>
      <c r="H36" t="s">
        <v>69</v>
      </c>
      <c r="I36" t="s">
        <v>69</v>
      </c>
      <c r="J36" t="s">
        <v>68</v>
      </c>
      <c r="K36" t="s">
        <v>65</v>
      </c>
      <c r="L36" t="s">
        <v>68</v>
      </c>
      <c r="M36" t="s">
        <v>69</v>
      </c>
      <c r="N36" t="s">
        <v>68</v>
      </c>
      <c r="O36" t="s">
        <v>69</v>
      </c>
      <c r="P36" t="s">
        <v>73</v>
      </c>
    </row>
    <row r="37" spans="1:16" x14ac:dyDescent="0.25">
      <c r="A37" t="s">
        <v>64</v>
      </c>
      <c r="B37" t="s">
        <v>68</v>
      </c>
      <c r="C37" t="s">
        <v>65</v>
      </c>
      <c r="D37" t="s">
        <v>66</v>
      </c>
      <c r="E37" t="s">
        <v>66</v>
      </c>
      <c r="F37" t="s">
        <v>64</v>
      </c>
      <c r="G37" t="s">
        <v>65</v>
      </c>
      <c r="H37" t="s">
        <v>66</v>
      </c>
      <c r="I37" t="s">
        <v>68</v>
      </c>
      <c r="J37" t="s">
        <v>68</v>
      </c>
      <c r="K37" t="s">
        <v>66</v>
      </c>
      <c r="L37" t="s">
        <v>64</v>
      </c>
      <c r="M37" t="s">
        <v>68</v>
      </c>
      <c r="N37" t="s">
        <v>65</v>
      </c>
      <c r="O37" t="s">
        <v>67</v>
      </c>
      <c r="P37" t="s">
        <v>73</v>
      </c>
    </row>
    <row r="38" spans="1:16" x14ac:dyDescent="0.25">
      <c r="A38" t="s">
        <v>64</v>
      </c>
      <c r="B38" t="s">
        <v>66</v>
      </c>
      <c r="C38" t="s">
        <v>64</v>
      </c>
      <c r="D38" t="s">
        <v>64</v>
      </c>
      <c r="E38" t="s">
        <v>65</v>
      </c>
      <c r="F38" t="s">
        <v>64</v>
      </c>
      <c r="G38" t="s">
        <v>64</v>
      </c>
      <c r="H38" t="s">
        <v>64</v>
      </c>
      <c r="I38" t="s">
        <v>64</v>
      </c>
      <c r="J38" t="s">
        <v>66</v>
      </c>
      <c r="K38" t="s">
        <v>64</v>
      </c>
      <c r="L38" t="s">
        <v>66</v>
      </c>
      <c r="M38" t="s">
        <v>68</v>
      </c>
      <c r="N38" t="s">
        <v>64</v>
      </c>
      <c r="O38" t="s">
        <v>65</v>
      </c>
      <c r="P38" t="s">
        <v>72</v>
      </c>
    </row>
    <row r="39" spans="1:16" x14ac:dyDescent="0.25">
      <c r="A39" t="s">
        <v>64</v>
      </c>
      <c r="B39" t="s">
        <v>66</v>
      </c>
      <c r="C39" t="s">
        <v>64</v>
      </c>
      <c r="D39" t="s">
        <v>64</v>
      </c>
      <c r="E39" t="s">
        <v>64</v>
      </c>
      <c r="F39" t="s">
        <v>64</v>
      </c>
      <c r="G39" t="s">
        <v>66</v>
      </c>
      <c r="H39" t="s">
        <v>64</v>
      </c>
      <c r="I39" t="s">
        <v>64</v>
      </c>
      <c r="J39" t="s">
        <v>64</v>
      </c>
      <c r="K39" t="s">
        <v>64</v>
      </c>
      <c r="L39" t="s">
        <v>64</v>
      </c>
      <c r="M39" t="s">
        <v>64</v>
      </c>
      <c r="N39" t="s">
        <v>64</v>
      </c>
      <c r="O39" t="s">
        <v>64</v>
      </c>
      <c r="P39" t="s">
        <v>74</v>
      </c>
    </row>
    <row r="40" spans="1:16" x14ac:dyDescent="0.25">
      <c r="A40" t="s">
        <v>64</v>
      </c>
      <c r="B40" t="s">
        <v>66</v>
      </c>
      <c r="C40" t="s">
        <v>64</v>
      </c>
      <c r="D40" t="s">
        <v>64</v>
      </c>
      <c r="E40" t="s">
        <v>66</v>
      </c>
      <c r="F40" t="s">
        <v>64</v>
      </c>
      <c r="G40" t="s">
        <v>66</v>
      </c>
      <c r="H40" t="s">
        <v>64</v>
      </c>
      <c r="I40" t="s">
        <v>64</v>
      </c>
      <c r="J40" t="s">
        <v>66</v>
      </c>
      <c r="K40" t="s">
        <v>66</v>
      </c>
      <c r="L40" t="s">
        <v>65</v>
      </c>
      <c r="M40" t="s">
        <v>65</v>
      </c>
      <c r="N40" t="s">
        <v>64</v>
      </c>
      <c r="O40" t="s">
        <v>65</v>
      </c>
      <c r="P40" t="s">
        <v>72</v>
      </c>
    </row>
    <row r="41" spans="1:16" x14ac:dyDescent="0.25">
      <c r="A41" t="s">
        <v>64</v>
      </c>
      <c r="B41" t="s">
        <v>68</v>
      </c>
      <c r="C41" t="s">
        <v>66</v>
      </c>
      <c r="D41" t="s">
        <v>68</v>
      </c>
      <c r="E41" t="s">
        <v>66</v>
      </c>
      <c r="F41" t="s">
        <v>64</v>
      </c>
      <c r="G41" t="s">
        <v>66</v>
      </c>
      <c r="H41" t="s">
        <v>67</v>
      </c>
      <c r="I41" t="s">
        <v>68</v>
      </c>
      <c r="J41" t="s">
        <v>68</v>
      </c>
      <c r="K41" t="s">
        <v>64</v>
      </c>
      <c r="L41" t="s">
        <v>65</v>
      </c>
      <c r="M41" t="s">
        <v>69</v>
      </c>
      <c r="N41" t="s">
        <v>65</v>
      </c>
      <c r="O41" t="s">
        <v>69</v>
      </c>
      <c r="P41" t="s">
        <v>73</v>
      </c>
    </row>
    <row r="42" spans="1:16" x14ac:dyDescent="0.25">
      <c r="A42" t="s">
        <v>64</v>
      </c>
      <c r="B42" t="s">
        <v>67</v>
      </c>
      <c r="C42" t="s">
        <v>64</v>
      </c>
      <c r="D42" t="s">
        <v>66</v>
      </c>
      <c r="E42" t="s">
        <v>65</v>
      </c>
      <c r="F42" t="s">
        <v>64</v>
      </c>
      <c r="G42" t="s">
        <v>64</v>
      </c>
      <c r="H42" t="s">
        <v>65</v>
      </c>
      <c r="I42" t="s">
        <v>66</v>
      </c>
      <c r="J42" t="s">
        <v>66</v>
      </c>
      <c r="K42" t="s">
        <v>66</v>
      </c>
      <c r="L42" t="s">
        <v>64</v>
      </c>
      <c r="M42" t="s">
        <v>66</v>
      </c>
      <c r="N42" t="s">
        <v>64</v>
      </c>
      <c r="O42" t="s">
        <v>65</v>
      </c>
      <c r="P42" t="s">
        <v>72</v>
      </c>
    </row>
    <row r="43" spans="1:16" x14ac:dyDescent="0.25">
      <c r="A43" t="s">
        <v>64</v>
      </c>
      <c r="B43" t="s">
        <v>66</v>
      </c>
      <c r="C43" t="s">
        <v>64</v>
      </c>
      <c r="D43" t="s">
        <v>64</v>
      </c>
      <c r="E43" t="s">
        <v>66</v>
      </c>
      <c r="F43" t="s">
        <v>64</v>
      </c>
      <c r="G43" t="s">
        <v>64</v>
      </c>
      <c r="H43" t="s">
        <v>64</v>
      </c>
      <c r="I43" t="s">
        <v>64</v>
      </c>
      <c r="J43" t="s">
        <v>64</v>
      </c>
      <c r="K43" t="s">
        <v>64</v>
      </c>
      <c r="L43" t="s">
        <v>66</v>
      </c>
      <c r="M43" t="s">
        <v>64</v>
      </c>
      <c r="N43" t="s">
        <v>64</v>
      </c>
      <c r="O43" t="s">
        <v>64</v>
      </c>
      <c r="P43" t="s">
        <v>74</v>
      </c>
    </row>
    <row r="44" spans="1:16" x14ac:dyDescent="0.25">
      <c r="A44" t="s">
        <v>64</v>
      </c>
      <c r="B44" t="s">
        <v>64</v>
      </c>
      <c r="C44" t="s">
        <v>64</v>
      </c>
      <c r="D44" t="s">
        <v>64</v>
      </c>
      <c r="E44" t="s">
        <v>65</v>
      </c>
      <c r="F44" t="s">
        <v>64</v>
      </c>
      <c r="G44" t="s">
        <v>65</v>
      </c>
      <c r="H44" t="s">
        <v>64</v>
      </c>
      <c r="I44" t="s">
        <v>64</v>
      </c>
      <c r="J44" t="s">
        <v>64</v>
      </c>
      <c r="K44" t="s">
        <v>64</v>
      </c>
      <c r="L44" t="s">
        <v>66</v>
      </c>
      <c r="M44" t="s">
        <v>64</v>
      </c>
      <c r="N44" t="s">
        <v>64</v>
      </c>
      <c r="O44" t="s">
        <v>64</v>
      </c>
      <c r="P44" t="s">
        <v>74</v>
      </c>
    </row>
    <row r="45" spans="1:16" x14ac:dyDescent="0.25">
      <c r="A45" t="s">
        <v>64</v>
      </c>
      <c r="B45" t="s">
        <v>66</v>
      </c>
      <c r="C45" t="s">
        <v>64</v>
      </c>
      <c r="D45" t="s">
        <v>65</v>
      </c>
      <c r="E45" t="s">
        <v>66</v>
      </c>
      <c r="F45" t="s">
        <v>65</v>
      </c>
      <c r="G45" t="s">
        <v>64</v>
      </c>
      <c r="H45" t="s">
        <v>66</v>
      </c>
      <c r="I45" t="s">
        <v>64</v>
      </c>
      <c r="J45" t="s">
        <v>66</v>
      </c>
      <c r="K45" t="s">
        <v>66</v>
      </c>
      <c r="L45" t="s">
        <v>65</v>
      </c>
      <c r="M45" t="s">
        <v>65</v>
      </c>
      <c r="N45" t="s">
        <v>64</v>
      </c>
      <c r="O45" t="s">
        <v>64</v>
      </c>
      <c r="P45" t="s">
        <v>72</v>
      </c>
    </row>
    <row r="46" spans="1:16" x14ac:dyDescent="0.25">
      <c r="A46" t="s">
        <v>64</v>
      </c>
      <c r="B46" t="s">
        <v>68</v>
      </c>
      <c r="C46" t="s">
        <v>64</v>
      </c>
      <c r="D46" t="s">
        <v>66</v>
      </c>
      <c r="E46" t="s">
        <v>65</v>
      </c>
      <c r="F46" t="s">
        <v>64</v>
      </c>
      <c r="G46" t="s">
        <v>66</v>
      </c>
      <c r="H46" t="s">
        <v>67</v>
      </c>
      <c r="I46" t="s">
        <v>65</v>
      </c>
      <c r="J46" t="s">
        <v>65</v>
      </c>
      <c r="K46" t="s">
        <v>66</v>
      </c>
      <c r="L46" t="s">
        <v>66</v>
      </c>
      <c r="M46" t="s">
        <v>68</v>
      </c>
      <c r="N46" t="s">
        <v>66</v>
      </c>
      <c r="O46" t="s">
        <v>67</v>
      </c>
      <c r="P46" t="s">
        <v>73</v>
      </c>
    </row>
    <row r="47" spans="1:16" x14ac:dyDescent="0.25">
      <c r="A47" t="s">
        <v>64</v>
      </c>
      <c r="B47" t="s">
        <v>66</v>
      </c>
      <c r="C47" t="s">
        <v>64</v>
      </c>
      <c r="D47" t="s">
        <v>65</v>
      </c>
      <c r="E47" t="s">
        <v>65</v>
      </c>
      <c r="F47" t="s">
        <v>65</v>
      </c>
      <c r="G47" t="s">
        <v>64</v>
      </c>
      <c r="H47" t="s">
        <v>64</v>
      </c>
      <c r="I47" t="s">
        <v>64</v>
      </c>
      <c r="J47" t="s">
        <v>64</v>
      </c>
      <c r="K47" t="s">
        <v>66</v>
      </c>
      <c r="L47" t="s">
        <v>64</v>
      </c>
      <c r="M47" t="s">
        <v>66</v>
      </c>
      <c r="N47" t="s">
        <v>66</v>
      </c>
      <c r="O47" t="s">
        <v>64</v>
      </c>
      <c r="P47" t="s">
        <v>74</v>
      </c>
    </row>
    <row r="48" spans="1:16" x14ac:dyDescent="0.25">
      <c r="A48" t="s">
        <v>64</v>
      </c>
      <c r="B48" t="s">
        <v>69</v>
      </c>
      <c r="C48" t="s">
        <v>68</v>
      </c>
      <c r="D48" t="s">
        <v>69</v>
      </c>
      <c r="E48" t="s">
        <v>65</v>
      </c>
      <c r="F48" t="s">
        <v>65</v>
      </c>
      <c r="G48" t="s">
        <v>68</v>
      </c>
      <c r="H48" t="s">
        <v>69</v>
      </c>
      <c r="I48" t="s">
        <v>69</v>
      </c>
      <c r="J48" t="s">
        <v>68</v>
      </c>
      <c r="K48" t="s">
        <v>66</v>
      </c>
      <c r="L48" t="s">
        <v>65</v>
      </c>
      <c r="M48" t="s">
        <v>70</v>
      </c>
      <c r="N48" t="s">
        <v>65</v>
      </c>
      <c r="O48" t="s">
        <v>69</v>
      </c>
      <c r="P48" t="s">
        <v>73</v>
      </c>
    </row>
    <row r="49" spans="1:16" x14ac:dyDescent="0.25">
      <c r="A49" t="s">
        <v>64</v>
      </c>
      <c r="B49" t="s">
        <v>66</v>
      </c>
      <c r="C49" t="s">
        <v>64</v>
      </c>
      <c r="D49" t="s">
        <v>64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  <c r="J49" t="s">
        <v>64</v>
      </c>
      <c r="K49" t="s">
        <v>66</v>
      </c>
      <c r="L49" t="s">
        <v>64</v>
      </c>
      <c r="M49" t="s">
        <v>66</v>
      </c>
      <c r="N49" t="s">
        <v>64</v>
      </c>
      <c r="O49" t="s">
        <v>65</v>
      </c>
      <c r="P49" t="s">
        <v>72</v>
      </c>
    </row>
    <row r="50" spans="1:16" x14ac:dyDescent="0.25">
      <c r="A50" t="s">
        <v>64</v>
      </c>
      <c r="B50" t="s">
        <v>66</v>
      </c>
      <c r="C50" t="s">
        <v>64</v>
      </c>
      <c r="D50" t="s">
        <v>64</v>
      </c>
      <c r="E50" t="s">
        <v>66</v>
      </c>
      <c r="F50" t="s">
        <v>64</v>
      </c>
      <c r="G50" t="s">
        <v>64</v>
      </c>
      <c r="H50" t="s">
        <v>65</v>
      </c>
      <c r="I50" t="s">
        <v>64</v>
      </c>
      <c r="J50" t="s">
        <v>64</v>
      </c>
      <c r="K50" t="s">
        <v>64</v>
      </c>
      <c r="L50" t="s">
        <v>64</v>
      </c>
      <c r="M50" t="s">
        <v>67</v>
      </c>
      <c r="N50" t="s">
        <v>64</v>
      </c>
      <c r="O50" t="s">
        <v>66</v>
      </c>
      <c r="P50" t="s">
        <v>74</v>
      </c>
    </row>
    <row r="51" spans="1:16" x14ac:dyDescent="0.25">
      <c r="A51" t="s">
        <v>64</v>
      </c>
      <c r="B51" t="s">
        <v>68</v>
      </c>
      <c r="C51" t="s">
        <v>64</v>
      </c>
      <c r="D51" t="s">
        <v>64</v>
      </c>
      <c r="E51" t="s">
        <v>65</v>
      </c>
      <c r="F51" t="s">
        <v>65</v>
      </c>
      <c r="G51" t="s">
        <v>66</v>
      </c>
      <c r="H51" t="s">
        <v>65</v>
      </c>
      <c r="I51" t="s">
        <v>65</v>
      </c>
      <c r="J51" t="s">
        <v>64</v>
      </c>
      <c r="K51" t="s">
        <v>66</v>
      </c>
      <c r="L51" t="s">
        <v>64</v>
      </c>
      <c r="M51" t="s">
        <v>68</v>
      </c>
      <c r="N51" t="s">
        <v>64</v>
      </c>
      <c r="O51" t="s">
        <v>65</v>
      </c>
      <c r="P51" t="s">
        <v>72</v>
      </c>
    </row>
    <row r="52" spans="1:16" x14ac:dyDescent="0.25">
      <c r="A52" t="s">
        <v>64</v>
      </c>
      <c r="B52" t="s">
        <v>64</v>
      </c>
      <c r="C52" t="s">
        <v>64</v>
      </c>
      <c r="D52" t="s">
        <v>65</v>
      </c>
      <c r="E52" t="s">
        <v>66</v>
      </c>
      <c r="F52" t="s">
        <v>64</v>
      </c>
      <c r="G52" t="s">
        <v>66</v>
      </c>
      <c r="H52" t="s">
        <v>64</v>
      </c>
      <c r="I52" t="s">
        <v>66</v>
      </c>
      <c r="J52" t="s">
        <v>65</v>
      </c>
      <c r="K52" t="s">
        <v>64</v>
      </c>
      <c r="L52" t="s">
        <v>66</v>
      </c>
      <c r="M52" t="s">
        <v>65</v>
      </c>
      <c r="N52" t="s">
        <v>66</v>
      </c>
      <c r="O52" t="s">
        <v>64</v>
      </c>
      <c r="P52" t="s">
        <v>72</v>
      </c>
    </row>
    <row r="53" spans="1:16" x14ac:dyDescent="0.25">
      <c r="A53" t="s">
        <v>66</v>
      </c>
      <c r="B53" t="s">
        <v>68</v>
      </c>
      <c r="C53" t="s">
        <v>64</v>
      </c>
      <c r="D53" t="s">
        <v>65</v>
      </c>
      <c r="E53" t="s">
        <v>65</v>
      </c>
      <c r="F53" t="s">
        <v>64</v>
      </c>
      <c r="G53" t="s">
        <v>65</v>
      </c>
      <c r="H53" t="s">
        <v>68</v>
      </c>
      <c r="I53" t="s">
        <v>67</v>
      </c>
      <c r="J53" t="s">
        <v>65</v>
      </c>
      <c r="K53" t="s">
        <v>66</v>
      </c>
      <c r="L53" t="s">
        <v>68</v>
      </c>
      <c r="M53" t="s">
        <v>68</v>
      </c>
      <c r="N53" t="s">
        <v>66</v>
      </c>
      <c r="O53" t="s">
        <v>68</v>
      </c>
      <c r="P53" t="s">
        <v>73</v>
      </c>
    </row>
    <row r="54" spans="1:16" x14ac:dyDescent="0.25">
      <c r="A54" t="s">
        <v>64</v>
      </c>
      <c r="B54" t="s">
        <v>67</v>
      </c>
      <c r="C54" t="s">
        <v>64</v>
      </c>
      <c r="D54" t="s">
        <v>65</v>
      </c>
      <c r="E54" t="s">
        <v>65</v>
      </c>
      <c r="F54" t="s">
        <v>65</v>
      </c>
      <c r="G54" t="s">
        <v>66</v>
      </c>
      <c r="H54" t="s">
        <v>67</v>
      </c>
      <c r="I54" t="s">
        <v>67</v>
      </c>
      <c r="J54" t="s">
        <v>66</v>
      </c>
      <c r="K54" t="s">
        <v>64</v>
      </c>
      <c r="L54" t="s">
        <v>65</v>
      </c>
      <c r="M54" t="s">
        <v>65</v>
      </c>
      <c r="N54" t="s">
        <v>66</v>
      </c>
      <c r="O54" t="s">
        <v>67</v>
      </c>
      <c r="P54" t="s">
        <v>72</v>
      </c>
    </row>
    <row r="55" spans="1:16" x14ac:dyDescent="0.25">
      <c r="A55" t="s">
        <v>64</v>
      </c>
      <c r="B55" t="s">
        <v>65</v>
      </c>
      <c r="C55" t="s">
        <v>67</v>
      </c>
      <c r="D55" t="s">
        <v>65</v>
      </c>
      <c r="E55" t="s">
        <v>65</v>
      </c>
      <c r="F55" t="s">
        <v>65</v>
      </c>
      <c r="G55" t="s">
        <v>65</v>
      </c>
      <c r="H55" t="s">
        <v>64</v>
      </c>
      <c r="I55" t="s">
        <v>65</v>
      </c>
      <c r="J55" t="s">
        <v>64</v>
      </c>
      <c r="K55" t="s">
        <v>66</v>
      </c>
      <c r="L55" t="s">
        <v>66</v>
      </c>
      <c r="M55" t="s">
        <v>67</v>
      </c>
      <c r="N55" t="s">
        <v>65</v>
      </c>
      <c r="O55" t="s">
        <v>64</v>
      </c>
      <c r="P55" t="s">
        <v>72</v>
      </c>
    </row>
    <row r="56" spans="1:16" x14ac:dyDescent="0.25">
      <c r="A56" t="s">
        <v>65</v>
      </c>
      <c r="B56" t="s">
        <v>67</v>
      </c>
      <c r="C56" t="s">
        <v>64</v>
      </c>
      <c r="D56" t="s">
        <v>64</v>
      </c>
      <c r="E56" t="s">
        <v>65</v>
      </c>
      <c r="F56" t="s">
        <v>64</v>
      </c>
      <c r="G56" t="s">
        <v>64</v>
      </c>
      <c r="H56" t="s">
        <v>67</v>
      </c>
      <c r="I56" t="s">
        <v>66</v>
      </c>
      <c r="J56" t="s">
        <v>65</v>
      </c>
      <c r="K56" t="s">
        <v>64</v>
      </c>
      <c r="L56" t="s">
        <v>64</v>
      </c>
      <c r="M56" t="s">
        <v>67</v>
      </c>
      <c r="N56" t="s">
        <v>64</v>
      </c>
      <c r="O56" t="s">
        <v>68</v>
      </c>
      <c r="P56" t="s">
        <v>72</v>
      </c>
    </row>
    <row r="57" spans="1:16" x14ac:dyDescent="0.25">
      <c r="A57" t="s">
        <v>66</v>
      </c>
      <c r="B57" t="s">
        <v>66</v>
      </c>
      <c r="C57" t="s">
        <v>64</v>
      </c>
      <c r="D57" t="s">
        <v>64</v>
      </c>
      <c r="E57" t="s">
        <v>67</v>
      </c>
      <c r="F57" t="s">
        <v>64</v>
      </c>
      <c r="G57" t="s">
        <v>66</v>
      </c>
      <c r="H57" t="s">
        <v>64</v>
      </c>
      <c r="I57" t="s">
        <v>66</v>
      </c>
      <c r="J57" t="s">
        <v>64</v>
      </c>
      <c r="K57" t="s">
        <v>66</v>
      </c>
      <c r="L57" t="s">
        <v>66</v>
      </c>
      <c r="M57" t="s">
        <v>67</v>
      </c>
      <c r="N57" t="s">
        <v>67</v>
      </c>
      <c r="O57" t="s">
        <v>64</v>
      </c>
      <c r="P57" t="s">
        <v>74</v>
      </c>
    </row>
    <row r="58" spans="1:16" x14ac:dyDescent="0.25">
      <c r="A58" t="s">
        <v>65</v>
      </c>
      <c r="B58" t="s">
        <v>67</v>
      </c>
      <c r="C58" t="s">
        <v>64</v>
      </c>
      <c r="D58" t="s">
        <v>64</v>
      </c>
      <c r="E58" t="s">
        <v>66</v>
      </c>
      <c r="G58" t="s">
        <v>66</v>
      </c>
      <c r="H58" t="s">
        <v>66</v>
      </c>
      <c r="I58" t="s">
        <v>64</v>
      </c>
      <c r="J58" t="s">
        <v>64</v>
      </c>
      <c r="K58" t="s">
        <v>64</v>
      </c>
      <c r="L58" t="s">
        <v>64</v>
      </c>
      <c r="M58" t="s">
        <v>66</v>
      </c>
      <c r="N58" t="s">
        <v>64</v>
      </c>
      <c r="O58" t="s">
        <v>66</v>
      </c>
      <c r="P58" t="s">
        <v>74</v>
      </c>
    </row>
    <row r="59" spans="1:16" x14ac:dyDescent="0.25">
      <c r="A59" t="s">
        <v>64</v>
      </c>
      <c r="B59" t="s">
        <v>66</v>
      </c>
      <c r="C59" t="s">
        <v>64</v>
      </c>
      <c r="D59" t="s">
        <v>64</v>
      </c>
      <c r="E59" t="s">
        <v>67</v>
      </c>
      <c r="F59" t="s">
        <v>64</v>
      </c>
      <c r="G59" t="s">
        <v>64</v>
      </c>
      <c r="H59" t="s">
        <v>64</v>
      </c>
      <c r="I59" t="s">
        <v>66</v>
      </c>
      <c r="J59" t="s">
        <v>64</v>
      </c>
      <c r="K59" t="s">
        <v>65</v>
      </c>
      <c r="L59" t="s">
        <v>66</v>
      </c>
      <c r="M59" t="s">
        <v>65</v>
      </c>
      <c r="N59" t="s">
        <v>64</v>
      </c>
      <c r="O59" t="s">
        <v>64</v>
      </c>
      <c r="P59" t="s">
        <v>74</v>
      </c>
    </row>
    <row r="60" spans="1:16" x14ac:dyDescent="0.25">
      <c r="A60" t="s">
        <v>64</v>
      </c>
      <c r="B60" t="s">
        <v>68</v>
      </c>
      <c r="C60" t="s">
        <v>64</v>
      </c>
      <c r="D60" t="s">
        <v>65</v>
      </c>
      <c r="E60" t="s">
        <v>66</v>
      </c>
      <c r="F60" t="s">
        <v>64</v>
      </c>
      <c r="G60" t="s">
        <v>64</v>
      </c>
      <c r="H60" t="s">
        <v>65</v>
      </c>
      <c r="I60" t="s">
        <v>64</v>
      </c>
      <c r="J60" t="s">
        <v>64</v>
      </c>
      <c r="K60" t="s">
        <v>64</v>
      </c>
      <c r="L60" t="s">
        <v>64</v>
      </c>
      <c r="M60" t="s">
        <v>67</v>
      </c>
      <c r="N60" t="s">
        <v>65</v>
      </c>
      <c r="O60" t="s">
        <v>68</v>
      </c>
      <c r="P60" t="s">
        <v>73</v>
      </c>
    </row>
    <row r="61" spans="1:16" x14ac:dyDescent="0.25">
      <c r="A61" t="s">
        <v>64</v>
      </c>
      <c r="B61" t="s">
        <v>66</v>
      </c>
      <c r="C61" t="s">
        <v>66</v>
      </c>
      <c r="D61" t="s">
        <v>64</v>
      </c>
      <c r="E61" t="s">
        <v>67</v>
      </c>
      <c r="F61" t="s">
        <v>64</v>
      </c>
      <c r="G61" t="s">
        <v>66</v>
      </c>
      <c r="H61" t="s">
        <v>64</v>
      </c>
      <c r="I61" t="s">
        <v>66</v>
      </c>
      <c r="J61" t="s">
        <v>64</v>
      </c>
      <c r="K61" t="s">
        <v>66</v>
      </c>
      <c r="L61" t="s">
        <v>64</v>
      </c>
      <c r="M61" t="s">
        <v>68</v>
      </c>
      <c r="N61" t="s">
        <v>64</v>
      </c>
      <c r="O61" t="s">
        <v>66</v>
      </c>
      <c r="P61" t="s">
        <v>72</v>
      </c>
    </row>
    <row r="62" spans="1:16" x14ac:dyDescent="0.25">
      <c r="A62" t="s">
        <v>64</v>
      </c>
      <c r="B62" t="s">
        <v>66</v>
      </c>
      <c r="C62" t="s">
        <v>64</v>
      </c>
      <c r="D62" t="s">
        <v>64</v>
      </c>
      <c r="E62" t="s">
        <v>66</v>
      </c>
      <c r="F62" t="s">
        <v>64</v>
      </c>
      <c r="G62" t="s">
        <v>66</v>
      </c>
      <c r="H62" t="s">
        <v>64</v>
      </c>
      <c r="I62" t="s">
        <v>64</v>
      </c>
      <c r="J62" t="s">
        <v>64</v>
      </c>
      <c r="K62" t="s">
        <v>66</v>
      </c>
      <c r="L62" t="s">
        <v>64</v>
      </c>
      <c r="M62" t="s">
        <v>65</v>
      </c>
      <c r="N62" t="s">
        <v>64</v>
      </c>
      <c r="O62" t="s">
        <v>64</v>
      </c>
      <c r="P62" t="s">
        <v>74</v>
      </c>
    </row>
    <row r="63" spans="1:16" x14ac:dyDescent="0.25">
      <c r="A63" t="s">
        <v>65</v>
      </c>
      <c r="B63" t="s">
        <v>68</v>
      </c>
      <c r="C63" t="s">
        <v>67</v>
      </c>
      <c r="D63" t="s">
        <v>65</v>
      </c>
      <c r="E63" t="s">
        <v>68</v>
      </c>
      <c r="F63" t="s">
        <v>64</v>
      </c>
      <c r="G63" t="s">
        <v>67</v>
      </c>
      <c r="H63" t="s">
        <v>69</v>
      </c>
      <c r="I63" t="s">
        <v>69</v>
      </c>
      <c r="J63" t="s">
        <v>68</v>
      </c>
      <c r="K63" t="s">
        <v>65</v>
      </c>
      <c r="L63" t="s">
        <v>68</v>
      </c>
      <c r="M63" t="s">
        <v>69</v>
      </c>
      <c r="N63" t="s">
        <v>67</v>
      </c>
      <c r="O63" t="s">
        <v>69</v>
      </c>
      <c r="P63" t="s">
        <v>73</v>
      </c>
    </row>
    <row r="64" spans="1:16" x14ac:dyDescent="0.25">
      <c r="A64" t="s">
        <v>64</v>
      </c>
      <c r="B64" t="s">
        <v>68</v>
      </c>
      <c r="C64" t="s">
        <v>66</v>
      </c>
      <c r="D64" t="s">
        <v>65</v>
      </c>
      <c r="E64" t="s">
        <v>66</v>
      </c>
      <c r="F64" t="s">
        <v>64</v>
      </c>
      <c r="G64" t="s">
        <v>66</v>
      </c>
      <c r="H64" t="s">
        <v>68</v>
      </c>
      <c r="I64" t="s">
        <v>68</v>
      </c>
      <c r="J64" t="s">
        <v>68</v>
      </c>
      <c r="K64" t="s">
        <v>64</v>
      </c>
      <c r="L64" t="s">
        <v>65</v>
      </c>
      <c r="M64" t="s">
        <v>69</v>
      </c>
      <c r="N64" t="s">
        <v>66</v>
      </c>
      <c r="O64" t="s">
        <v>68</v>
      </c>
      <c r="P64" t="s">
        <v>73</v>
      </c>
    </row>
    <row r="65" spans="1:16" x14ac:dyDescent="0.25">
      <c r="A65" t="s">
        <v>64</v>
      </c>
      <c r="B65" t="s">
        <v>68</v>
      </c>
      <c r="C65" t="s">
        <v>64</v>
      </c>
      <c r="D65" t="s">
        <v>67</v>
      </c>
      <c r="E65" t="s">
        <v>65</v>
      </c>
      <c r="F65" t="s">
        <v>64</v>
      </c>
      <c r="G65" t="s">
        <v>66</v>
      </c>
      <c r="H65" t="s">
        <v>65</v>
      </c>
      <c r="I65" t="s">
        <v>68</v>
      </c>
      <c r="J65" t="s">
        <v>65</v>
      </c>
      <c r="K65" t="s">
        <v>66</v>
      </c>
      <c r="L65" t="s">
        <v>67</v>
      </c>
      <c r="M65" t="s">
        <v>68</v>
      </c>
      <c r="N65" t="s">
        <v>65</v>
      </c>
      <c r="O65" t="s">
        <v>68</v>
      </c>
      <c r="P65" t="s">
        <v>73</v>
      </c>
    </row>
    <row r="66" spans="1:16" x14ac:dyDescent="0.25">
      <c r="A66" t="s">
        <v>64</v>
      </c>
      <c r="B66" t="s">
        <v>66</v>
      </c>
      <c r="C66" t="s">
        <v>64</v>
      </c>
      <c r="D66" t="s">
        <v>64</v>
      </c>
      <c r="E66" t="s">
        <v>64</v>
      </c>
      <c r="F66" t="s">
        <v>64</v>
      </c>
      <c r="G66" t="s">
        <v>64</v>
      </c>
      <c r="H66" t="s">
        <v>64</v>
      </c>
      <c r="I66" t="s">
        <v>64</v>
      </c>
      <c r="J66" t="s">
        <v>64</v>
      </c>
      <c r="K66" t="s">
        <v>64</v>
      </c>
      <c r="L66" t="s">
        <v>64</v>
      </c>
      <c r="M66" t="s">
        <v>66</v>
      </c>
      <c r="N66" t="s">
        <v>64</v>
      </c>
      <c r="O66" t="s">
        <v>64</v>
      </c>
      <c r="P66" t="s">
        <v>72</v>
      </c>
    </row>
    <row r="67" spans="1:16" x14ac:dyDescent="0.25">
      <c r="A67" t="s">
        <v>64</v>
      </c>
      <c r="B67" t="s">
        <v>65</v>
      </c>
      <c r="C67" t="s">
        <v>67</v>
      </c>
      <c r="D67" t="s">
        <v>66</v>
      </c>
      <c r="E67" t="s">
        <v>67</v>
      </c>
      <c r="F67" t="s">
        <v>64</v>
      </c>
      <c r="G67" t="s">
        <v>65</v>
      </c>
      <c r="H67" t="s">
        <v>64</v>
      </c>
      <c r="I67" t="s">
        <v>67</v>
      </c>
      <c r="J67" t="s">
        <v>66</v>
      </c>
      <c r="K67" t="s">
        <v>66</v>
      </c>
      <c r="L67" t="s">
        <v>67</v>
      </c>
      <c r="M67" t="s">
        <v>67</v>
      </c>
      <c r="N67" t="s">
        <v>64</v>
      </c>
      <c r="O67" t="s">
        <v>64</v>
      </c>
      <c r="P67" t="s">
        <v>74</v>
      </c>
    </row>
    <row r="68" spans="1:16" x14ac:dyDescent="0.25">
      <c r="A68" t="s">
        <v>64</v>
      </c>
      <c r="B68" t="s">
        <v>68</v>
      </c>
      <c r="C68" t="s">
        <v>67</v>
      </c>
      <c r="D68" t="s">
        <v>66</v>
      </c>
      <c r="E68" t="s">
        <v>67</v>
      </c>
      <c r="F68" t="s">
        <v>65</v>
      </c>
      <c r="G68" t="s">
        <v>67</v>
      </c>
      <c r="H68" t="s">
        <v>68</v>
      </c>
      <c r="I68" t="s">
        <v>67</v>
      </c>
      <c r="J68" t="s">
        <v>68</v>
      </c>
      <c r="K68" t="s">
        <v>65</v>
      </c>
      <c r="L68" t="s">
        <v>67</v>
      </c>
      <c r="M68" t="s">
        <v>69</v>
      </c>
      <c r="N68" t="s">
        <v>66</v>
      </c>
      <c r="O68" t="s">
        <v>69</v>
      </c>
      <c r="P68" t="s">
        <v>73</v>
      </c>
    </row>
    <row r="69" spans="1:16" x14ac:dyDescent="0.25">
      <c r="A69" t="s">
        <v>64</v>
      </c>
      <c r="B69" t="s">
        <v>66</v>
      </c>
      <c r="C69" t="s">
        <v>64</v>
      </c>
      <c r="D69" t="s">
        <v>64</v>
      </c>
      <c r="E69" t="s">
        <v>65</v>
      </c>
      <c r="F69" t="s">
        <v>64</v>
      </c>
      <c r="G69" t="s">
        <v>66</v>
      </c>
      <c r="H69" t="s">
        <v>64</v>
      </c>
      <c r="I69" t="s">
        <v>66</v>
      </c>
      <c r="J69" t="s">
        <v>64</v>
      </c>
      <c r="K69" t="s">
        <v>64</v>
      </c>
      <c r="L69" t="s">
        <v>64</v>
      </c>
      <c r="M69" t="s">
        <v>66</v>
      </c>
      <c r="N69" t="s">
        <v>64</v>
      </c>
      <c r="O69" t="s">
        <v>64</v>
      </c>
      <c r="P69" t="s">
        <v>72</v>
      </c>
    </row>
    <row r="70" spans="1:16" x14ac:dyDescent="0.25">
      <c r="A70" t="s">
        <v>64</v>
      </c>
      <c r="B70" t="s">
        <v>67</v>
      </c>
      <c r="C70" t="s">
        <v>66</v>
      </c>
      <c r="D70" t="s">
        <v>64</v>
      </c>
      <c r="E70" t="s">
        <v>66</v>
      </c>
      <c r="F70" t="s">
        <v>64</v>
      </c>
      <c r="G70" t="s">
        <v>64</v>
      </c>
      <c r="H70" t="s">
        <v>66</v>
      </c>
      <c r="I70" t="s">
        <v>65</v>
      </c>
      <c r="J70" t="s">
        <v>64</v>
      </c>
      <c r="K70" t="s">
        <v>66</v>
      </c>
      <c r="L70" t="s">
        <v>65</v>
      </c>
      <c r="M70" t="s">
        <v>67</v>
      </c>
      <c r="N70" t="s">
        <v>66</v>
      </c>
      <c r="O70" t="s">
        <v>65</v>
      </c>
      <c r="P70" t="s">
        <v>72</v>
      </c>
    </row>
    <row r="71" spans="1:16" x14ac:dyDescent="0.25">
      <c r="A71" t="s">
        <v>64</v>
      </c>
      <c r="B71" t="s">
        <v>66</v>
      </c>
      <c r="C71" t="s">
        <v>66</v>
      </c>
      <c r="D71" t="s">
        <v>64</v>
      </c>
      <c r="E71" t="s">
        <v>64</v>
      </c>
      <c r="F71" t="s">
        <v>64</v>
      </c>
      <c r="G71" t="s">
        <v>66</v>
      </c>
      <c r="H71" t="s">
        <v>67</v>
      </c>
      <c r="I71" t="s">
        <v>66</v>
      </c>
      <c r="J71" t="s">
        <v>68</v>
      </c>
      <c r="K71" t="s">
        <v>66</v>
      </c>
      <c r="L71" t="s">
        <v>65</v>
      </c>
      <c r="M71" t="s">
        <v>67</v>
      </c>
      <c r="N71" t="s">
        <v>66</v>
      </c>
      <c r="O71" t="s">
        <v>65</v>
      </c>
      <c r="P71" t="s">
        <v>73</v>
      </c>
    </row>
    <row r="72" spans="1:16" x14ac:dyDescent="0.25">
      <c r="A72" t="s">
        <v>64</v>
      </c>
      <c r="B72" t="s">
        <v>69</v>
      </c>
      <c r="C72" t="s">
        <v>66</v>
      </c>
      <c r="D72" t="s">
        <v>64</v>
      </c>
      <c r="E72" t="s">
        <v>67</v>
      </c>
      <c r="F72" t="s">
        <v>64</v>
      </c>
      <c r="G72" t="s">
        <v>65</v>
      </c>
      <c r="H72" t="s">
        <v>70</v>
      </c>
      <c r="I72" t="s">
        <v>69</v>
      </c>
      <c r="J72" t="s">
        <v>69</v>
      </c>
      <c r="K72" t="s">
        <v>64</v>
      </c>
      <c r="L72" t="s">
        <v>65</v>
      </c>
      <c r="M72" t="s">
        <v>69</v>
      </c>
      <c r="N72" t="s">
        <v>67</v>
      </c>
      <c r="O72" t="s">
        <v>69</v>
      </c>
      <c r="P72" t="s">
        <v>73</v>
      </c>
    </row>
    <row r="73" spans="1:16" x14ac:dyDescent="0.25">
      <c r="A73" t="s">
        <v>64</v>
      </c>
      <c r="B73" t="s">
        <v>67</v>
      </c>
      <c r="C73" t="s">
        <v>64</v>
      </c>
      <c r="D73" t="s">
        <v>65</v>
      </c>
      <c r="E73" t="s">
        <v>64</v>
      </c>
      <c r="F73" t="s">
        <v>64</v>
      </c>
      <c r="G73" t="s">
        <v>64</v>
      </c>
      <c r="H73" t="s">
        <v>66</v>
      </c>
      <c r="I73" t="s">
        <v>64</v>
      </c>
      <c r="J73" t="s">
        <v>65</v>
      </c>
      <c r="K73" t="s">
        <v>64</v>
      </c>
      <c r="L73" t="s">
        <v>66</v>
      </c>
      <c r="M73" t="s">
        <v>66</v>
      </c>
      <c r="N73" t="s">
        <v>66</v>
      </c>
      <c r="O73" t="s">
        <v>64</v>
      </c>
      <c r="P73" t="s">
        <v>72</v>
      </c>
    </row>
    <row r="74" spans="1:16" x14ac:dyDescent="0.25">
      <c r="A74" t="s">
        <v>64</v>
      </c>
      <c r="B74" t="s">
        <v>67</v>
      </c>
      <c r="C74" t="s">
        <v>65</v>
      </c>
      <c r="D74" t="s">
        <v>65</v>
      </c>
      <c r="E74" t="s">
        <v>67</v>
      </c>
      <c r="F74" t="s">
        <v>64</v>
      </c>
      <c r="G74" t="s">
        <v>66</v>
      </c>
      <c r="H74" t="s">
        <v>66</v>
      </c>
      <c r="I74" t="s">
        <v>68</v>
      </c>
      <c r="J74" t="s">
        <v>66</v>
      </c>
      <c r="K74" t="s">
        <v>66</v>
      </c>
      <c r="L74" t="s">
        <v>66</v>
      </c>
      <c r="M74" t="s">
        <v>68</v>
      </c>
      <c r="N74" t="s">
        <v>66</v>
      </c>
      <c r="O74" t="s">
        <v>66</v>
      </c>
      <c r="P74" t="s">
        <v>72</v>
      </c>
    </row>
    <row r="75" spans="1:16" x14ac:dyDescent="0.25">
      <c r="A75" t="s">
        <v>64</v>
      </c>
      <c r="B75" t="s">
        <v>66</v>
      </c>
      <c r="C75" t="s">
        <v>64</v>
      </c>
      <c r="D75" t="s">
        <v>66</v>
      </c>
      <c r="E75" t="s">
        <v>66</v>
      </c>
      <c r="F75" t="s">
        <v>64</v>
      </c>
      <c r="G75" t="s">
        <v>66</v>
      </c>
      <c r="H75" t="s">
        <v>64</v>
      </c>
      <c r="I75" t="s">
        <v>64</v>
      </c>
      <c r="J75" t="s">
        <v>64</v>
      </c>
      <c r="K75" t="s">
        <v>66</v>
      </c>
      <c r="L75" t="s">
        <v>64</v>
      </c>
      <c r="M75" t="s">
        <v>67</v>
      </c>
      <c r="N75" t="s">
        <v>66</v>
      </c>
      <c r="O75" t="s">
        <v>64</v>
      </c>
      <c r="P75" t="s">
        <v>72</v>
      </c>
    </row>
    <row r="76" spans="1:16" x14ac:dyDescent="0.25">
      <c r="A76" t="s">
        <v>64</v>
      </c>
      <c r="B76" t="s">
        <v>66</v>
      </c>
      <c r="C76" t="s">
        <v>64</v>
      </c>
      <c r="D76" t="s">
        <v>65</v>
      </c>
      <c r="E76" t="s">
        <v>66</v>
      </c>
      <c r="F76" t="s">
        <v>64</v>
      </c>
      <c r="G76" t="s">
        <v>64</v>
      </c>
      <c r="H76" t="s">
        <v>65</v>
      </c>
      <c r="I76" t="s">
        <v>64</v>
      </c>
      <c r="J76" t="s">
        <v>64</v>
      </c>
      <c r="K76" t="s">
        <v>64</v>
      </c>
      <c r="L76" t="s">
        <v>64</v>
      </c>
      <c r="M76" t="s">
        <v>67</v>
      </c>
      <c r="N76" t="s">
        <v>64</v>
      </c>
      <c r="O76" t="s">
        <v>67</v>
      </c>
      <c r="P76" t="s">
        <v>73</v>
      </c>
    </row>
    <row r="77" spans="1:16" x14ac:dyDescent="0.25">
      <c r="A77" t="s">
        <v>66</v>
      </c>
      <c r="B77" t="s">
        <v>65</v>
      </c>
      <c r="C77" t="s">
        <v>66</v>
      </c>
      <c r="D77" t="s">
        <v>64</v>
      </c>
      <c r="E77" t="s">
        <v>67</v>
      </c>
      <c r="F77" t="s">
        <v>64</v>
      </c>
      <c r="G77" t="s">
        <v>65</v>
      </c>
      <c r="H77" t="s">
        <v>65</v>
      </c>
      <c r="I77" t="s">
        <v>65</v>
      </c>
      <c r="J77" t="s">
        <v>66</v>
      </c>
      <c r="K77" t="s">
        <v>66</v>
      </c>
      <c r="L77" t="s">
        <v>65</v>
      </c>
      <c r="M77" t="s">
        <v>68</v>
      </c>
      <c r="N77" t="s">
        <v>66</v>
      </c>
      <c r="O77" t="s">
        <v>64</v>
      </c>
      <c r="P77" t="s">
        <v>72</v>
      </c>
    </row>
    <row r="78" spans="1:16" x14ac:dyDescent="0.25">
      <c r="A78" t="s">
        <v>64</v>
      </c>
      <c r="B78" t="s">
        <v>68</v>
      </c>
      <c r="C78" t="s">
        <v>66</v>
      </c>
      <c r="D78" t="s">
        <v>66</v>
      </c>
      <c r="E78" t="s">
        <v>66</v>
      </c>
      <c r="F78" t="s">
        <v>64</v>
      </c>
      <c r="G78" t="s">
        <v>66</v>
      </c>
      <c r="H78" t="s">
        <v>66</v>
      </c>
      <c r="I78" t="s">
        <v>65</v>
      </c>
      <c r="J78" t="s">
        <v>65</v>
      </c>
      <c r="K78" t="s">
        <v>64</v>
      </c>
      <c r="L78" t="s">
        <v>64</v>
      </c>
      <c r="M78" t="s">
        <v>68</v>
      </c>
      <c r="N78" t="s">
        <v>66</v>
      </c>
      <c r="O78" t="s">
        <v>67</v>
      </c>
      <c r="P78" t="s">
        <v>73</v>
      </c>
    </row>
    <row r="79" spans="1:16" x14ac:dyDescent="0.25">
      <c r="A79" t="s">
        <v>66</v>
      </c>
      <c r="B79" t="s">
        <v>66</v>
      </c>
      <c r="C79" t="s">
        <v>64</v>
      </c>
      <c r="D79" t="s">
        <v>64</v>
      </c>
      <c r="E79" t="s">
        <v>66</v>
      </c>
      <c r="F79" t="s">
        <v>65</v>
      </c>
      <c r="G79" t="s">
        <v>65</v>
      </c>
      <c r="H79" t="s">
        <v>64</v>
      </c>
      <c r="I79" t="s">
        <v>64</v>
      </c>
      <c r="J79" t="s">
        <v>64</v>
      </c>
      <c r="K79" t="s">
        <v>64</v>
      </c>
      <c r="L79" t="s">
        <v>64</v>
      </c>
      <c r="M79" t="s">
        <v>64</v>
      </c>
      <c r="N79" t="s">
        <v>64</v>
      </c>
      <c r="O79" t="s">
        <v>64</v>
      </c>
      <c r="P79" t="s">
        <v>74</v>
      </c>
    </row>
    <row r="80" spans="1:16" x14ac:dyDescent="0.25">
      <c r="A80" t="s">
        <v>64</v>
      </c>
      <c r="B80" t="s">
        <v>66</v>
      </c>
      <c r="C80" t="s">
        <v>64</v>
      </c>
      <c r="D80" t="s">
        <v>64</v>
      </c>
      <c r="E80" t="s">
        <v>67</v>
      </c>
      <c r="F80" t="s">
        <v>64</v>
      </c>
      <c r="G80" t="s">
        <v>66</v>
      </c>
      <c r="H80" t="s">
        <v>66</v>
      </c>
      <c r="I80" t="s">
        <v>66</v>
      </c>
      <c r="J80" t="s">
        <v>66</v>
      </c>
      <c r="K80" t="s">
        <v>64</v>
      </c>
      <c r="L80" t="s">
        <v>66</v>
      </c>
      <c r="M80" t="s">
        <v>67</v>
      </c>
      <c r="N80" t="s">
        <v>64</v>
      </c>
      <c r="O80" t="s">
        <v>65</v>
      </c>
      <c r="P80" t="s">
        <v>74</v>
      </c>
    </row>
    <row r="81" spans="1:16" x14ac:dyDescent="0.25">
      <c r="A81" t="s">
        <v>64</v>
      </c>
      <c r="B81" t="s">
        <v>67</v>
      </c>
      <c r="C81" t="s">
        <v>64</v>
      </c>
      <c r="D81" t="s">
        <v>65</v>
      </c>
      <c r="E81" t="s">
        <v>64</v>
      </c>
      <c r="F81" t="s">
        <v>64</v>
      </c>
      <c r="G81" t="s">
        <v>64</v>
      </c>
      <c r="H81" t="s">
        <v>64</v>
      </c>
      <c r="I81" t="s">
        <v>67</v>
      </c>
      <c r="J81" t="s">
        <v>64</v>
      </c>
      <c r="K81" t="s">
        <v>64</v>
      </c>
      <c r="L81" t="s">
        <v>65</v>
      </c>
      <c r="M81" t="s">
        <v>68</v>
      </c>
      <c r="N81" t="s">
        <v>64</v>
      </c>
      <c r="O81" t="s">
        <v>67</v>
      </c>
      <c r="P81" t="s">
        <v>74</v>
      </c>
    </row>
    <row r="82" spans="1:16" x14ac:dyDescent="0.25">
      <c r="A82" t="s">
        <v>64</v>
      </c>
      <c r="B82" t="s">
        <v>65</v>
      </c>
      <c r="C82" t="s">
        <v>64</v>
      </c>
      <c r="D82" t="s">
        <v>64</v>
      </c>
      <c r="E82" t="s">
        <v>64</v>
      </c>
      <c r="F82" t="s">
        <v>64</v>
      </c>
      <c r="G82" t="s">
        <v>66</v>
      </c>
      <c r="H82" t="s">
        <v>65</v>
      </c>
      <c r="I82" t="s">
        <v>65</v>
      </c>
      <c r="J82" t="s">
        <v>66</v>
      </c>
      <c r="K82" t="s">
        <v>64</v>
      </c>
      <c r="L82" t="s">
        <v>65</v>
      </c>
      <c r="M82" t="s">
        <v>65</v>
      </c>
      <c r="N82" t="s">
        <v>64</v>
      </c>
      <c r="O82" t="s">
        <v>65</v>
      </c>
      <c r="P82" t="s">
        <v>72</v>
      </c>
    </row>
    <row r="83" spans="1:16" x14ac:dyDescent="0.25">
      <c r="A83" t="s">
        <v>66</v>
      </c>
      <c r="B83" t="s">
        <v>65</v>
      </c>
      <c r="C83" t="s">
        <v>64</v>
      </c>
      <c r="D83" t="s">
        <v>66</v>
      </c>
      <c r="E83" t="s">
        <v>65</v>
      </c>
      <c r="F83" t="s">
        <v>64</v>
      </c>
      <c r="G83" t="s">
        <v>64</v>
      </c>
      <c r="H83" t="s">
        <v>65</v>
      </c>
      <c r="I83" t="s">
        <v>66</v>
      </c>
      <c r="J83" t="s">
        <v>64</v>
      </c>
      <c r="K83" t="s">
        <v>64</v>
      </c>
      <c r="L83" t="s">
        <v>64</v>
      </c>
      <c r="M83" t="s">
        <v>65</v>
      </c>
      <c r="N83" t="s">
        <v>64</v>
      </c>
      <c r="O83" t="s">
        <v>65</v>
      </c>
      <c r="P83" t="s">
        <v>74</v>
      </c>
    </row>
    <row r="84" spans="1:16" x14ac:dyDescent="0.25">
      <c r="A84" t="s">
        <v>64</v>
      </c>
      <c r="B84" t="s">
        <v>68</v>
      </c>
      <c r="C84" t="s">
        <v>66</v>
      </c>
      <c r="D84" t="s">
        <v>64</v>
      </c>
      <c r="E84" t="s">
        <v>67</v>
      </c>
      <c r="F84" t="s">
        <v>70</v>
      </c>
      <c r="G84" t="s">
        <v>65</v>
      </c>
      <c r="H84" t="s">
        <v>69</v>
      </c>
      <c r="I84" t="s">
        <v>68</v>
      </c>
      <c r="J84" t="s">
        <v>68</v>
      </c>
      <c r="K84" t="s">
        <v>66</v>
      </c>
      <c r="L84" t="s">
        <v>65</v>
      </c>
      <c r="M84" t="s">
        <v>68</v>
      </c>
      <c r="N84" t="s">
        <v>65</v>
      </c>
      <c r="O84" t="s">
        <v>69</v>
      </c>
      <c r="P84" t="s">
        <v>73</v>
      </c>
    </row>
    <row r="85" spans="1:16" x14ac:dyDescent="0.25">
      <c r="A85" t="s">
        <v>64</v>
      </c>
      <c r="B85" t="s">
        <v>67</v>
      </c>
      <c r="C85" t="s">
        <v>65</v>
      </c>
      <c r="D85" t="s">
        <v>65</v>
      </c>
      <c r="E85" t="s">
        <v>66</v>
      </c>
      <c r="F85" t="s">
        <v>64</v>
      </c>
      <c r="G85" t="s">
        <v>64</v>
      </c>
      <c r="H85" t="s">
        <v>67</v>
      </c>
      <c r="I85" t="s">
        <v>65</v>
      </c>
      <c r="J85" t="s">
        <v>66</v>
      </c>
      <c r="K85" t="s">
        <v>66</v>
      </c>
      <c r="L85" t="s">
        <v>65</v>
      </c>
      <c r="M85" t="s">
        <v>65</v>
      </c>
      <c r="N85" t="s">
        <v>65</v>
      </c>
      <c r="O85" t="s">
        <v>67</v>
      </c>
      <c r="P85" t="s">
        <v>72</v>
      </c>
    </row>
    <row r="86" spans="1:16" x14ac:dyDescent="0.25">
      <c r="A86" t="s">
        <v>66</v>
      </c>
      <c r="B86" t="s">
        <v>66</v>
      </c>
      <c r="C86" t="s">
        <v>64</v>
      </c>
      <c r="D86" t="s">
        <v>64</v>
      </c>
      <c r="E86" t="s">
        <v>65</v>
      </c>
      <c r="F86" t="s">
        <v>64</v>
      </c>
      <c r="G86" t="s">
        <v>64</v>
      </c>
      <c r="H86" t="s">
        <v>64</v>
      </c>
      <c r="I86" t="s">
        <v>66</v>
      </c>
      <c r="J86" t="s">
        <v>66</v>
      </c>
      <c r="K86" t="s">
        <v>64</v>
      </c>
      <c r="L86" t="s">
        <v>66</v>
      </c>
      <c r="M86" t="s">
        <v>67</v>
      </c>
      <c r="N86" t="s">
        <v>64</v>
      </c>
      <c r="O86" t="s">
        <v>64</v>
      </c>
      <c r="P86" t="s">
        <v>72</v>
      </c>
    </row>
    <row r="87" spans="1:16" x14ac:dyDescent="0.25">
      <c r="A87" t="s">
        <v>64</v>
      </c>
      <c r="B87" t="s">
        <v>68</v>
      </c>
      <c r="C87" t="s">
        <v>64</v>
      </c>
      <c r="D87" t="s">
        <v>66</v>
      </c>
      <c r="E87" t="s">
        <v>68</v>
      </c>
      <c r="F87" t="s">
        <v>65</v>
      </c>
      <c r="G87" t="s">
        <v>65</v>
      </c>
      <c r="H87" t="s">
        <v>65</v>
      </c>
      <c r="I87" t="s">
        <v>66</v>
      </c>
      <c r="J87" t="s">
        <v>67</v>
      </c>
      <c r="K87" t="s">
        <v>64</v>
      </c>
      <c r="L87" t="s">
        <v>65</v>
      </c>
      <c r="M87" t="s">
        <v>67</v>
      </c>
      <c r="N87" t="s">
        <v>66</v>
      </c>
      <c r="O87" t="s">
        <v>67</v>
      </c>
      <c r="P87" t="s">
        <v>73</v>
      </c>
    </row>
    <row r="88" spans="1:16" x14ac:dyDescent="0.25">
      <c r="A88" t="s">
        <v>64</v>
      </c>
      <c r="B88" t="s">
        <v>67</v>
      </c>
      <c r="C88" t="s">
        <v>66</v>
      </c>
      <c r="D88" t="s">
        <v>64</v>
      </c>
      <c r="E88" t="s">
        <v>66</v>
      </c>
      <c r="F88" t="s">
        <v>64</v>
      </c>
      <c r="G88" t="s">
        <v>65</v>
      </c>
      <c r="H88" t="s">
        <v>66</v>
      </c>
      <c r="I88" t="s">
        <v>65</v>
      </c>
      <c r="J88" t="s">
        <v>67</v>
      </c>
      <c r="K88" t="s">
        <v>64</v>
      </c>
      <c r="L88" t="s">
        <v>66</v>
      </c>
      <c r="M88" t="s">
        <v>67</v>
      </c>
      <c r="N88" t="s">
        <v>66</v>
      </c>
      <c r="O88" t="s">
        <v>66</v>
      </c>
      <c r="P88" t="s">
        <v>72</v>
      </c>
    </row>
    <row r="89" spans="1:16" x14ac:dyDescent="0.25">
      <c r="A89" t="s">
        <v>64</v>
      </c>
      <c r="B89" t="s">
        <v>65</v>
      </c>
      <c r="C89" t="s">
        <v>64</v>
      </c>
      <c r="D89" t="s">
        <v>64</v>
      </c>
      <c r="E89" t="s">
        <v>65</v>
      </c>
      <c r="F89" t="s">
        <v>64</v>
      </c>
      <c r="G89" t="s">
        <v>66</v>
      </c>
      <c r="H89" t="s">
        <v>64</v>
      </c>
      <c r="I89" t="s">
        <v>67</v>
      </c>
      <c r="J89" t="s">
        <v>64</v>
      </c>
      <c r="K89" t="s">
        <v>66</v>
      </c>
      <c r="L89" t="s">
        <v>65</v>
      </c>
      <c r="M89" t="s">
        <v>67</v>
      </c>
      <c r="N89" t="s">
        <v>65</v>
      </c>
      <c r="O89" t="s">
        <v>64</v>
      </c>
      <c r="P89" t="s">
        <v>72</v>
      </c>
    </row>
    <row r="90" spans="1:16" x14ac:dyDescent="0.25">
      <c r="A90" t="s">
        <v>64</v>
      </c>
      <c r="B90" t="s">
        <v>68</v>
      </c>
      <c r="C90" t="s">
        <v>66</v>
      </c>
      <c r="D90" t="s">
        <v>65</v>
      </c>
      <c r="E90" t="s">
        <v>66</v>
      </c>
      <c r="F90" t="s">
        <v>64</v>
      </c>
      <c r="G90" t="s">
        <v>65</v>
      </c>
      <c r="H90" t="s">
        <v>67</v>
      </c>
      <c r="I90" t="s">
        <v>67</v>
      </c>
      <c r="J90" t="s">
        <v>65</v>
      </c>
      <c r="K90" t="s">
        <v>64</v>
      </c>
      <c r="L90" t="s">
        <v>66</v>
      </c>
      <c r="M90" t="s">
        <v>68</v>
      </c>
      <c r="N90" t="s">
        <v>67</v>
      </c>
      <c r="O90" t="s">
        <v>68</v>
      </c>
      <c r="P90" t="s">
        <v>73</v>
      </c>
    </row>
    <row r="91" spans="1:16" x14ac:dyDescent="0.25">
      <c r="A91" t="s">
        <v>64</v>
      </c>
      <c r="B91" t="s">
        <v>67</v>
      </c>
      <c r="C91" t="s">
        <v>64</v>
      </c>
      <c r="D91" t="s">
        <v>64</v>
      </c>
      <c r="E91" t="s">
        <v>64</v>
      </c>
      <c r="F91" t="s">
        <v>64</v>
      </c>
      <c r="G91" t="s">
        <v>66</v>
      </c>
      <c r="H91" t="s">
        <v>65</v>
      </c>
      <c r="I91" t="s">
        <v>66</v>
      </c>
      <c r="J91" t="s">
        <v>67</v>
      </c>
      <c r="K91" t="s">
        <v>65</v>
      </c>
      <c r="L91" t="s">
        <v>66</v>
      </c>
      <c r="M91" t="s">
        <v>68</v>
      </c>
      <c r="N91" t="s">
        <v>64</v>
      </c>
      <c r="O91" t="s">
        <v>68</v>
      </c>
      <c r="P91" t="s">
        <v>72</v>
      </c>
    </row>
    <row r="92" spans="1:16" x14ac:dyDescent="0.25">
      <c r="A92" t="s">
        <v>64</v>
      </c>
      <c r="B92" t="s">
        <v>64</v>
      </c>
      <c r="C92" t="s">
        <v>64</v>
      </c>
      <c r="D92" t="s">
        <v>66</v>
      </c>
      <c r="E92" t="s">
        <v>66</v>
      </c>
      <c r="F92" t="s">
        <v>65</v>
      </c>
      <c r="G92" t="s">
        <v>66</v>
      </c>
      <c r="H92" t="s">
        <v>64</v>
      </c>
      <c r="I92" t="s">
        <v>66</v>
      </c>
      <c r="J92" t="s">
        <v>66</v>
      </c>
      <c r="K92" t="s">
        <v>64</v>
      </c>
      <c r="L92" t="s">
        <v>65</v>
      </c>
      <c r="M92" t="s">
        <v>66</v>
      </c>
      <c r="N92" t="s">
        <v>64</v>
      </c>
      <c r="O92" t="s">
        <v>65</v>
      </c>
      <c r="P92" t="s">
        <v>72</v>
      </c>
    </row>
    <row r="93" spans="1:16" x14ac:dyDescent="0.25">
      <c r="A93" t="s">
        <v>64</v>
      </c>
      <c r="B93" t="s">
        <v>65</v>
      </c>
      <c r="C93" t="s">
        <v>67</v>
      </c>
      <c r="D93" t="s">
        <v>67</v>
      </c>
      <c r="E93" t="s">
        <v>66</v>
      </c>
      <c r="F93" t="s">
        <v>64</v>
      </c>
      <c r="G93" t="s">
        <v>65</v>
      </c>
      <c r="H93" t="s">
        <v>65</v>
      </c>
      <c r="I93" t="s">
        <v>67</v>
      </c>
      <c r="J93" t="s">
        <v>65</v>
      </c>
      <c r="K93" t="s">
        <v>64</v>
      </c>
      <c r="L93" t="s">
        <v>64</v>
      </c>
      <c r="M93" t="s">
        <v>67</v>
      </c>
      <c r="N93" t="s">
        <v>67</v>
      </c>
      <c r="O93" t="s">
        <v>65</v>
      </c>
      <c r="P93" t="s">
        <v>72</v>
      </c>
    </row>
    <row r="94" spans="1:16" x14ac:dyDescent="0.25">
      <c r="A94" t="s">
        <v>64</v>
      </c>
      <c r="B94" t="s">
        <v>67</v>
      </c>
      <c r="C94" t="s">
        <v>64</v>
      </c>
      <c r="D94" t="s">
        <v>64</v>
      </c>
      <c r="E94" t="s">
        <v>65</v>
      </c>
      <c r="F94" t="s">
        <v>64</v>
      </c>
      <c r="G94" t="s">
        <v>66</v>
      </c>
      <c r="H94" t="s">
        <v>67</v>
      </c>
      <c r="I94" t="s">
        <v>67</v>
      </c>
      <c r="J94" t="s">
        <v>68</v>
      </c>
      <c r="K94" t="s">
        <v>66</v>
      </c>
      <c r="L94" t="s">
        <v>67</v>
      </c>
      <c r="M94" t="s">
        <v>68</v>
      </c>
      <c r="N94" t="s">
        <v>66</v>
      </c>
      <c r="O94" t="s">
        <v>69</v>
      </c>
      <c r="P94" t="s">
        <v>73</v>
      </c>
    </row>
    <row r="95" spans="1:16" x14ac:dyDescent="0.25">
      <c r="A95" t="s">
        <v>64</v>
      </c>
      <c r="B95" t="s">
        <v>67</v>
      </c>
      <c r="C95" t="s">
        <v>67</v>
      </c>
      <c r="D95" t="s">
        <v>64</v>
      </c>
      <c r="E95" t="s">
        <v>67</v>
      </c>
      <c r="F95" t="s">
        <v>64</v>
      </c>
      <c r="G95" t="s">
        <v>65</v>
      </c>
      <c r="H95" t="s">
        <v>67</v>
      </c>
      <c r="I95" t="s">
        <v>70</v>
      </c>
      <c r="J95" t="s">
        <v>64</v>
      </c>
      <c r="K95" t="s">
        <v>66</v>
      </c>
      <c r="L95" t="s">
        <v>65</v>
      </c>
      <c r="M95" t="s">
        <v>69</v>
      </c>
      <c r="N95" t="s">
        <v>67</v>
      </c>
      <c r="O95" t="s">
        <v>69</v>
      </c>
      <c r="P95" t="s">
        <v>73</v>
      </c>
    </row>
    <row r="96" spans="1:16" x14ac:dyDescent="0.25">
      <c r="A96" t="s">
        <v>64</v>
      </c>
      <c r="B96" t="s">
        <v>65</v>
      </c>
      <c r="C96" t="s">
        <v>65</v>
      </c>
      <c r="D96" t="s">
        <v>66</v>
      </c>
      <c r="E96" t="s">
        <v>66</v>
      </c>
      <c r="F96" t="s">
        <v>64</v>
      </c>
      <c r="G96" t="s">
        <v>64</v>
      </c>
      <c r="H96" t="s">
        <v>65</v>
      </c>
      <c r="I96" t="s">
        <v>66</v>
      </c>
      <c r="J96" t="s">
        <v>66</v>
      </c>
      <c r="K96" t="s">
        <v>64</v>
      </c>
      <c r="L96" t="s">
        <v>65</v>
      </c>
      <c r="M96" t="s">
        <v>67</v>
      </c>
      <c r="N96" t="s">
        <v>66</v>
      </c>
      <c r="O96" t="s">
        <v>65</v>
      </c>
      <c r="P96" t="s">
        <v>72</v>
      </c>
    </row>
    <row r="97" spans="1:16" x14ac:dyDescent="0.25">
      <c r="A97" t="s">
        <v>64</v>
      </c>
      <c r="B97" t="s">
        <v>66</v>
      </c>
      <c r="C97" t="s">
        <v>64</v>
      </c>
      <c r="D97" t="s">
        <v>64</v>
      </c>
      <c r="E97" t="s">
        <v>66</v>
      </c>
      <c r="F97" t="s">
        <v>65</v>
      </c>
      <c r="G97" t="s">
        <v>64</v>
      </c>
      <c r="H97" t="s">
        <v>64</v>
      </c>
      <c r="I97" t="s">
        <v>64</v>
      </c>
      <c r="J97" t="s">
        <v>64</v>
      </c>
      <c r="K97" t="s">
        <v>66</v>
      </c>
      <c r="L97" t="s">
        <v>64</v>
      </c>
      <c r="M97" t="s">
        <v>65</v>
      </c>
      <c r="N97" t="s">
        <v>64</v>
      </c>
      <c r="O97" t="s">
        <v>64</v>
      </c>
      <c r="P97" t="s">
        <v>74</v>
      </c>
    </row>
    <row r="98" spans="1:16" x14ac:dyDescent="0.25">
      <c r="A98" t="s">
        <v>64</v>
      </c>
      <c r="B98" t="s">
        <v>68</v>
      </c>
      <c r="C98" t="s">
        <v>65</v>
      </c>
      <c r="D98" t="s">
        <v>65</v>
      </c>
      <c r="E98" t="s">
        <v>65</v>
      </c>
      <c r="F98" t="s">
        <v>64</v>
      </c>
      <c r="G98" t="s">
        <v>66</v>
      </c>
      <c r="H98" t="s">
        <v>68</v>
      </c>
      <c r="I98" t="s">
        <v>68</v>
      </c>
      <c r="J98" t="s">
        <v>66</v>
      </c>
      <c r="K98" t="s">
        <v>66</v>
      </c>
      <c r="L98" t="s">
        <v>65</v>
      </c>
      <c r="M98" t="s">
        <v>68</v>
      </c>
      <c r="N98" t="s">
        <v>65</v>
      </c>
      <c r="O98" t="s">
        <v>68</v>
      </c>
      <c r="P98" t="s">
        <v>72</v>
      </c>
    </row>
    <row r="99" spans="1:16" x14ac:dyDescent="0.25">
      <c r="A99" t="s">
        <v>64</v>
      </c>
      <c r="B99" t="s">
        <v>66</v>
      </c>
      <c r="C99" t="s">
        <v>64</v>
      </c>
      <c r="D99" t="s">
        <v>64</v>
      </c>
      <c r="E99" t="s">
        <v>66</v>
      </c>
      <c r="F99" t="s">
        <v>64</v>
      </c>
      <c r="G99" t="s">
        <v>66</v>
      </c>
      <c r="H99" t="s">
        <v>64</v>
      </c>
      <c r="I99" t="s">
        <v>64</v>
      </c>
      <c r="J99" t="s">
        <v>64</v>
      </c>
      <c r="K99" t="s">
        <v>64</v>
      </c>
      <c r="L99" t="s">
        <v>64</v>
      </c>
      <c r="M99" t="s">
        <v>66</v>
      </c>
      <c r="N99" t="s">
        <v>64</v>
      </c>
      <c r="O99" t="s">
        <v>66</v>
      </c>
      <c r="P99" t="s">
        <v>74</v>
      </c>
    </row>
    <row r="100" spans="1:16" x14ac:dyDescent="0.25">
      <c r="A100" t="s">
        <v>64</v>
      </c>
      <c r="B100" t="s">
        <v>67</v>
      </c>
      <c r="C100" t="s">
        <v>64</v>
      </c>
      <c r="D100" t="s">
        <v>64</v>
      </c>
      <c r="E100" t="s">
        <v>66</v>
      </c>
      <c r="F100" t="s">
        <v>64</v>
      </c>
      <c r="G100" t="s">
        <v>66</v>
      </c>
      <c r="H100" t="s">
        <v>64</v>
      </c>
      <c r="I100" t="s">
        <v>65</v>
      </c>
      <c r="J100" t="s">
        <v>64</v>
      </c>
      <c r="K100" t="s">
        <v>64</v>
      </c>
      <c r="L100" t="s">
        <v>66</v>
      </c>
      <c r="M100" t="s">
        <v>65</v>
      </c>
      <c r="N100" t="s">
        <v>66</v>
      </c>
      <c r="O100" t="s">
        <v>64</v>
      </c>
      <c r="P100" t="s">
        <v>72</v>
      </c>
    </row>
    <row r="101" spans="1:16" x14ac:dyDescent="0.25">
      <c r="A101" t="s">
        <v>64</v>
      </c>
      <c r="B101" t="s">
        <v>66</v>
      </c>
      <c r="C101" t="s">
        <v>65</v>
      </c>
      <c r="D101" t="s">
        <v>66</v>
      </c>
      <c r="E101" t="s">
        <v>66</v>
      </c>
      <c r="F101" t="s">
        <v>64</v>
      </c>
      <c r="G101" t="s">
        <v>66</v>
      </c>
      <c r="H101" t="s">
        <v>64</v>
      </c>
      <c r="I101" t="s">
        <v>67</v>
      </c>
      <c r="J101" t="s">
        <v>64</v>
      </c>
      <c r="K101" t="s">
        <v>64</v>
      </c>
      <c r="L101" t="s">
        <v>64</v>
      </c>
      <c r="M101" t="s">
        <v>65</v>
      </c>
      <c r="N101" t="s">
        <v>66</v>
      </c>
      <c r="O101" t="s">
        <v>64</v>
      </c>
      <c r="P101" t="s">
        <v>72</v>
      </c>
    </row>
    <row r="102" spans="1:16" x14ac:dyDescent="0.25">
      <c r="A102" t="s">
        <v>66</v>
      </c>
      <c r="B102" t="s">
        <v>66</v>
      </c>
      <c r="C102" t="s">
        <v>64</v>
      </c>
      <c r="D102" t="s">
        <v>64</v>
      </c>
      <c r="E102" t="s">
        <v>66</v>
      </c>
      <c r="F102" t="s">
        <v>64</v>
      </c>
      <c r="G102" t="s">
        <v>64</v>
      </c>
      <c r="H102" t="s">
        <v>64</v>
      </c>
      <c r="I102" t="s">
        <v>64</v>
      </c>
      <c r="J102" t="s">
        <v>64</v>
      </c>
      <c r="K102" t="s">
        <v>64</v>
      </c>
      <c r="L102" t="s">
        <v>66</v>
      </c>
      <c r="M102" t="s">
        <v>66</v>
      </c>
      <c r="N102" t="s">
        <v>64</v>
      </c>
      <c r="O102" t="s">
        <v>64</v>
      </c>
      <c r="P102" t="s">
        <v>74</v>
      </c>
    </row>
    <row r="103" spans="1:16" x14ac:dyDescent="0.25">
      <c r="A103" t="s">
        <v>64</v>
      </c>
      <c r="B103" t="s">
        <v>66</v>
      </c>
      <c r="C103" t="s">
        <v>66</v>
      </c>
      <c r="D103" t="s">
        <v>65</v>
      </c>
      <c r="E103" t="s">
        <v>67</v>
      </c>
      <c r="F103" t="s">
        <v>64</v>
      </c>
      <c r="G103" t="s">
        <v>65</v>
      </c>
      <c r="H103" t="s">
        <v>66</v>
      </c>
      <c r="I103" t="s">
        <v>66</v>
      </c>
      <c r="J103" t="s">
        <v>64</v>
      </c>
      <c r="K103" t="s">
        <v>66</v>
      </c>
      <c r="L103" t="s">
        <v>64</v>
      </c>
      <c r="M103" t="s">
        <v>67</v>
      </c>
      <c r="N103" t="s">
        <v>66</v>
      </c>
      <c r="O103" t="s">
        <v>66</v>
      </c>
      <c r="P103" t="s">
        <v>74</v>
      </c>
    </row>
    <row r="104" spans="1:16" x14ac:dyDescent="0.25">
      <c r="A104" t="s">
        <v>64</v>
      </c>
      <c r="B104" t="s">
        <v>65</v>
      </c>
      <c r="C104" t="s">
        <v>64</v>
      </c>
      <c r="D104" t="s">
        <v>65</v>
      </c>
      <c r="E104" t="s">
        <v>66</v>
      </c>
      <c r="F104" t="s">
        <v>64</v>
      </c>
      <c r="G104" t="s">
        <v>64</v>
      </c>
      <c r="H104" t="s">
        <v>64</v>
      </c>
      <c r="I104" t="s">
        <v>64</v>
      </c>
      <c r="J104" t="s">
        <v>64</v>
      </c>
      <c r="K104" t="s">
        <v>64</v>
      </c>
      <c r="L104" t="s">
        <v>66</v>
      </c>
      <c r="M104" t="s">
        <v>65</v>
      </c>
      <c r="N104" t="s">
        <v>64</v>
      </c>
      <c r="O104" t="s">
        <v>66</v>
      </c>
      <c r="P104" t="s">
        <v>72</v>
      </c>
    </row>
    <row r="105" spans="1:16" x14ac:dyDescent="0.25">
      <c r="A105" t="s">
        <v>64</v>
      </c>
      <c r="B105" t="s">
        <v>67</v>
      </c>
      <c r="C105" t="s">
        <v>65</v>
      </c>
      <c r="D105" t="s">
        <v>64</v>
      </c>
      <c r="E105" t="s">
        <v>66</v>
      </c>
      <c r="F105" t="s">
        <v>64</v>
      </c>
      <c r="G105" t="s">
        <v>66</v>
      </c>
      <c r="H105" t="s">
        <v>65</v>
      </c>
      <c r="I105" t="s">
        <v>65</v>
      </c>
      <c r="J105" t="s">
        <v>64</v>
      </c>
      <c r="K105" t="s">
        <v>64</v>
      </c>
      <c r="L105" t="s">
        <v>64</v>
      </c>
      <c r="M105" t="s">
        <v>67</v>
      </c>
      <c r="N105" t="s">
        <v>66</v>
      </c>
      <c r="O105" t="s">
        <v>66</v>
      </c>
      <c r="P105" t="s">
        <v>72</v>
      </c>
    </row>
    <row r="106" spans="1:16" x14ac:dyDescent="0.25">
      <c r="A106" t="s">
        <v>64</v>
      </c>
      <c r="B106" t="s">
        <v>68</v>
      </c>
      <c r="C106" t="s">
        <v>66</v>
      </c>
      <c r="D106" t="s">
        <v>67</v>
      </c>
      <c r="E106" t="s">
        <v>65</v>
      </c>
      <c r="F106" t="s">
        <v>64</v>
      </c>
      <c r="G106" t="s">
        <v>66</v>
      </c>
      <c r="H106" t="s">
        <v>68</v>
      </c>
      <c r="I106" t="s">
        <v>68</v>
      </c>
      <c r="J106" t="s">
        <v>64</v>
      </c>
      <c r="K106" t="s">
        <v>66</v>
      </c>
      <c r="L106" t="s">
        <v>66</v>
      </c>
      <c r="M106" t="s">
        <v>67</v>
      </c>
      <c r="N106" t="s">
        <v>67</v>
      </c>
      <c r="O106" t="s">
        <v>67</v>
      </c>
      <c r="P106" t="s">
        <v>73</v>
      </c>
    </row>
    <row r="107" spans="1:16" x14ac:dyDescent="0.25">
      <c r="A107" t="s">
        <v>64</v>
      </c>
      <c r="B107" t="s">
        <v>65</v>
      </c>
      <c r="C107" t="s">
        <v>64</v>
      </c>
      <c r="D107" t="s">
        <v>64</v>
      </c>
      <c r="E107" t="s">
        <v>67</v>
      </c>
      <c r="F107" t="s">
        <v>65</v>
      </c>
      <c r="G107" t="s">
        <v>66</v>
      </c>
      <c r="H107" t="s">
        <v>66</v>
      </c>
      <c r="I107" t="s">
        <v>64</v>
      </c>
      <c r="J107" t="s">
        <v>64</v>
      </c>
      <c r="K107" t="s">
        <v>64</v>
      </c>
      <c r="L107" t="s">
        <v>64</v>
      </c>
      <c r="M107" t="s">
        <v>65</v>
      </c>
      <c r="N107" t="s">
        <v>66</v>
      </c>
      <c r="O107" t="s">
        <v>64</v>
      </c>
      <c r="P107" t="s">
        <v>72</v>
      </c>
    </row>
    <row r="108" spans="1:16" x14ac:dyDescent="0.25">
      <c r="A108" t="s">
        <v>64</v>
      </c>
      <c r="B108" t="s">
        <v>68</v>
      </c>
      <c r="C108" t="s">
        <v>65</v>
      </c>
      <c r="D108" t="s">
        <v>68</v>
      </c>
      <c r="E108" t="s">
        <v>66</v>
      </c>
      <c r="F108" t="s">
        <v>64</v>
      </c>
      <c r="G108" t="s">
        <v>64</v>
      </c>
      <c r="H108" t="s">
        <v>65</v>
      </c>
      <c r="I108" t="s">
        <v>65</v>
      </c>
      <c r="J108" t="s">
        <v>67</v>
      </c>
      <c r="K108" t="s">
        <v>64</v>
      </c>
      <c r="L108" t="s">
        <v>65</v>
      </c>
      <c r="M108" t="s">
        <v>66</v>
      </c>
      <c r="N108" t="s">
        <v>66</v>
      </c>
      <c r="O108" t="s">
        <v>67</v>
      </c>
      <c r="P108" t="s">
        <v>72</v>
      </c>
    </row>
    <row r="109" spans="1:16" x14ac:dyDescent="0.25">
      <c r="A109" t="s">
        <v>64</v>
      </c>
      <c r="B109" t="s">
        <v>67</v>
      </c>
      <c r="C109" t="s">
        <v>66</v>
      </c>
      <c r="D109" t="s">
        <v>66</v>
      </c>
      <c r="E109" t="s">
        <v>66</v>
      </c>
      <c r="F109" t="s">
        <v>64</v>
      </c>
      <c r="G109" t="s">
        <v>64</v>
      </c>
      <c r="H109" t="s">
        <v>65</v>
      </c>
      <c r="I109" t="s">
        <v>67</v>
      </c>
      <c r="J109" t="s">
        <v>66</v>
      </c>
      <c r="K109" t="s">
        <v>64</v>
      </c>
      <c r="L109" t="s">
        <v>64</v>
      </c>
      <c r="M109" t="s">
        <v>67</v>
      </c>
      <c r="N109" t="s">
        <v>64</v>
      </c>
      <c r="O109" t="s">
        <v>65</v>
      </c>
      <c r="P109" t="s">
        <v>72</v>
      </c>
    </row>
    <row r="110" spans="1:16" x14ac:dyDescent="0.25">
      <c r="A110" t="s">
        <v>64</v>
      </c>
      <c r="B110" t="s">
        <v>65</v>
      </c>
      <c r="C110" t="s">
        <v>64</v>
      </c>
      <c r="D110" t="s">
        <v>66</v>
      </c>
      <c r="E110" t="s">
        <v>66</v>
      </c>
      <c r="F110" t="s">
        <v>65</v>
      </c>
      <c r="G110" t="s">
        <v>64</v>
      </c>
      <c r="H110" t="s">
        <v>66</v>
      </c>
      <c r="I110" t="s">
        <v>64</v>
      </c>
      <c r="J110" t="s">
        <v>64</v>
      </c>
      <c r="K110" t="s">
        <v>66</v>
      </c>
      <c r="L110" t="s">
        <v>64</v>
      </c>
      <c r="M110" t="s">
        <v>67</v>
      </c>
      <c r="N110" t="s">
        <v>64</v>
      </c>
      <c r="O110" t="s">
        <v>65</v>
      </c>
      <c r="P110" t="s">
        <v>72</v>
      </c>
    </row>
    <row r="111" spans="1:16" x14ac:dyDescent="0.25">
      <c r="A111" t="s">
        <v>64</v>
      </c>
      <c r="B111" t="s">
        <v>67</v>
      </c>
      <c r="C111" t="s">
        <v>66</v>
      </c>
      <c r="D111" t="s">
        <v>66</v>
      </c>
      <c r="E111" t="s">
        <v>64</v>
      </c>
      <c r="F111" t="s">
        <v>65</v>
      </c>
      <c r="G111" t="s">
        <v>66</v>
      </c>
      <c r="H111" t="s">
        <v>65</v>
      </c>
      <c r="I111" t="s">
        <v>65</v>
      </c>
      <c r="J111" t="s">
        <v>66</v>
      </c>
      <c r="K111" t="s">
        <v>64</v>
      </c>
      <c r="L111" t="s">
        <v>64</v>
      </c>
      <c r="M111" t="s">
        <v>68</v>
      </c>
      <c r="N111" t="s">
        <v>66</v>
      </c>
      <c r="O111" t="s">
        <v>67</v>
      </c>
      <c r="P111" t="s">
        <v>74</v>
      </c>
    </row>
    <row r="112" spans="1:16" x14ac:dyDescent="0.25">
      <c r="A112" t="s">
        <v>66</v>
      </c>
      <c r="B112" t="s">
        <v>68</v>
      </c>
      <c r="C112" t="s">
        <v>64</v>
      </c>
      <c r="D112" t="s">
        <v>69</v>
      </c>
      <c r="E112" t="s">
        <v>66</v>
      </c>
      <c r="F112" t="s">
        <v>64</v>
      </c>
      <c r="G112" t="s">
        <v>66</v>
      </c>
      <c r="H112" t="s">
        <v>65</v>
      </c>
      <c r="I112" t="s">
        <v>65</v>
      </c>
      <c r="J112" t="s">
        <v>67</v>
      </c>
      <c r="K112" t="s">
        <v>64</v>
      </c>
      <c r="L112" t="s">
        <v>65</v>
      </c>
      <c r="M112" t="s">
        <v>68</v>
      </c>
      <c r="N112" t="s">
        <v>64</v>
      </c>
      <c r="O112" t="s">
        <v>68</v>
      </c>
      <c r="P112" t="s">
        <v>72</v>
      </c>
    </row>
    <row r="113" spans="1:16" x14ac:dyDescent="0.25">
      <c r="A113" t="s">
        <v>64</v>
      </c>
      <c r="B113" t="s">
        <v>65</v>
      </c>
      <c r="C113" t="s">
        <v>66</v>
      </c>
      <c r="D113" t="s">
        <v>64</v>
      </c>
      <c r="E113" t="s">
        <v>65</v>
      </c>
      <c r="F113" t="s">
        <v>64</v>
      </c>
      <c r="G113" t="s">
        <v>66</v>
      </c>
      <c r="H113" t="s">
        <v>65</v>
      </c>
      <c r="I113" t="s">
        <v>67</v>
      </c>
      <c r="J113" t="s">
        <v>64</v>
      </c>
      <c r="K113" t="s">
        <v>66</v>
      </c>
      <c r="L113" t="s">
        <v>64</v>
      </c>
      <c r="M113" t="s">
        <v>65</v>
      </c>
      <c r="N113" t="s">
        <v>64</v>
      </c>
      <c r="O113" t="s">
        <v>64</v>
      </c>
      <c r="P113" t="s">
        <v>74</v>
      </c>
    </row>
    <row r="114" spans="1:16" x14ac:dyDescent="0.25">
      <c r="A114" t="s">
        <v>64</v>
      </c>
      <c r="B114" t="s">
        <v>65</v>
      </c>
      <c r="C114" t="s">
        <v>64</v>
      </c>
      <c r="D114" t="s">
        <v>66</v>
      </c>
      <c r="E114" t="s">
        <v>66</v>
      </c>
      <c r="F114" t="s">
        <v>64</v>
      </c>
      <c r="G114" t="s">
        <v>64</v>
      </c>
      <c r="H114" t="s">
        <v>67</v>
      </c>
      <c r="I114" t="s">
        <v>65</v>
      </c>
      <c r="J114" t="s">
        <v>64</v>
      </c>
      <c r="K114" t="s">
        <v>66</v>
      </c>
      <c r="L114" t="s">
        <v>66</v>
      </c>
      <c r="M114" t="s">
        <v>67</v>
      </c>
      <c r="N114" t="s">
        <v>66</v>
      </c>
      <c r="O114" t="s">
        <v>67</v>
      </c>
      <c r="P114" t="s">
        <v>74</v>
      </c>
    </row>
    <row r="115" spans="1:16" x14ac:dyDescent="0.25">
      <c r="A115" t="s">
        <v>64</v>
      </c>
      <c r="B115" t="s">
        <v>65</v>
      </c>
      <c r="C115" t="s">
        <v>66</v>
      </c>
      <c r="D115" t="s">
        <v>66</v>
      </c>
      <c r="E115" t="s">
        <v>66</v>
      </c>
      <c r="F115" t="s">
        <v>64</v>
      </c>
      <c r="G115" t="s">
        <v>66</v>
      </c>
      <c r="H115" t="s">
        <v>65</v>
      </c>
      <c r="I115" t="s">
        <v>68</v>
      </c>
      <c r="J115" t="s">
        <v>64</v>
      </c>
      <c r="K115" t="s">
        <v>66</v>
      </c>
      <c r="L115" t="s">
        <v>66</v>
      </c>
      <c r="M115" t="s">
        <v>68</v>
      </c>
      <c r="N115" t="s">
        <v>64</v>
      </c>
      <c r="O115" t="s">
        <v>67</v>
      </c>
      <c r="P115" t="s">
        <v>72</v>
      </c>
    </row>
    <row r="116" spans="1:16" x14ac:dyDescent="0.25">
      <c r="A116" t="s">
        <v>64</v>
      </c>
      <c r="B116" t="s">
        <v>67</v>
      </c>
      <c r="C116" t="s">
        <v>64</v>
      </c>
      <c r="D116" t="s">
        <v>66</v>
      </c>
      <c r="E116" t="s">
        <v>66</v>
      </c>
      <c r="F116" t="s">
        <v>64</v>
      </c>
      <c r="G116" t="s">
        <v>66</v>
      </c>
      <c r="H116" t="s">
        <v>66</v>
      </c>
      <c r="I116" t="s">
        <v>67</v>
      </c>
      <c r="J116" t="s">
        <v>64</v>
      </c>
      <c r="K116" t="s">
        <v>66</v>
      </c>
      <c r="L116" t="s">
        <v>64</v>
      </c>
      <c r="M116" t="s">
        <v>65</v>
      </c>
      <c r="N116" t="s">
        <v>66</v>
      </c>
      <c r="O116" t="s">
        <v>65</v>
      </c>
      <c r="P116" t="s">
        <v>74</v>
      </c>
    </row>
    <row r="117" spans="1:16" x14ac:dyDescent="0.25">
      <c r="A117" t="s">
        <v>64</v>
      </c>
      <c r="B117" t="s">
        <v>67</v>
      </c>
      <c r="C117" t="s">
        <v>66</v>
      </c>
      <c r="D117" t="s">
        <v>64</v>
      </c>
      <c r="E117" t="s">
        <v>66</v>
      </c>
      <c r="F117" t="s">
        <v>64</v>
      </c>
      <c r="G117" t="s">
        <v>64</v>
      </c>
      <c r="H117" t="s">
        <v>65</v>
      </c>
      <c r="I117" t="s">
        <v>66</v>
      </c>
      <c r="J117" t="s">
        <v>66</v>
      </c>
      <c r="K117" t="s">
        <v>66</v>
      </c>
      <c r="L117" t="s">
        <v>64</v>
      </c>
      <c r="M117" t="s">
        <v>65</v>
      </c>
      <c r="N117" t="s">
        <v>64</v>
      </c>
      <c r="O117" t="s">
        <v>68</v>
      </c>
      <c r="P117" t="s">
        <v>72</v>
      </c>
    </row>
    <row r="118" spans="1:16" x14ac:dyDescent="0.25">
      <c r="A118" t="s">
        <v>64</v>
      </c>
      <c r="B118" t="s">
        <v>66</v>
      </c>
      <c r="C118" t="s">
        <v>64</v>
      </c>
      <c r="D118" t="s">
        <v>64</v>
      </c>
      <c r="E118" t="s">
        <v>64</v>
      </c>
      <c r="F118" t="s">
        <v>64</v>
      </c>
      <c r="G118" t="s">
        <v>64</v>
      </c>
      <c r="H118" t="s">
        <v>64</v>
      </c>
      <c r="I118" t="s">
        <v>64</v>
      </c>
      <c r="J118" t="s">
        <v>64</v>
      </c>
      <c r="K118" t="s">
        <v>66</v>
      </c>
      <c r="L118" t="s">
        <v>64</v>
      </c>
      <c r="M118" t="s">
        <v>64</v>
      </c>
      <c r="N118" t="s">
        <v>64</v>
      </c>
      <c r="O118" t="s">
        <v>64</v>
      </c>
      <c r="P118" t="s">
        <v>74</v>
      </c>
    </row>
    <row r="119" spans="1:16" x14ac:dyDescent="0.25">
      <c r="A119" t="s">
        <v>64</v>
      </c>
      <c r="B119" t="s">
        <v>65</v>
      </c>
      <c r="C119" t="s">
        <v>66</v>
      </c>
      <c r="D119" t="s">
        <v>65</v>
      </c>
      <c r="E119" t="s">
        <v>66</v>
      </c>
      <c r="F119" t="s">
        <v>64</v>
      </c>
      <c r="G119" t="s">
        <v>66</v>
      </c>
      <c r="H119" t="s">
        <v>64</v>
      </c>
      <c r="I119" t="s">
        <v>68</v>
      </c>
      <c r="J119" t="s">
        <v>64</v>
      </c>
      <c r="K119" t="s">
        <v>65</v>
      </c>
      <c r="L119" t="s">
        <v>64</v>
      </c>
      <c r="M119" t="s">
        <v>65</v>
      </c>
      <c r="N119" t="s">
        <v>67</v>
      </c>
      <c r="O119" t="s">
        <v>65</v>
      </c>
      <c r="P119" t="s">
        <v>73</v>
      </c>
    </row>
    <row r="120" spans="1:16" x14ac:dyDescent="0.25">
      <c r="A120" t="s">
        <v>64</v>
      </c>
      <c r="B120" t="s">
        <v>68</v>
      </c>
      <c r="C120" t="s">
        <v>66</v>
      </c>
      <c r="D120" t="s">
        <v>65</v>
      </c>
      <c r="E120" t="s">
        <v>66</v>
      </c>
      <c r="F120" t="s">
        <v>64</v>
      </c>
      <c r="G120" t="s">
        <v>66</v>
      </c>
      <c r="H120" t="s">
        <v>65</v>
      </c>
      <c r="I120" t="s">
        <v>68</v>
      </c>
      <c r="J120" t="s">
        <v>67</v>
      </c>
      <c r="K120" t="s">
        <v>67</v>
      </c>
      <c r="L120" t="s">
        <v>66</v>
      </c>
      <c r="M120" t="s">
        <v>67</v>
      </c>
      <c r="N120" t="s">
        <v>65</v>
      </c>
      <c r="O120" t="s">
        <v>65</v>
      </c>
      <c r="P120" t="s">
        <v>72</v>
      </c>
    </row>
    <row r="121" spans="1:16" x14ac:dyDescent="0.25">
      <c r="A121" t="s">
        <v>64</v>
      </c>
      <c r="B121" t="s">
        <v>69</v>
      </c>
      <c r="C121" t="s">
        <v>67</v>
      </c>
      <c r="D121" t="s">
        <v>65</v>
      </c>
      <c r="E121" t="s">
        <v>65</v>
      </c>
      <c r="F121" t="s">
        <v>64</v>
      </c>
      <c r="G121" t="s">
        <v>65</v>
      </c>
      <c r="H121" t="s">
        <v>67</v>
      </c>
      <c r="I121" t="s">
        <v>69</v>
      </c>
      <c r="J121" t="s">
        <v>67</v>
      </c>
      <c r="K121" t="s">
        <v>67</v>
      </c>
      <c r="L121" t="s">
        <v>65</v>
      </c>
      <c r="M121" t="s">
        <v>68</v>
      </c>
      <c r="N121" t="s">
        <v>67</v>
      </c>
      <c r="O121" t="s">
        <v>69</v>
      </c>
      <c r="P121" t="s">
        <v>73</v>
      </c>
    </row>
    <row r="122" spans="1:16" x14ac:dyDescent="0.25">
      <c r="A122" t="s">
        <v>64</v>
      </c>
      <c r="B122" t="s">
        <v>68</v>
      </c>
      <c r="C122" t="s">
        <v>65</v>
      </c>
      <c r="D122" t="s">
        <v>65</v>
      </c>
      <c r="E122" t="s">
        <v>65</v>
      </c>
      <c r="F122" t="s">
        <v>64</v>
      </c>
      <c r="G122" t="s">
        <v>65</v>
      </c>
      <c r="H122" t="s">
        <v>66</v>
      </c>
      <c r="I122" t="s">
        <v>69</v>
      </c>
      <c r="J122" t="s">
        <v>68</v>
      </c>
      <c r="K122" t="s">
        <v>65</v>
      </c>
      <c r="L122" t="s">
        <v>66</v>
      </c>
      <c r="M122" t="s">
        <v>69</v>
      </c>
      <c r="N122" t="s">
        <v>65</v>
      </c>
      <c r="O122" t="s">
        <v>68</v>
      </c>
      <c r="P122" t="s">
        <v>73</v>
      </c>
    </row>
    <row r="123" spans="1:16" x14ac:dyDescent="0.25">
      <c r="A123" t="s">
        <v>64</v>
      </c>
      <c r="B123" t="s">
        <v>68</v>
      </c>
      <c r="C123" t="s">
        <v>67</v>
      </c>
      <c r="D123" t="s">
        <v>64</v>
      </c>
      <c r="E123" t="s">
        <v>64</v>
      </c>
      <c r="F123" t="s">
        <v>64</v>
      </c>
      <c r="G123" t="s">
        <v>65</v>
      </c>
      <c r="H123" t="s">
        <v>68</v>
      </c>
      <c r="I123" t="s">
        <v>69</v>
      </c>
      <c r="J123" t="s">
        <v>69</v>
      </c>
      <c r="K123" t="s">
        <v>66</v>
      </c>
      <c r="L123" t="s">
        <v>66</v>
      </c>
      <c r="M123" t="s">
        <v>69</v>
      </c>
      <c r="N123" t="s">
        <v>64</v>
      </c>
      <c r="O123" t="s">
        <v>69</v>
      </c>
      <c r="P123" t="s">
        <v>73</v>
      </c>
    </row>
    <row r="124" spans="1:16" x14ac:dyDescent="0.25">
      <c r="A124" t="s">
        <v>64</v>
      </c>
      <c r="B124" t="s">
        <v>68</v>
      </c>
      <c r="C124" t="s">
        <v>68</v>
      </c>
      <c r="D124" t="s">
        <v>64</v>
      </c>
      <c r="E124" t="s">
        <v>66</v>
      </c>
      <c r="F124" t="s">
        <v>64</v>
      </c>
      <c r="G124" t="s">
        <v>66</v>
      </c>
      <c r="H124" t="s">
        <v>65</v>
      </c>
      <c r="I124" t="s">
        <v>68</v>
      </c>
      <c r="J124" t="s">
        <v>66</v>
      </c>
      <c r="K124" t="s">
        <v>64</v>
      </c>
      <c r="L124" t="s">
        <v>64</v>
      </c>
      <c r="M124" t="s">
        <v>67</v>
      </c>
      <c r="N124" t="s">
        <v>65</v>
      </c>
      <c r="O124" t="s">
        <v>67</v>
      </c>
      <c r="P124" t="s">
        <v>73</v>
      </c>
    </row>
    <row r="125" spans="1:16" x14ac:dyDescent="0.25">
      <c r="A125" t="s">
        <v>64</v>
      </c>
      <c r="B125" t="s">
        <v>65</v>
      </c>
      <c r="C125" t="s">
        <v>64</v>
      </c>
      <c r="D125" t="s">
        <v>64</v>
      </c>
      <c r="E125" t="s">
        <v>64</v>
      </c>
      <c r="F125" t="s">
        <v>64</v>
      </c>
      <c r="G125" t="s">
        <v>66</v>
      </c>
      <c r="H125" t="s">
        <v>66</v>
      </c>
      <c r="I125" t="s">
        <v>66</v>
      </c>
      <c r="J125" t="s">
        <v>64</v>
      </c>
      <c r="K125" t="s">
        <v>66</v>
      </c>
      <c r="L125" t="s">
        <v>64</v>
      </c>
      <c r="M125" t="s">
        <v>65</v>
      </c>
      <c r="N125" t="s">
        <v>64</v>
      </c>
      <c r="O125" t="s">
        <v>67</v>
      </c>
      <c r="P125" t="s">
        <v>72</v>
      </c>
    </row>
    <row r="126" spans="1:16" x14ac:dyDescent="0.25">
      <c r="A126" t="s">
        <v>64</v>
      </c>
      <c r="B126" t="s">
        <v>68</v>
      </c>
      <c r="C126" t="s">
        <v>64</v>
      </c>
      <c r="D126" t="s">
        <v>66</v>
      </c>
      <c r="E126" t="s">
        <v>65</v>
      </c>
      <c r="F126" t="s">
        <v>64</v>
      </c>
      <c r="G126" t="s">
        <v>65</v>
      </c>
      <c r="H126" t="s">
        <v>64</v>
      </c>
      <c r="I126" t="s">
        <v>68</v>
      </c>
      <c r="J126" t="s">
        <v>66</v>
      </c>
      <c r="K126" t="s">
        <v>66</v>
      </c>
      <c r="L126" t="s">
        <v>64</v>
      </c>
      <c r="M126" t="s">
        <v>67</v>
      </c>
      <c r="N126" t="s">
        <v>64</v>
      </c>
      <c r="O126" t="s">
        <v>69</v>
      </c>
      <c r="P126" t="s">
        <v>73</v>
      </c>
    </row>
    <row r="127" spans="1:16" x14ac:dyDescent="0.25">
      <c r="A127" t="s">
        <v>64</v>
      </c>
      <c r="B127" t="s">
        <v>68</v>
      </c>
      <c r="C127" t="s">
        <v>66</v>
      </c>
      <c r="D127" t="s">
        <v>64</v>
      </c>
      <c r="E127" t="s">
        <v>66</v>
      </c>
      <c r="F127" t="s">
        <v>64</v>
      </c>
      <c r="G127" t="s">
        <v>64</v>
      </c>
      <c r="H127" t="s">
        <v>68</v>
      </c>
      <c r="I127" t="s">
        <v>69</v>
      </c>
      <c r="J127" t="s">
        <v>68</v>
      </c>
      <c r="K127" t="s">
        <v>65</v>
      </c>
      <c r="L127" t="s">
        <v>65</v>
      </c>
      <c r="M127" t="s">
        <v>67</v>
      </c>
      <c r="N127" t="s">
        <v>66</v>
      </c>
      <c r="O127" t="s">
        <v>67</v>
      </c>
      <c r="P127" t="s">
        <v>73</v>
      </c>
    </row>
    <row r="128" spans="1:16" x14ac:dyDescent="0.25">
      <c r="A128" t="s">
        <v>64</v>
      </c>
      <c r="B128" t="s">
        <v>66</v>
      </c>
      <c r="C128" t="s">
        <v>64</v>
      </c>
      <c r="D128" t="s">
        <v>64</v>
      </c>
      <c r="E128" t="s">
        <v>64</v>
      </c>
      <c r="F128" t="s">
        <v>64</v>
      </c>
      <c r="G128" t="s">
        <v>64</v>
      </c>
      <c r="H128" t="s">
        <v>64</v>
      </c>
      <c r="I128" t="s">
        <v>66</v>
      </c>
      <c r="J128" t="s">
        <v>66</v>
      </c>
      <c r="K128" t="s">
        <v>64</v>
      </c>
      <c r="L128" t="s">
        <v>64</v>
      </c>
      <c r="M128" t="s">
        <v>67</v>
      </c>
      <c r="N128" t="s">
        <v>64</v>
      </c>
      <c r="O128" t="s">
        <v>65</v>
      </c>
      <c r="P128" t="s">
        <v>72</v>
      </c>
    </row>
    <row r="129" spans="1:16" x14ac:dyDescent="0.25">
      <c r="A129" t="s">
        <v>64</v>
      </c>
      <c r="B129" t="s">
        <v>66</v>
      </c>
      <c r="C129" t="s">
        <v>66</v>
      </c>
      <c r="D129" t="s">
        <v>64</v>
      </c>
      <c r="E129" t="s">
        <v>66</v>
      </c>
      <c r="F129" t="s">
        <v>64</v>
      </c>
      <c r="G129" t="s">
        <v>66</v>
      </c>
      <c r="H129" t="s">
        <v>65</v>
      </c>
      <c r="I129" t="s">
        <v>67</v>
      </c>
      <c r="J129" t="s">
        <v>64</v>
      </c>
      <c r="K129" t="s">
        <v>65</v>
      </c>
      <c r="L129" t="s">
        <v>64</v>
      </c>
      <c r="M129" t="s">
        <v>65</v>
      </c>
      <c r="N129" t="s">
        <v>66</v>
      </c>
      <c r="O129" t="s">
        <v>65</v>
      </c>
      <c r="P129" t="s">
        <v>72</v>
      </c>
    </row>
    <row r="130" spans="1:16" x14ac:dyDescent="0.25">
      <c r="A130" t="s">
        <v>64</v>
      </c>
      <c r="B130" t="s">
        <v>69</v>
      </c>
      <c r="C130" t="s">
        <v>67</v>
      </c>
      <c r="D130" t="s">
        <v>64</v>
      </c>
      <c r="E130" t="s">
        <v>65</v>
      </c>
      <c r="F130" t="s">
        <v>64</v>
      </c>
      <c r="G130" t="s">
        <v>66</v>
      </c>
      <c r="H130" t="s">
        <v>65</v>
      </c>
      <c r="I130" t="s">
        <v>69</v>
      </c>
      <c r="J130" t="s">
        <v>67</v>
      </c>
      <c r="K130" t="s">
        <v>66</v>
      </c>
      <c r="L130" t="s">
        <v>66</v>
      </c>
      <c r="M130" t="s">
        <v>68</v>
      </c>
      <c r="N130" t="s">
        <v>65</v>
      </c>
      <c r="O130" t="s">
        <v>67</v>
      </c>
      <c r="P130" t="s">
        <v>73</v>
      </c>
    </row>
    <row r="131" spans="1:16" x14ac:dyDescent="0.25">
      <c r="A131" t="s">
        <v>64</v>
      </c>
      <c r="B131" t="s">
        <v>66</v>
      </c>
      <c r="C131" t="s">
        <v>64</v>
      </c>
      <c r="D131" t="s">
        <v>64</v>
      </c>
      <c r="E131" t="s">
        <v>66</v>
      </c>
      <c r="F131" t="s">
        <v>64</v>
      </c>
      <c r="G131" t="s">
        <v>64</v>
      </c>
      <c r="H131" t="s">
        <v>66</v>
      </c>
      <c r="I131" t="s">
        <v>66</v>
      </c>
      <c r="J131" t="s">
        <v>64</v>
      </c>
      <c r="K131" t="s">
        <v>66</v>
      </c>
      <c r="L131" t="s">
        <v>64</v>
      </c>
      <c r="M131" t="s">
        <v>65</v>
      </c>
      <c r="N131" t="s">
        <v>66</v>
      </c>
      <c r="O131" t="s">
        <v>66</v>
      </c>
      <c r="P131" t="s">
        <v>74</v>
      </c>
    </row>
    <row r="132" spans="1:16" x14ac:dyDescent="0.25">
      <c r="A132" t="s">
        <v>64</v>
      </c>
      <c r="B132" t="s">
        <v>68</v>
      </c>
      <c r="C132" t="s">
        <v>66</v>
      </c>
      <c r="D132" t="s">
        <v>64</v>
      </c>
      <c r="E132" t="s">
        <v>66</v>
      </c>
      <c r="F132" t="s">
        <v>65</v>
      </c>
      <c r="G132" t="s">
        <v>66</v>
      </c>
      <c r="H132" t="s">
        <v>68</v>
      </c>
      <c r="I132" t="s">
        <v>67</v>
      </c>
      <c r="J132" t="s">
        <v>68</v>
      </c>
      <c r="K132" t="s">
        <v>66</v>
      </c>
      <c r="L132" t="s">
        <v>66</v>
      </c>
      <c r="M132" t="s">
        <v>67</v>
      </c>
      <c r="N132" t="s">
        <v>66</v>
      </c>
      <c r="O132" t="s">
        <v>68</v>
      </c>
      <c r="P132" t="s">
        <v>73</v>
      </c>
    </row>
    <row r="133" spans="1:16" x14ac:dyDescent="0.25">
      <c r="A133" t="s">
        <v>64</v>
      </c>
      <c r="B133" t="s">
        <v>68</v>
      </c>
      <c r="C133" t="s">
        <v>67</v>
      </c>
      <c r="D133" t="s">
        <v>68</v>
      </c>
      <c r="E133" t="s">
        <v>67</v>
      </c>
      <c r="F133" t="s">
        <v>64</v>
      </c>
      <c r="G133" t="s">
        <v>67</v>
      </c>
      <c r="H133" t="s">
        <v>69</v>
      </c>
      <c r="I133" t="s">
        <v>69</v>
      </c>
      <c r="J133" t="s">
        <v>69</v>
      </c>
      <c r="K133" t="s">
        <v>65</v>
      </c>
      <c r="L133" t="s">
        <v>68</v>
      </c>
      <c r="M133" t="s">
        <v>69</v>
      </c>
      <c r="N133" t="s">
        <v>67</v>
      </c>
      <c r="O133" t="s">
        <v>69</v>
      </c>
      <c r="P133" t="s">
        <v>73</v>
      </c>
    </row>
    <row r="134" spans="1:16" x14ac:dyDescent="0.25">
      <c r="A134" t="s">
        <v>64</v>
      </c>
      <c r="B134" t="s">
        <v>68</v>
      </c>
      <c r="C134" t="s">
        <v>66</v>
      </c>
      <c r="D134" t="s">
        <v>65</v>
      </c>
      <c r="E134" t="s">
        <v>66</v>
      </c>
      <c r="F134" t="s">
        <v>64</v>
      </c>
      <c r="G134" t="s">
        <v>64</v>
      </c>
      <c r="H134" t="s">
        <v>68</v>
      </c>
      <c r="I134" t="s">
        <v>69</v>
      </c>
      <c r="J134" t="s">
        <v>67</v>
      </c>
      <c r="K134" t="s">
        <v>66</v>
      </c>
      <c r="L134" t="s">
        <v>66</v>
      </c>
      <c r="M134" t="s">
        <v>68</v>
      </c>
      <c r="N134" t="s">
        <v>64</v>
      </c>
      <c r="O134" t="s">
        <v>69</v>
      </c>
      <c r="P134" t="s">
        <v>73</v>
      </c>
    </row>
    <row r="135" spans="1:16" x14ac:dyDescent="0.25">
      <c r="A135" t="s">
        <v>64</v>
      </c>
      <c r="B135" t="s">
        <v>68</v>
      </c>
      <c r="C135" t="s">
        <v>68</v>
      </c>
      <c r="D135" t="s">
        <v>64</v>
      </c>
      <c r="E135" t="s">
        <v>65</v>
      </c>
      <c r="F135" t="s">
        <v>64</v>
      </c>
      <c r="G135" t="s">
        <v>67</v>
      </c>
      <c r="H135" t="s">
        <v>68</v>
      </c>
      <c r="I135" t="s">
        <v>69</v>
      </c>
      <c r="J135" t="s">
        <v>68</v>
      </c>
      <c r="K135" t="s">
        <v>65</v>
      </c>
      <c r="L135" t="s">
        <v>66</v>
      </c>
      <c r="M135" t="s">
        <v>67</v>
      </c>
      <c r="N135" t="s">
        <v>64</v>
      </c>
      <c r="O135" t="s">
        <v>69</v>
      </c>
      <c r="P135" t="s">
        <v>72</v>
      </c>
    </row>
    <row r="136" spans="1:16" x14ac:dyDescent="0.25">
      <c r="A136" t="s">
        <v>64</v>
      </c>
      <c r="B136" t="s">
        <v>65</v>
      </c>
      <c r="C136" t="s">
        <v>66</v>
      </c>
      <c r="D136" t="s">
        <v>66</v>
      </c>
      <c r="E136" t="s">
        <v>66</v>
      </c>
      <c r="F136" t="s">
        <v>64</v>
      </c>
      <c r="G136" t="s">
        <v>64</v>
      </c>
      <c r="H136" t="s">
        <v>65</v>
      </c>
      <c r="I136" t="s">
        <v>67</v>
      </c>
      <c r="J136" t="s">
        <v>64</v>
      </c>
      <c r="K136" t="s">
        <v>66</v>
      </c>
      <c r="L136" t="s">
        <v>64</v>
      </c>
      <c r="M136" t="s">
        <v>67</v>
      </c>
      <c r="N136" t="s">
        <v>64</v>
      </c>
      <c r="O136" t="s">
        <v>69</v>
      </c>
      <c r="P136" t="s">
        <v>73</v>
      </c>
    </row>
    <row r="137" spans="1:16" x14ac:dyDescent="0.25">
      <c r="A137" t="s">
        <v>64</v>
      </c>
      <c r="B137" t="s">
        <v>65</v>
      </c>
      <c r="C137" t="s">
        <v>66</v>
      </c>
      <c r="D137" t="s">
        <v>66</v>
      </c>
      <c r="E137" t="s">
        <v>66</v>
      </c>
      <c r="F137" t="s">
        <v>64</v>
      </c>
      <c r="G137" t="s">
        <v>64</v>
      </c>
      <c r="H137" t="s">
        <v>64</v>
      </c>
      <c r="I137" t="s">
        <v>65</v>
      </c>
      <c r="J137" t="s">
        <v>64</v>
      </c>
      <c r="K137" t="s">
        <v>66</v>
      </c>
      <c r="L137" t="s">
        <v>64</v>
      </c>
      <c r="M137" t="s">
        <v>65</v>
      </c>
      <c r="N137" t="s">
        <v>65</v>
      </c>
      <c r="O137" t="s">
        <v>66</v>
      </c>
      <c r="P137" t="s">
        <v>74</v>
      </c>
    </row>
    <row r="138" spans="1:16" x14ac:dyDescent="0.25">
      <c r="A138" t="s">
        <v>64</v>
      </c>
      <c r="B138" t="s">
        <v>64</v>
      </c>
      <c r="C138" t="s">
        <v>64</v>
      </c>
      <c r="D138" t="s">
        <v>64</v>
      </c>
      <c r="E138" t="s">
        <v>64</v>
      </c>
      <c r="F138" t="s">
        <v>64</v>
      </c>
      <c r="G138" t="s">
        <v>64</v>
      </c>
      <c r="H138" t="s">
        <v>64</v>
      </c>
      <c r="I138" t="s">
        <v>66</v>
      </c>
      <c r="J138" t="s">
        <v>66</v>
      </c>
      <c r="K138" t="s">
        <v>64</v>
      </c>
      <c r="L138" t="s">
        <v>66</v>
      </c>
      <c r="M138" t="s">
        <v>66</v>
      </c>
      <c r="N138" t="s">
        <v>64</v>
      </c>
      <c r="O138" t="s">
        <v>64</v>
      </c>
      <c r="P138" t="s">
        <v>74</v>
      </c>
    </row>
    <row r="139" spans="1:16" x14ac:dyDescent="0.25">
      <c r="A139" t="s">
        <v>64</v>
      </c>
      <c r="B139" t="s">
        <v>66</v>
      </c>
      <c r="C139" t="s">
        <v>65</v>
      </c>
      <c r="D139" t="s">
        <v>66</v>
      </c>
      <c r="E139" t="s">
        <v>65</v>
      </c>
      <c r="F139" t="s">
        <v>64</v>
      </c>
      <c r="G139" t="s">
        <v>65</v>
      </c>
      <c r="H139" t="s">
        <v>64</v>
      </c>
      <c r="I139" t="s">
        <v>69</v>
      </c>
      <c r="J139" t="s">
        <v>64</v>
      </c>
      <c r="K139" t="s">
        <v>66</v>
      </c>
      <c r="L139" t="s">
        <v>66</v>
      </c>
      <c r="M139" t="s">
        <v>65</v>
      </c>
      <c r="N139" t="s">
        <v>66</v>
      </c>
      <c r="O139" t="s">
        <v>64</v>
      </c>
      <c r="P139" t="s">
        <v>74</v>
      </c>
    </row>
    <row r="140" spans="1:16" x14ac:dyDescent="0.25">
      <c r="A140" t="s">
        <v>64</v>
      </c>
      <c r="B140" t="s">
        <v>67</v>
      </c>
      <c r="C140" t="s">
        <v>66</v>
      </c>
      <c r="D140" t="s">
        <v>66</v>
      </c>
      <c r="E140" t="s">
        <v>66</v>
      </c>
      <c r="F140" t="s">
        <v>64</v>
      </c>
      <c r="G140" t="s">
        <v>65</v>
      </c>
      <c r="H140" t="s">
        <v>64</v>
      </c>
      <c r="I140" t="s">
        <v>68</v>
      </c>
      <c r="J140" t="s">
        <v>64</v>
      </c>
      <c r="K140" t="s">
        <v>66</v>
      </c>
      <c r="L140" t="s">
        <v>64</v>
      </c>
      <c r="M140" t="s">
        <v>67</v>
      </c>
      <c r="N140" t="s">
        <v>66</v>
      </c>
      <c r="O140" t="s">
        <v>66</v>
      </c>
      <c r="P140" t="s">
        <v>74</v>
      </c>
    </row>
    <row r="141" spans="1:16" x14ac:dyDescent="0.25">
      <c r="A141" t="s">
        <v>64</v>
      </c>
      <c r="B141" t="s">
        <v>66</v>
      </c>
      <c r="C141" t="s">
        <v>66</v>
      </c>
      <c r="D141" t="s">
        <v>64</v>
      </c>
      <c r="E141" t="s">
        <v>64</v>
      </c>
      <c r="F141" t="s">
        <v>64</v>
      </c>
      <c r="G141" t="s">
        <v>64</v>
      </c>
      <c r="H141" t="s">
        <v>64</v>
      </c>
      <c r="I141" t="s">
        <v>66</v>
      </c>
      <c r="J141" t="s">
        <v>64</v>
      </c>
      <c r="K141" t="s">
        <v>64</v>
      </c>
      <c r="L141" t="s">
        <v>64</v>
      </c>
      <c r="M141" t="s">
        <v>66</v>
      </c>
      <c r="N141" t="s">
        <v>64</v>
      </c>
      <c r="O141" t="s">
        <v>64</v>
      </c>
      <c r="P141" t="s">
        <v>74</v>
      </c>
    </row>
    <row r="142" spans="1:16" x14ac:dyDescent="0.25">
      <c r="A142" t="s">
        <v>64</v>
      </c>
      <c r="B142" t="s">
        <v>68</v>
      </c>
      <c r="C142" t="s">
        <v>67</v>
      </c>
      <c r="D142" t="s">
        <v>64</v>
      </c>
      <c r="E142" t="s">
        <v>65</v>
      </c>
      <c r="F142" t="s">
        <v>64</v>
      </c>
      <c r="G142" t="s">
        <v>66</v>
      </c>
      <c r="H142" t="s">
        <v>69</v>
      </c>
      <c r="I142" t="s">
        <v>69</v>
      </c>
      <c r="J142" t="s">
        <v>69</v>
      </c>
      <c r="K142" t="s">
        <v>65</v>
      </c>
      <c r="L142" t="s">
        <v>65</v>
      </c>
      <c r="M142" t="s">
        <v>69</v>
      </c>
      <c r="N142" t="s">
        <v>66</v>
      </c>
      <c r="O142" t="s">
        <v>69</v>
      </c>
      <c r="P142" t="s">
        <v>73</v>
      </c>
    </row>
    <row r="143" spans="1:16" x14ac:dyDescent="0.25">
      <c r="A143" t="s">
        <v>64</v>
      </c>
      <c r="B143" t="s">
        <v>68</v>
      </c>
      <c r="C143" t="s">
        <v>65</v>
      </c>
      <c r="D143" t="s">
        <v>65</v>
      </c>
      <c r="E143" t="s">
        <v>65</v>
      </c>
      <c r="F143" t="s">
        <v>64</v>
      </c>
      <c r="G143" t="s">
        <v>65</v>
      </c>
      <c r="H143" t="s">
        <v>68</v>
      </c>
      <c r="I143" t="s">
        <v>68</v>
      </c>
      <c r="J143" t="s">
        <v>65</v>
      </c>
      <c r="K143" t="s">
        <v>65</v>
      </c>
      <c r="L143" t="s">
        <v>65</v>
      </c>
      <c r="M143" t="s">
        <v>69</v>
      </c>
      <c r="N143" t="s">
        <v>65</v>
      </c>
      <c r="O143" t="s">
        <v>69</v>
      </c>
      <c r="P143" t="s">
        <v>73</v>
      </c>
    </row>
    <row r="144" spans="1:16" x14ac:dyDescent="0.25">
      <c r="A144" t="s">
        <v>64</v>
      </c>
      <c r="B144" t="s">
        <v>65</v>
      </c>
      <c r="C144" t="s">
        <v>66</v>
      </c>
      <c r="D144" t="s">
        <v>64</v>
      </c>
      <c r="E144" t="s">
        <v>66</v>
      </c>
      <c r="F144" t="s">
        <v>64</v>
      </c>
      <c r="G144" t="s">
        <v>64</v>
      </c>
      <c r="H144" t="s">
        <v>66</v>
      </c>
      <c r="I144" t="s">
        <v>65</v>
      </c>
      <c r="J144" t="s">
        <v>67</v>
      </c>
      <c r="K144" t="s">
        <v>65</v>
      </c>
      <c r="L144" t="s">
        <v>64</v>
      </c>
      <c r="M144" t="s">
        <v>65</v>
      </c>
      <c r="N144" t="s">
        <v>64</v>
      </c>
      <c r="O144" t="s">
        <v>66</v>
      </c>
      <c r="P144" t="s">
        <v>74</v>
      </c>
    </row>
    <row r="145" spans="1:16" x14ac:dyDescent="0.25">
      <c r="A145" t="s">
        <v>64</v>
      </c>
      <c r="B145" t="s">
        <v>66</v>
      </c>
      <c r="C145" t="s">
        <v>67</v>
      </c>
      <c r="D145" t="s">
        <v>65</v>
      </c>
      <c r="E145" t="s">
        <v>67</v>
      </c>
      <c r="F145" t="s">
        <v>64</v>
      </c>
      <c r="G145" t="s">
        <v>67</v>
      </c>
      <c r="H145" t="s">
        <v>65</v>
      </c>
      <c r="I145" t="s">
        <v>68</v>
      </c>
      <c r="J145" t="s">
        <v>68</v>
      </c>
      <c r="K145" t="s">
        <v>65</v>
      </c>
      <c r="L145" t="s">
        <v>64</v>
      </c>
      <c r="M145" t="s">
        <v>68</v>
      </c>
      <c r="N145" t="s">
        <v>65</v>
      </c>
      <c r="O145" t="s">
        <v>67</v>
      </c>
      <c r="P145" t="s">
        <v>73</v>
      </c>
    </row>
    <row r="146" spans="1:16" x14ac:dyDescent="0.25">
      <c r="A146" t="s">
        <v>64</v>
      </c>
      <c r="B146" t="s">
        <v>68</v>
      </c>
      <c r="C146" t="s">
        <v>66</v>
      </c>
      <c r="D146" t="s">
        <v>64</v>
      </c>
      <c r="E146" t="s">
        <v>65</v>
      </c>
      <c r="F146" t="s">
        <v>64</v>
      </c>
      <c r="G146" t="s">
        <v>67</v>
      </c>
      <c r="H146" t="s">
        <v>68</v>
      </c>
      <c r="I146" t="s">
        <v>69</v>
      </c>
      <c r="J146" t="s">
        <v>69</v>
      </c>
      <c r="K146" t="s">
        <v>65</v>
      </c>
      <c r="L146" t="s">
        <v>64</v>
      </c>
      <c r="M146" t="s">
        <v>68</v>
      </c>
      <c r="N146" t="s">
        <v>64</v>
      </c>
      <c r="O146" t="s">
        <v>69</v>
      </c>
      <c r="P146" t="s">
        <v>73</v>
      </c>
    </row>
    <row r="147" spans="1:16" x14ac:dyDescent="0.25">
      <c r="A147" t="s">
        <v>64</v>
      </c>
      <c r="B147" t="s">
        <v>66</v>
      </c>
      <c r="C147" t="s">
        <v>64</v>
      </c>
      <c r="D147" t="s">
        <v>64</v>
      </c>
      <c r="E147" t="s">
        <v>65</v>
      </c>
      <c r="F147" t="s">
        <v>64</v>
      </c>
      <c r="G147" t="s">
        <v>64</v>
      </c>
      <c r="H147" t="s">
        <v>64</v>
      </c>
      <c r="I147" t="s">
        <v>66</v>
      </c>
      <c r="J147" t="s">
        <v>64</v>
      </c>
      <c r="K147" t="s">
        <v>65</v>
      </c>
      <c r="L147" t="s">
        <v>64</v>
      </c>
      <c r="M147" t="s">
        <v>65</v>
      </c>
      <c r="N147" t="s">
        <v>64</v>
      </c>
      <c r="O147" t="s">
        <v>66</v>
      </c>
      <c r="P147" t="s">
        <v>74</v>
      </c>
    </row>
    <row r="148" spans="1:16" x14ac:dyDescent="0.25">
      <c r="A148" t="s">
        <v>64</v>
      </c>
      <c r="B148" t="s">
        <v>65</v>
      </c>
      <c r="C148" t="s">
        <v>65</v>
      </c>
      <c r="D148" t="s">
        <v>65</v>
      </c>
      <c r="E148" t="s">
        <v>65</v>
      </c>
      <c r="F148" t="s">
        <v>64</v>
      </c>
      <c r="G148" t="s">
        <v>66</v>
      </c>
      <c r="H148" t="s">
        <v>65</v>
      </c>
      <c r="I148" t="s">
        <v>67</v>
      </c>
      <c r="J148" t="s">
        <v>66</v>
      </c>
      <c r="K148" t="s">
        <v>66</v>
      </c>
      <c r="L148" t="s">
        <v>64</v>
      </c>
      <c r="M148" t="s">
        <v>67</v>
      </c>
      <c r="N148" t="s">
        <v>66</v>
      </c>
      <c r="O148" t="s">
        <v>67</v>
      </c>
      <c r="P148" t="s">
        <v>72</v>
      </c>
    </row>
    <row r="149" spans="1:16" x14ac:dyDescent="0.25">
      <c r="A149" t="s">
        <v>64</v>
      </c>
      <c r="B149" t="s">
        <v>65</v>
      </c>
      <c r="C149" t="s">
        <v>66</v>
      </c>
      <c r="D149" t="s">
        <v>66</v>
      </c>
      <c r="E149" t="s">
        <v>65</v>
      </c>
      <c r="F149" t="s">
        <v>64</v>
      </c>
      <c r="G149" t="s">
        <v>66</v>
      </c>
      <c r="H149" t="s">
        <v>64</v>
      </c>
      <c r="I149" t="s">
        <v>68</v>
      </c>
      <c r="J149" t="s">
        <v>66</v>
      </c>
      <c r="K149" t="s">
        <v>66</v>
      </c>
      <c r="L149" t="s">
        <v>65</v>
      </c>
      <c r="M149" t="s">
        <v>65</v>
      </c>
      <c r="N149" t="s">
        <v>64</v>
      </c>
      <c r="O149" t="s">
        <v>64</v>
      </c>
      <c r="P149" t="s">
        <v>74</v>
      </c>
    </row>
    <row r="150" spans="1:16" x14ac:dyDescent="0.25">
      <c r="A150" t="s">
        <v>64</v>
      </c>
      <c r="B150" t="s">
        <v>65</v>
      </c>
      <c r="C150" t="s">
        <v>65</v>
      </c>
      <c r="D150" t="s">
        <v>66</v>
      </c>
      <c r="E150" t="s">
        <v>65</v>
      </c>
      <c r="F150" t="s">
        <v>64</v>
      </c>
      <c r="G150" t="s">
        <v>64</v>
      </c>
      <c r="H150" t="s">
        <v>65</v>
      </c>
      <c r="I150" t="s">
        <v>64</v>
      </c>
      <c r="J150" t="s">
        <v>64</v>
      </c>
      <c r="K150" t="s">
        <v>64</v>
      </c>
      <c r="L150" t="s">
        <v>64</v>
      </c>
      <c r="M150" t="s">
        <v>67</v>
      </c>
      <c r="N150" t="s">
        <v>66</v>
      </c>
      <c r="O150" t="s">
        <v>67</v>
      </c>
      <c r="P150" t="s">
        <v>74</v>
      </c>
    </row>
    <row r="151" spans="1:16" x14ac:dyDescent="0.25">
      <c r="A151" t="s">
        <v>64</v>
      </c>
      <c r="B151" t="s">
        <v>68</v>
      </c>
      <c r="C151" t="s">
        <v>64</v>
      </c>
      <c r="D151" t="s">
        <v>64</v>
      </c>
      <c r="E151" t="s">
        <v>64</v>
      </c>
      <c r="F151" t="s">
        <v>64</v>
      </c>
      <c r="G151" t="s">
        <v>66</v>
      </c>
      <c r="H151" t="s">
        <v>67</v>
      </c>
      <c r="I151" t="s">
        <v>65</v>
      </c>
      <c r="J151" t="s">
        <v>65</v>
      </c>
      <c r="K151" t="s">
        <v>66</v>
      </c>
      <c r="L151" t="s">
        <v>65</v>
      </c>
      <c r="M151" t="s">
        <v>67</v>
      </c>
      <c r="N151" t="s">
        <v>65</v>
      </c>
      <c r="O151" t="s">
        <v>67</v>
      </c>
      <c r="P151" t="s">
        <v>73</v>
      </c>
    </row>
    <row r="152" spans="1:16" x14ac:dyDescent="0.25">
      <c r="A152" t="s">
        <v>64</v>
      </c>
      <c r="B152" t="s">
        <v>68</v>
      </c>
      <c r="C152" t="s">
        <v>69</v>
      </c>
      <c r="D152" t="s">
        <v>65</v>
      </c>
      <c r="E152" t="s">
        <v>67</v>
      </c>
      <c r="F152" t="s">
        <v>64</v>
      </c>
      <c r="G152" t="s">
        <v>67</v>
      </c>
      <c r="H152" t="s">
        <v>68</v>
      </c>
      <c r="I152" t="s">
        <v>69</v>
      </c>
      <c r="J152" t="s">
        <v>69</v>
      </c>
      <c r="K152" t="s">
        <v>66</v>
      </c>
      <c r="L152" t="s">
        <v>65</v>
      </c>
      <c r="M152" t="s">
        <v>69</v>
      </c>
      <c r="N152" t="s">
        <v>67</v>
      </c>
      <c r="O152" t="s">
        <v>69</v>
      </c>
      <c r="P152" t="s">
        <v>73</v>
      </c>
    </row>
    <row r="153" spans="1:16" x14ac:dyDescent="0.25">
      <c r="A153" t="s">
        <v>64</v>
      </c>
      <c r="B153" t="s">
        <v>66</v>
      </c>
      <c r="C153" t="s">
        <v>66</v>
      </c>
      <c r="D153" t="s">
        <v>64</v>
      </c>
      <c r="E153" t="s">
        <v>64</v>
      </c>
      <c r="F153" t="s">
        <v>64</v>
      </c>
      <c r="G153" t="s">
        <v>64</v>
      </c>
      <c r="H153" t="s">
        <v>64</v>
      </c>
      <c r="I153" t="s">
        <v>66</v>
      </c>
      <c r="J153" t="s">
        <v>64</v>
      </c>
      <c r="K153" t="s">
        <v>64</v>
      </c>
      <c r="L153" t="s">
        <v>64</v>
      </c>
      <c r="M153" t="s">
        <v>65</v>
      </c>
      <c r="N153" t="s">
        <v>64</v>
      </c>
      <c r="O153" t="s">
        <v>64</v>
      </c>
      <c r="P153" t="s">
        <v>74</v>
      </c>
    </row>
    <row r="154" spans="1:16" x14ac:dyDescent="0.25">
      <c r="A154" t="s">
        <v>64</v>
      </c>
      <c r="B154" t="s">
        <v>67</v>
      </c>
      <c r="C154" t="s">
        <v>64</v>
      </c>
      <c r="D154" t="s">
        <v>64</v>
      </c>
      <c r="E154" t="s">
        <v>64</v>
      </c>
      <c r="F154" t="s">
        <v>64</v>
      </c>
      <c r="G154" t="s">
        <v>64</v>
      </c>
      <c r="H154" t="s">
        <v>66</v>
      </c>
      <c r="I154" t="s">
        <v>65</v>
      </c>
      <c r="J154" t="s">
        <v>64</v>
      </c>
      <c r="K154" t="s">
        <v>66</v>
      </c>
      <c r="L154" t="s">
        <v>64</v>
      </c>
      <c r="M154" t="s">
        <v>65</v>
      </c>
      <c r="N154" t="s">
        <v>64</v>
      </c>
      <c r="O154" t="s">
        <v>65</v>
      </c>
      <c r="P154" t="s">
        <v>74</v>
      </c>
    </row>
    <row r="155" spans="1:16" x14ac:dyDescent="0.25">
      <c r="A155" t="s">
        <v>64</v>
      </c>
      <c r="B155" t="s">
        <v>68</v>
      </c>
      <c r="C155" t="s">
        <v>68</v>
      </c>
      <c r="D155" t="s">
        <v>67</v>
      </c>
      <c r="E155" t="s">
        <v>65</v>
      </c>
      <c r="F155" t="s">
        <v>64</v>
      </c>
      <c r="G155" t="s">
        <v>67</v>
      </c>
      <c r="H155" t="s">
        <v>69</v>
      </c>
      <c r="I155" t="s">
        <v>69</v>
      </c>
      <c r="J155" t="s">
        <v>67</v>
      </c>
      <c r="K155" t="s">
        <v>65</v>
      </c>
      <c r="L155" t="s">
        <v>67</v>
      </c>
      <c r="M155" t="s">
        <v>68</v>
      </c>
      <c r="N155" t="s">
        <v>65</v>
      </c>
      <c r="O155" t="s">
        <v>69</v>
      </c>
      <c r="P155" t="s">
        <v>73</v>
      </c>
    </row>
    <row r="156" spans="1:16" x14ac:dyDescent="0.25">
      <c r="A156" t="s">
        <v>64</v>
      </c>
      <c r="B156" t="s">
        <v>67</v>
      </c>
      <c r="C156" t="s">
        <v>64</v>
      </c>
      <c r="D156" t="s">
        <v>66</v>
      </c>
      <c r="E156" t="s">
        <v>64</v>
      </c>
      <c r="F156" t="s">
        <v>64</v>
      </c>
      <c r="G156" t="s">
        <v>64</v>
      </c>
      <c r="H156" t="s">
        <v>65</v>
      </c>
      <c r="I156" t="s">
        <v>66</v>
      </c>
      <c r="J156" t="s">
        <v>64</v>
      </c>
      <c r="K156" t="s">
        <v>64</v>
      </c>
      <c r="L156" t="s">
        <v>64</v>
      </c>
      <c r="M156" t="s">
        <v>66</v>
      </c>
      <c r="N156" t="s">
        <v>65</v>
      </c>
      <c r="O156" t="s">
        <v>67</v>
      </c>
      <c r="P156" t="s">
        <v>72</v>
      </c>
    </row>
    <row r="157" spans="1:16" x14ac:dyDescent="0.25">
      <c r="A157" t="s">
        <v>64</v>
      </c>
      <c r="B157" t="s">
        <v>68</v>
      </c>
      <c r="C157" t="s">
        <v>65</v>
      </c>
      <c r="D157" t="s">
        <v>67</v>
      </c>
      <c r="E157" t="s">
        <v>65</v>
      </c>
      <c r="F157" t="s">
        <v>64</v>
      </c>
      <c r="G157" t="s">
        <v>65</v>
      </c>
      <c r="H157" t="s">
        <v>67</v>
      </c>
      <c r="I157" t="s">
        <v>69</v>
      </c>
      <c r="J157" t="s">
        <v>65</v>
      </c>
      <c r="K157" t="s">
        <v>64</v>
      </c>
      <c r="L157" t="s">
        <v>66</v>
      </c>
      <c r="M157" t="s">
        <v>67</v>
      </c>
      <c r="N157" t="s">
        <v>67</v>
      </c>
      <c r="O157" t="s">
        <v>68</v>
      </c>
      <c r="P157" t="s">
        <v>73</v>
      </c>
    </row>
    <row r="158" spans="1:16" x14ac:dyDescent="0.25">
      <c r="A158" t="s">
        <v>64</v>
      </c>
      <c r="B158" t="s">
        <v>65</v>
      </c>
      <c r="C158" t="s">
        <v>66</v>
      </c>
      <c r="D158" t="s">
        <v>66</v>
      </c>
      <c r="E158" t="s">
        <v>65</v>
      </c>
      <c r="F158" t="s">
        <v>64</v>
      </c>
      <c r="G158" t="s">
        <v>66</v>
      </c>
      <c r="H158" t="s">
        <v>65</v>
      </c>
      <c r="I158" t="s">
        <v>65</v>
      </c>
      <c r="J158" t="s">
        <v>64</v>
      </c>
      <c r="K158" t="s">
        <v>66</v>
      </c>
      <c r="L158" t="s">
        <v>64</v>
      </c>
      <c r="M158" t="s">
        <v>67</v>
      </c>
      <c r="N158" t="s">
        <v>66</v>
      </c>
      <c r="O158" t="s">
        <v>68</v>
      </c>
      <c r="P158" t="s">
        <v>72</v>
      </c>
    </row>
    <row r="159" spans="1:16" x14ac:dyDescent="0.25">
      <c r="A159" t="s">
        <v>64</v>
      </c>
      <c r="B159" t="s">
        <v>65</v>
      </c>
      <c r="C159" t="s">
        <v>66</v>
      </c>
      <c r="D159" t="s">
        <v>65</v>
      </c>
      <c r="E159" t="s">
        <v>64</v>
      </c>
      <c r="F159" t="s">
        <v>64</v>
      </c>
      <c r="G159" t="s">
        <v>66</v>
      </c>
      <c r="H159" t="s">
        <v>66</v>
      </c>
      <c r="I159" t="s">
        <v>65</v>
      </c>
      <c r="J159" t="s">
        <v>66</v>
      </c>
      <c r="K159" t="s">
        <v>64</v>
      </c>
      <c r="L159" t="s">
        <v>64</v>
      </c>
      <c r="M159" t="s">
        <v>65</v>
      </c>
      <c r="N159" t="s">
        <v>65</v>
      </c>
      <c r="O159" t="s">
        <v>67</v>
      </c>
      <c r="P159" t="s">
        <v>73</v>
      </c>
    </row>
    <row r="160" spans="1:16" x14ac:dyDescent="0.25">
      <c r="A160" t="s">
        <v>66</v>
      </c>
      <c r="B160" t="s">
        <v>64</v>
      </c>
      <c r="C160" t="s">
        <v>65</v>
      </c>
      <c r="D160" t="s">
        <v>66</v>
      </c>
      <c r="E160" t="s">
        <v>66</v>
      </c>
      <c r="F160" t="s">
        <v>64</v>
      </c>
      <c r="G160" t="s">
        <v>65</v>
      </c>
      <c r="H160" t="s">
        <v>64</v>
      </c>
      <c r="I160" t="s">
        <v>67</v>
      </c>
      <c r="J160" t="s">
        <v>66</v>
      </c>
      <c r="K160" t="s">
        <v>67</v>
      </c>
      <c r="L160" t="s">
        <v>66</v>
      </c>
      <c r="M160" t="s">
        <v>66</v>
      </c>
      <c r="N160" t="s">
        <v>64</v>
      </c>
      <c r="O160" t="s">
        <v>64</v>
      </c>
      <c r="P160" t="s">
        <v>74</v>
      </c>
    </row>
    <row r="161" spans="1:16" x14ac:dyDescent="0.25">
      <c r="A161" t="s">
        <v>64</v>
      </c>
      <c r="B161" t="s">
        <v>66</v>
      </c>
      <c r="C161" t="s">
        <v>64</v>
      </c>
      <c r="D161" t="s">
        <v>66</v>
      </c>
      <c r="E161" t="s">
        <v>64</v>
      </c>
      <c r="F161" t="s">
        <v>64</v>
      </c>
      <c r="G161" t="s">
        <v>64</v>
      </c>
      <c r="H161" t="s">
        <v>66</v>
      </c>
      <c r="I161" t="s">
        <v>64</v>
      </c>
      <c r="J161" t="s">
        <v>64</v>
      </c>
      <c r="K161" t="s">
        <v>64</v>
      </c>
      <c r="L161" t="s">
        <v>64</v>
      </c>
      <c r="M161" t="s">
        <v>65</v>
      </c>
      <c r="N161" t="s">
        <v>64</v>
      </c>
      <c r="O161" t="s">
        <v>64</v>
      </c>
      <c r="P161" t="s">
        <v>74</v>
      </c>
    </row>
    <row r="162" spans="1:16" x14ac:dyDescent="0.25">
      <c r="A162" t="s">
        <v>64</v>
      </c>
      <c r="B162" t="s">
        <v>69</v>
      </c>
      <c r="C162" t="s">
        <v>68</v>
      </c>
      <c r="D162" t="s">
        <v>67</v>
      </c>
      <c r="E162" t="s">
        <v>68</v>
      </c>
      <c r="F162" t="s">
        <v>64</v>
      </c>
      <c r="G162" t="s">
        <v>67</v>
      </c>
      <c r="H162" t="s">
        <v>67</v>
      </c>
      <c r="I162" t="s">
        <v>69</v>
      </c>
      <c r="J162" t="s">
        <v>68</v>
      </c>
      <c r="K162" t="s">
        <v>65</v>
      </c>
      <c r="L162" t="s">
        <v>65</v>
      </c>
      <c r="M162" t="s">
        <v>68</v>
      </c>
      <c r="N162" t="s">
        <v>67</v>
      </c>
      <c r="O162" t="s">
        <v>69</v>
      </c>
      <c r="P162" t="s">
        <v>73</v>
      </c>
    </row>
    <row r="163" spans="1:16" x14ac:dyDescent="0.25">
      <c r="A163" t="s">
        <v>64</v>
      </c>
      <c r="B163" t="s">
        <v>66</v>
      </c>
      <c r="C163" t="s">
        <v>64</v>
      </c>
      <c r="D163" t="s">
        <v>64</v>
      </c>
      <c r="E163" t="s">
        <v>66</v>
      </c>
      <c r="F163" t="s">
        <v>64</v>
      </c>
      <c r="G163" t="s">
        <v>64</v>
      </c>
      <c r="H163" t="s">
        <v>64</v>
      </c>
      <c r="I163" t="s">
        <v>65</v>
      </c>
      <c r="J163" t="s">
        <v>64</v>
      </c>
      <c r="K163" t="s">
        <v>66</v>
      </c>
      <c r="L163" t="s">
        <v>64</v>
      </c>
      <c r="M163" t="s">
        <v>67</v>
      </c>
      <c r="N163" t="s">
        <v>66</v>
      </c>
      <c r="O163" t="s">
        <v>64</v>
      </c>
      <c r="P163" t="s">
        <v>72</v>
      </c>
    </row>
    <row r="164" spans="1:16" x14ac:dyDescent="0.25">
      <c r="A164" t="s">
        <v>64</v>
      </c>
      <c r="B164" t="s">
        <v>66</v>
      </c>
      <c r="C164" t="s">
        <v>64</v>
      </c>
      <c r="D164" t="s">
        <v>64</v>
      </c>
      <c r="E164" t="s">
        <v>64</v>
      </c>
      <c r="F164" t="s">
        <v>64</v>
      </c>
      <c r="G164" t="s">
        <v>64</v>
      </c>
      <c r="H164" t="s">
        <v>64</v>
      </c>
      <c r="I164" t="s">
        <v>64</v>
      </c>
      <c r="J164" t="s">
        <v>64</v>
      </c>
      <c r="K164" t="s">
        <v>64</v>
      </c>
      <c r="L164" t="s">
        <v>64</v>
      </c>
      <c r="M164" t="s">
        <v>66</v>
      </c>
      <c r="N164" t="s">
        <v>64</v>
      </c>
      <c r="O164" t="s">
        <v>64</v>
      </c>
      <c r="P164" t="s">
        <v>74</v>
      </c>
    </row>
    <row r="165" spans="1:16" x14ac:dyDescent="0.25">
      <c r="A165" t="s">
        <v>64</v>
      </c>
      <c r="B165" t="s">
        <v>68</v>
      </c>
      <c r="C165" t="s">
        <v>67</v>
      </c>
      <c r="D165" t="s">
        <v>65</v>
      </c>
      <c r="E165" t="s">
        <v>66</v>
      </c>
      <c r="F165" t="s">
        <v>64</v>
      </c>
      <c r="G165" t="s">
        <v>65</v>
      </c>
      <c r="H165" t="s">
        <v>68</v>
      </c>
      <c r="I165" t="s">
        <v>69</v>
      </c>
      <c r="J165" t="s">
        <v>67</v>
      </c>
      <c r="K165" t="s">
        <v>66</v>
      </c>
      <c r="L165" t="s">
        <v>67</v>
      </c>
      <c r="M165" t="s">
        <v>68</v>
      </c>
      <c r="N165" t="s">
        <v>65</v>
      </c>
      <c r="O165" t="s">
        <v>68</v>
      </c>
      <c r="P165" t="s">
        <v>73</v>
      </c>
    </row>
    <row r="166" spans="1:16" x14ac:dyDescent="0.25">
      <c r="A166" t="s">
        <v>64</v>
      </c>
      <c r="B166" t="s">
        <v>65</v>
      </c>
      <c r="C166" t="s">
        <v>64</v>
      </c>
      <c r="D166" t="s">
        <v>64</v>
      </c>
      <c r="E166" t="s">
        <v>64</v>
      </c>
      <c r="F166" t="s">
        <v>64</v>
      </c>
      <c r="G166" t="s">
        <v>64</v>
      </c>
      <c r="H166" t="s">
        <v>65</v>
      </c>
      <c r="I166" t="s">
        <v>65</v>
      </c>
      <c r="J166" t="s">
        <v>64</v>
      </c>
      <c r="K166" t="s">
        <v>66</v>
      </c>
      <c r="L166" t="s">
        <v>64</v>
      </c>
      <c r="M166" t="s">
        <v>67</v>
      </c>
      <c r="N166" t="s">
        <v>64</v>
      </c>
      <c r="O166" t="s">
        <v>67</v>
      </c>
      <c r="P166" t="s">
        <v>74</v>
      </c>
    </row>
    <row r="167" spans="1:16" x14ac:dyDescent="0.25">
      <c r="A167" t="s">
        <v>64</v>
      </c>
      <c r="B167" t="s">
        <v>66</v>
      </c>
      <c r="C167" t="s">
        <v>65</v>
      </c>
      <c r="D167" t="s">
        <v>64</v>
      </c>
      <c r="E167" t="s">
        <v>64</v>
      </c>
      <c r="F167" t="s">
        <v>64</v>
      </c>
      <c r="G167" t="s">
        <v>64</v>
      </c>
      <c r="H167" t="s">
        <v>64</v>
      </c>
      <c r="I167" t="s">
        <v>67</v>
      </c>
      <c r="J167" t="s">
        <v>64</v>
      </c>
      <c r="K167" t="s">
        <v>64</v>
      </c>
      <c r="L167" t="s">
        <v>64</v>
      </c>
      <c r="M167" t="s">
        <v>66</v>
      </c>
      <c r="N167" t="s">
        <v>65</v>
      </c>
      <c r="O167" t="s">
        <v>64</v>
      </c>
      <c r="P167" t="s">
        <v>74</v>
      </c>
    </row>
    <row r="168" spans="1:16" x14ac:dyDescent="0.25">
      <c r="A168" t="s">
        <v>64</v>
      </c>
      <c r="B168" t="s">
        <v>68</v>
      </c>
      <c r="C168" t="s">
        <v>65</v>
      </c>
      <c r="D168" t="s">
        <v>68</v>
      </c>
      <c r="E168" t="s">
        <v>66</v>
      </c>
      <c r="F168" t="s">
        <v>64</v>
      </c>
      <c r="G168" t="s">
        <v>67</v>
      </c>
      <c r="H168" t="s">
        <v>69</v>
      </c>
      <c r="I168" t="s">
        <v>69</v>
      </c>
      <c r="J168" t="s">
        <v>68</v>
      </c>
      <c r="K168" t="s">
        <v>65</v>
      </c>
      <c r="L168" t="s">
        <v>67</v>
      </c>
      <c r="M168" t="s">
        <v>68</v>
      </c>
      <c r="N168" t="s">
        <v>65</v>
      </c>
      <c r="O168" t="s">
        <v>69</v>
      </c>
      <c r="P168" t="s">
        <v>73</v>
      </c>
    </row>
    <row r="169" spans="1:16" x14ac:dyDescent="0.25">
      <c r="A169" t="s">
        <v>64</v>
      </c>
      <c r="B169" t="s">
        <v>64</v>
      </c>
      <c r="C169" t="s">
        <v>64</v>
      </c>
      <c r="D169" t="s">
        <v>64</v>
      </c>
      <c r="E169" t="s">
        <v>66</v>
      </c>
      <c r="F169" t="s">
        <v>64</v>
      </c>
      <c r="G169" t="s">
        <v>66</v>
      </c>
      <c r="H169" t="s">
        <v>64</v>
      </c>
      <c r="I169" t="s">
        <v>65</v>
      </c>
      <c r="J169" t="s">
        <v>66</v>
      </c>
      <c r="K169" t="s">
        <v>66</v>
      </c>
      <c r="L169" t="s">
        <v>66</v>
      </c>
      <c r="M169" t="s">
        <v>65</v>
      </c>
      <c r="N169" t="s">
        <v>64</v>
      </c>
      <c r="O169" t="s">
        <v>65</v>
      </c>
      <c r="P169" t="s">
        <v>74</v>
      </c>
    </row>
    <row r="170" spans="1:16" x14ac:dyDescent="0.25">
      <c r="A170" t="s">
        <v>64</v>
      </c>
      <c r="B170" t="s">
        <v>66</v>
      </c>
      <c r="C170" t="s">
        <v>66</v>
      </c>
      <c r="D170" t="s">
        <v>64</v>
      </c>
      <c r="E170" t="s">
        <v>66</v>
      </c>
      <c r="F170" t="s">
        <v>64</v>
      </c>
      <c r="G170" t="s">
        <v>66</v>
      </c>
      <c r="H170" t="s">
        <v>64</v>
      </c>
      <c r="I170" t="s">
        <v>67</v>
      </c>
      <c r="J170" t="s">
        <v>66</v>
      </c>
      <c r="K170" t="s">
        <v>66</v>
      </c>
      <c r="L170" t="s">
        <v>64</v>
      </c>
      <c r="M170" t="s">
        <v>65</v>
      </c>
      <c r="N170" t="s">
        <v>64</v>
      </c>
      <c r="O170" t="s">
        <v>67</v>
      </c>
      <c r="P170" t="s">
        <v>74</v>
      </c>
    </row>
    <row r="171" spans="1:16" x14ac:dyDescent="0.25">
      <c r="A171" t="s">
        <v>64</v>
      </c>
      <c r="B171" t="s">
        <v>68</v>
      </c>
      <c r="C171" t="s">
        <v>65</v>
      </c>
      <c r="D171" t="s">
        <v>65</v>
      </c>
      <c r="E171" t="s">
        <v>65</v>
      </c>
      <c r="F171" t="s">
        <v>64</v>
      </c>
      <c r="G171" t="s">
        <v>66</v>
      </c>
      <c r="H171" t="s">
        <v>67</v>
      </c>
      <c r="I171" t="s">
        <v>65</v>
      </c>
      <c r="J171" t="s">
        <v>64</v>
      </c>
      <c r="K171" t="s">
        <v>66</v>
      </c>
      <c r="L171" t="s">
        <v>64</v>
      </c>
      <c r="M171" t="s">
        <v>67</v>
      </c>
      <c r="N171" t="s">
        <v>65</v>
      </c>
      <c r="O171" t="s">
        <v>67</v>
      </c>
      <c r="P171" t="s">
        <v>72</v>
      </c>
    </row>
    <row r="172" spans="1:16" x14ac:dyDescent="0.25">
      <c r="A172" t="s">
        <v>64</v>
      </c>
      <c r="B172" t="s">
        <v>66</v>
      </c>
      <c r="C172" t="s">
        <v>66</v>
      </c>
      <c r="D172" t="s">
        <v>64</v>
      </c>
      <c r="E172" t="s">
        <v>64</v>
      </c>
      <c r="F172" t="s">
        <v>64</v>
      </c>
      <c r="G172" t="s">
        <v>64</v>
      </c>
      <c r="H172" t="s">
        <v>66</v>
      </c>
      <c r="I172" t="s">
        <v>64</v>
      </c>
      <c r="J172" t="s">
        <v>64</v>
      </c>
      <c r="K172" t="s">
        <v>64</v>
      </c>
      <c r="L172" t="s">
        <v>64</v>
      </c>
      <c r="M172" t="s">
        <v>66</v>
      </c>
      <c r="N172" t="s">
        <v>64</v>
      </c>
      <c r="O172" t="s">
        <v>65</v>
      </c>
      <c r="P172" t="s">
        <v>72</v>
      </c>
    </row>
    <row r="173" spans="1:16" x14ac:dyDescent="0.25">
      <c r="A173" t="s">
        <v>64</v>
      </c>
      <c r="B173" t="s">
        <v>65</v>
      </c>
      <c r="C173" t="s">
        <v>64</v>
      </c>
      <c r="D173" t="s">
        <v>64</v>
      </c>
      <c r="E173" t="s">
        <v>66</v>
      </c>
      <c r="F173" t="s">
        <v>64</v>
      </c>
      <c r="G173" t="s">
        <v>66</v>
      </c>
      <c r="H173" t="s">
        <v>64</v>
      </c>
      <c r="I173" t="s">
        <v>66</v>
      </c>
      <c r="J173" t="s">
        <v>64</v>
      </c>
      <c r="K173" t="s">
        <v>66</v>
      </c>
      <c r="L173" t="s">
        <v>64</v>
      </c>
      <c r="M173" t="s">
        <v>65</v>
      </c>
      <c r="N173" t="s">
        <v>64</v>
      </c>
      <c r="O173" t="s">
        <v>65</v>
      </c>
      <c r="P173" t="s">
        <v>74</v>
      </c>
    </row>
    <row r="174" spans="1:16" x14ac:dyDescent="0.25">
      <c r="A174" t="s">
        <v>64</v>
      </c>
      <c r="B174" t="s">
        <v>66</v>
      </c>
      <c r="C174" t="s">
        <v>65</v>
      </c>
      <c r="D174" t="s">
        <v>64</v>
      </c>
      <c r="E174" t="s">
        <v>64</v>
      </c>
      <c r="F174" t="s">
        <v>64</v>
      </c>
      <c r="G174" t="s">
        <v>66</v>
      </c>
      <c r="H174" t="s">
        <v>65</v>
      </c>
      <c r="I174" t="s">
        <v>67</v>
      </c>
      <c r="J174" t="s">
        <v>67</v>
      </c>
      <c r="K174" t="s">
        <v>67</v>
      </c>
      <c r="L174" t="s">
        <v>65</v>
      </c>
      <c r="M174" t="s">
        <v>68</v>
      </c>
      <c r="N174" t="s">
        <v>64</v>
      </c>
      <c r="O174" t="s">
        <v>67</v>
      </c>
      <c r="P174" t="s">
        <v>72</v>
      </c>
    </row>
    <row r="175" spans="1:16" x14ac:dyDescent="0.25">
      <c r="A175" t="s">
        <v>64</v>
      </c>
      <c r="B175" t="s">
        <v>67</v>
      </c>
      <c r="C175" t="s">
        <v>66</v>
      </c>
      <c r="D175" t="s">
        <v>66</v>
      </c>
      <c r="E175" t="s">
        <v>66</v>
      </c>
      <c r="F175" t="s">
        <v>64</v>
      </c>
      <c r="G175" t="s">
        <v>65</v>
      </c>
      <c r="H175" t="s">
        <v>65</v>
      </c>
      <c r="I175" t="s">
        <v>66</v>
      </c>
      <c r="J175" t="s">
        <v>64</v>
      </c>
      <c r="K175" t="s">
        <v>64</v>
      </c>
      <c r="L175" t="s">
        <v>64</v>
      </c>
      <c r="M175" t="s">
        <v>65</v>
      </c>
      <c r="N175" t="s">
        <v>66</v>
      </c>
      <c r="O175" t="s">
        <v>67</v>
      </c>
      <c r="P175" t="s">
        <v>73</v>
      </c>
    </row>
    <row r="176" spans="1:16" x14ac:dyDescent="0.25">
      <c r="A176" t="s">
        <v>64</v>
      </c>
      <c r="B176" t="s">
        <v>68</v>
      </c>
      <c r="C176" t="s">
        <v>64</v>
      </c>
      <c r="D176" t="s">
        <v>66</v>
      </c>
      <c r="E176" t="s">
        <v>66</v>
      </c>
      <c r="F176" t="s">
        <v>64</v>
      </c>
      <c r="G176" t="s">
        <v>64</v>
      </c>
      <c r="H176" t="s">
        <v>67</v>
      </c>
      <c r="I176" t="s">
        <v>65</v>
      </c>
      <c r="J176" t="s">
        <v>66</v>
      </c>
      <c r="K176" t="s">
        <v>66</v>
      </c>
      <c r="L176" t="s">
        <v>66</v>
      </c>
      <c r="M176" t="s">
        <v>67</v>
      </c>
      <c r="N176" t="s">
        <v>65</v>
      </c>
      <c r="O176" t="s">
        <v>67</v>
      </c>
      <c r="P176" t="s">
        <v>73</v>
      </c>
    </row>
    <row r="177" spans="1:16" x14ac:dyDescent="0.25">
      <c r="A177" t="s">
        <v>64</v>
      </c>
      <c r="B177" t="s">
        <v>66</v>
      </c>
      <c r="C177" t="s">
        <v>64</v>
      </c>
      <c r="D177" t="s">
        <v>64</v>
      </c>
      <c r="E177" t="s">
        <v>66</v>
      </c>
      <c r="F177" t="s">
        <v>64</v>
      </c>
      <c r="G177" t="s">
        <v>66</v>
      </c>
      <c r="H177" t="s">
        <v>65</v>
      </c>
      <c r="I177" t="s">
        <v>65</v>
      </c>
      <c r="J177" t="s">
        <v>64</v>
      </c>
      <c r="K177" t="s">
        <v>66</v>
      </c>
      <c r="L177" t="s">
        <v>65</v>
      </c>
      <c r="M177" t="s">
        <v>65</v>
      </c>
      <c r="N177" t="s">
        <v>64</v>
      </c>
      <c r="O177" t="s">
        <v>65</v>
      </c>
      <c r="P177" t="s">
        <v>72</v>
      </c>
    </row>
    <row r="178" spans="1:16" x14ac:dyDescent="0.25">
      <c r="A178" t="s">
        <v>64</v>
      </c>
      <c r="B178" t="s">
        <v>68</v>
      </c>
      <c r="C178" t="s">
        <v>67</v>
      </c>
      <c r="D178" t="s">
        <v>67</v>
      </c>
      <c r="E178" t="s">
        <v>66</v>
      </c>
      <c r="F178" t="s">
        <v>64</v>
      </c>
      <c r="G178" t="s">
        <v>67</v>
      </c>
      <c r="H178" t="s">
        <v>68</v>
      </c>
      <c r="I178" t="s">
        <v>68</v>
      </c>
      <c r="J178" t="s">
        <v>68</v>
      </c>
      <c r="K178" t="s">
        <v>65</v>
      </c>
      <c r="L178" t="s">
        <v>67</v>
      </c>
      <c r="M178" t="s">
        <v>68</v>
      </c>
      <c r="N178" t="s">
        <v>65</v>
      </c>
      <c r="O178" t="s">
        <v>69</v>
      </c>
      <c r="P178" t="s">
        <v>73</v>
      </c>
    </row>
    <row r="179" spans="1:16" x14ac:dyDescent="0.25">
      <c r="A179" t="s">
        <v>64</v>
      </c>
      <c r="B179" t="s">
        <v>65</v>
      </c>
      <c r="C179" t="s">
        <v>64</v>
      </c>
      <c r="D179" t="s">
        <v>64</v>
      </c>
      <c r="E179" t="s">
        <v>65</v>
      </c>
      <c r="F179" t="s">
        <v>64</v>
      </c>
      <c r="G179" t="s">
        <v>64</v>
      </c>
      <c r="H179" t="s">
        <v>65</v>
      </c>
      <c r="I179" t="s">
        <v>65</v>
      </c>
      <c r="J179" t="s">
        <v>64</v>
      </c>
      <c r="K179" t="s">
        <v>66</v>
      </c>
      <c r="L179" t="s">
        <v>64</v>
      </c>
      <c r="M179" t="s">
        <v>67</v>
      </c>
      <c r="N179" t="s">
        <v>66</v>
      </c>
      <c r="O179" t="s">
        <v>67</v>
      </c>
      <c r="P179" t="s">
        <v>72</v>
      </c>
    </row>
    <row r="180" spans="1:16" x14ac:dyDescent="0.25">
      <c r="A180" t="s">
        <v>64</v>
      </c>
      <c r="B180" t="s">
        <v>67</v>
      </c>
      <c r="C180" t="s">
        <v>65</v>
      </c>
      <c r="D180" t="s">
        <v>64</v>
      </c>
      <c r="E180" t="s">
        <v>66</v>
      </c>
      <c r="F180" t="s">
        <v>64</v>
      </c>
      <c r="G180" t="s">
        <v>65</v>
      </c>
      <c r="H180" t="s">
        <v>68</v>
      </c>
      <c r="I180" t="s">
        <v>67</v>
      </c>
      <c r="J180" t="s">
        <v>67</v>
      </c>
      <c r="K180" t="s">
        <v>66</v>
      </c>
      <c r="L180" t="s">
        <v>65</v>
      </c>
      <c r="M180" t="s">
        <v>67</v>
      </c>
      <c r="N180" t="s">
        <v>66</v>
      </c>
      <c r="O180" t="s">
        <v>68</v>
      </c>
      <c r="P180" t="s">
        <v>73</v>
      </c>
    </row>
    <row r="181" spans="1:16" x14ac:dyDescent="0.25">
      <c r="A181" t="s">
        <v>66</v>
      </c>
      <c r="B181" t="s">
        <v>65</v>
      </c>
      <c r="C181" t="s">
        <v>64</v>
      </c>
      <c r="D181" t="s">
        <v>64</v>
      </c>
      <c r="E181" t="s">
        <v>66</v>
      </c>
      <c r="F181" t="s">
        <v>64</v>
      </c>
      <c r="G181" t="s">
        <v>66</v>
      </c>
      <c r="H181" t="s">
        <v>64</v>
      </c>
      <c r="I181" t="s">
        <v>65</v>
      </c>
      <c r="J181" t="s">
        <v>64</v>
      </c>
      <c r="K181" t="s">
        <v>66</v>
      </c>
      <c r="L181" t="s">
        <v>64</v>
      </c>
      <c r="M181" t="s">
        <v>65</v>
      </c>
      <c r="N181" t="s">
        <v>64</v>
      </c>
      <c r="O181" t="s">
        <v>65</v>
      </c>
      <c r="P181" t="s">
        <v>72</v>
      </c>
    </row>
    <row r="182" spans="1:16" x14ac:dyDescent="0.25">
      <c r="A182" t="s">
        <v>64</v>
      </c>
      <c r="B182" t="s">
        <v>65</v>
      </c>
      <c r="C182" t="s">
        <v>64</v>
      </c>
      <c r="D182" t="s">
        <v>66</v>
      </c>
      <c r="E182" t="s">
        <v>68</v>
      </c>
      <c r="F182" t="s">
        <v>64</v>
      </c>
      <c r="G182" t="s">
        <v>66</v>
      </c>
      <c r="H182" t="s">
        <v>65</v>
      </c>
      <c r="I182" t="s">
        <v>66</v>
      </c>
      <c r="J182" t="s">
        <v>64</v>
      </c>
      <c r="K182" t="s">
        <v>66</v>
      </c>
      <c r="L182" t="s">
        <v>64</v>
      </c>
      <c r="M182" t="s">
        <v>65</v>
      </c>
      <c r="N182" t="s">
        <v>64</v>
      </c>
      <c r="O182" t="s">
        <v>65</v>
      </c>
      <c r="P182" t="s">
        <v>74</v>
      </c>
    </row>
    <row r="183" spans="1:16" x14ac:dyDescent="0.25">
      <c r="A183" t="s">
        <v>64</v>
      </c>
      <c r="B183" t="s">
        <v>65</v>
      </c>
      <c r="C183" t="s">
        <v>64</v>
      </c>
      <c r="D183" t="s">
        <v>64</v>
      </c>
      <c r="E183" t="s">
        <v>64</v>
      </c>
      <c r="F183" t="s">
        <v>64</v>
      </c>
      <c r="G183" t="s">
        <v>64</v>
      </c>
      <c r="H183" t="s">
        <v>67</v>
      </c>
      <c r="I183" t="s">
        <v>67</v>
      </c>
      <c r="J183" t="s">
        <v>64</v>
      </c>
      <c r="K183" t="s">
        <v>66</v>
      </c>
      <c r="L183" t="s">
        <v>64</v>
      </c>
      <c r="M183" t="s">
        <v>65</v>
      </c>
      <c r="N183" t="s">
        <v>64</v>
      </c>
      <c r="O183" t="s">
        <v>64</v>
      </c>
      <c r="P183" t="s">
        <v>74</v>
      </c>
    </row>
    <row r="184" spans="1:16" x14ac:dyDescent="0.25">
      <c r="A184" t="s">
        <v>64</v>
      </c>
      <c r="B184" t="s">
        <v>65</v>
      </c>
      <c r="C184" t="s">
        <v>65</v>
      </c>
      <c r="D184" t="s">
        <v>66</v>
      </c>
      <c r="E184" t="s">
        <v>65</v>
      </c>
      <c r="F184" t="s">
        <v>64</v>
      </c>
      <c r="G184" t="s">
        <v>66</v>
      </c>
      <c r="H184" t="s">
        <v>65</v>
      </c>
      <c r="I184" t="s">
        <v>67</v>
      </c>
      <c r="J184" t="s">
        <v>64</v>
      </c>
      <c r="K184" t="s">
        <v>66</v>
      </c>
      <c r="L184" t="s">
        <v>66</v>
      </c>
      <c r="M184" t="s">
        <v>66</v>
      </c>
      <c r="N184" t="s">
        <v>64</v>
      </c>
      <c r="O184" t="s">
        <v>66</v>
      </c>
      <c r="P184" t="s">
        <v>74</v>
      </c>
    </row>
    <row r="185" spans="1:16" x14ac:dyDescent="0.25">
      <c r="A185" t="s">
        <v>64</v>
      </c>
      <c r="B185" t="s">
        <v>65</v>
      </c>
      <c r="C185" t="s">
        <v>66</v>
      </c>
      <c r="D185" t="s">
        <v>64</v>
      </c>
      <c r="E185" t="s">
        <v>66</v>
      </c>
      <c r="F185" t="s">
        <v>64</v>
      </c>
      <c r="G185" t="s">
        <v>64</v>
      </c>
      <c r="H185" t="s">
        <v>66</v>
      </c>
      <c r="I185" t="s">
        <v>66</v>
      </c>
      <c r="J185" t="s">
        <v>66</v>
      </c>
      <c r="K185" t="s">
        <v>66</v>
      </c>
      <c r="L185" t="s">
        <v>65</v>
      </c>
      <c r="M185" t="s">
        <v>66</v>
      </c>
      <c r="N185" t="s">
        <v>64</v>
      </c>
      <c r="O185" t="s">
        <v>66</v>
      </c>
      <c r="P185" t="s">
        <v>72</v>
      </c>
    </row>
    <row r="186" spans="1:16" x14ac:dyDescent="0.25">
      <c r="A186" t="s">
        <v>64</v>
      </c>
      <c r="B186" t="s">
        <v>65</v>
      </c>
      <c r="C186" t="s">
        <v>64</v>
      </c>
      <c r="D186" t="s">
        <v>64</v>
      </c>
      <c r="E186" t="s">
        <v>64</v>
      </c>
      <c r="F186" t="s">
        <v>64</v>
      </c>
      <c r="G186" t="s">
        <v>66</v>
      </c>
      <c r="H186" t="s">
        <v>64</v>
      </c>
      <c r="I186" t="s">
        <v>64</v>
      </c>
      <c r="J186" t="s">
        <v>64</v>
      </c>
      <c r="K186" t="s">
        <v>66</v>
      </c>
      <c r="L186" t="s">
        <v>64</v>
      </c>
      <c r="M186" t="s">
        <v>67</v>
      </c>
      <c r="N186" t="s">
        <v>64</v>
      </c>
      <c r="O186" t="s">
        <v>65</v>
      </c>
      <c r="P186" t="s">
        <v>72</v>
      </c>
    </row>
    <row r="187" spans="1:16" x14ac:dyDescent="0.25">
      <c r="A187" t="s">
        <v>64</v>
      </c>
      <c r="B187" t="s">
        <v>66</v>
      </c>
      <c r="C187" t="s">
        <v>64</v>
      </c>
      <c r="D187" t="s">
        <v>64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  <c r="J187" t="s">
        <v>64</v>
      </c>
      <c r="K187" t="s">
        <v>64</v>
      </c>
      <c r="L187" t="s">
        <v>64</v>
      </c>
      <c r="M187" t="s">
        <v>65</v>
      </c>
      <c r="N187" t="s">
        <v>64</v>
      </c>
      <c r="O187" t="s">
        <v>66</v>
      </c>
      <c r="P187" t="s">
        <v>74</v>
      </c>
    </row>
    <row r="188" spans="1:16" x14ac:dyDescent="0.25">
      <c r="A188" t="s">
        <v>64</v>
      </c>
      <c r="B188" t="s">
        <v>65</v>
      </c>
      <c r="C188" t="s">
        <v>64</v>
      </c>
      <c r="D188" t="s">
        <v>66</v>
      </c>
      <c r="E188" t="s">
        <v>66</v>
      </c>
      <c r="F188" t="s">
        <v>64</v>
      </c>
      <c r="G188" t="s">
        <v>66</v>
      </c>
      <c r="H188" t="s">
        <v>66</v>
      </c>
      <c r="I188" t="s">
        <v>69</v>
      </c>
      <c r="J188" t="s">
        <v>66</v>
      </c>
      <c r="K188" t="s">
        <v>66</v>
      </c>
      <c r="L188" t="s">
        <v>66</v>
      </c>
      <c r="M188" t="s">
        <v>67</v>
      </c>
      <c r="N188" t="s">
        <v>64</v>
      </c>
      <c r="O188" t="s">
        <v>65</v>
      </c>
      <c r="P188" t="s">
        <v>72</v>
      </c>
    </row>
    <row r="189" spans="1:16" x14ac:dyDescent="0.25">
      <c r="A189" t="s">
        <v>64</v>
      </c>
      <c r="B189" t="s">
        <v>68</v>
      </c>
      <c r="C189" t="s">
        <v>65</v>
      </c>
      <c r="D189" t="s">
        <v>64</v>
      </c>
      <c r="E189" t="s">
        <v>64</v>
      </c>
      <c r="F189" t="s">
        <v>64</v>
      </c>
      <c r="G189" t="s">
        <v>66</v>
      </c>
      <c r="H189" t="s">
        <v>68</v>
      </c>
      <c r="I189" t="s">
        <v>69</v>
      </c>
      <c r="J189" t="s">
        <v>69</v>
      </c>
      <c r="K189" t="s">
        <v>66</v>
      </c>
      <c r="L189" t="s">
        <v>65</v>
      </c>
      <c r="M189" t="s">
        <v>68</v>
      </c>
      <c r="N189" t="s">
        <v>66</v>
      </c>
      <c r="O189" t="s">
        <v>69</v>
      </c>
      <c r="P189" t="s">
        <v>73</v>
      </c>
    </row>
    <row r="190" spans="1:16" x14ac:dyDescent="0.25">
      <c r="A190" t="s">
        <v>66</v>
      </c>
      <c r="B190" t="s">
        <v>65</v>
      </c>
      <c r="C190" t="s">
        <v>66</v>
      </c>
      <c r="D190" t="s">
        <v>64</v>
      </c>
      <c r="E190" t="s">
        <v>65</v>
      </c>
      <c r="F190" t="s">
        <v>64</v>
      </c>
      <c r="G190" t="s">
        <v>65</v>
      </c>
      <c r="H190" t="s">
        <v>65</v>
      </c>
      <c r="I190" t="s">
        <v>65</v>
      </c>
      <c r="J190" t="s">
        <v>66</v>
      </c>
      <c r="K190" t="s">
        <v>66</v>
      </c>
      <c r="L190" t="s">
        <v>64</v>
      </c>
      <c r="M190" t="s">
        <v>67</v>
      </c>
      <c r="N190" t="s">
        <v>64</v>
      </c>
      <c r="O190" t="s">
        <v>67</v>
      </c>
      <c r="P190" t="s">
        <v>72</v>
      </c>
    </row>
    <row r="191" spans="1:16" x14ac:dyDescent="0.25">
      <c r="A191" t="s">
        <v>64</v>
      </c>
      <c r="B191" t="s">
        <v>66</v>
      </c>
      <c r="C191" t="s">
        <v>64</v>
      </c>
      <c r="D191" t="s">
        <v>66</v>
      </c>
      <c r="E191" t="s">
        <v>66</v>
      </c>
      <c r="F191" t="s">
        <v>64</v>
      </c>
      <c r="G191" t="s">
        <v>64</v>
      </c>
      <c r="H191" t="s">
        <v>64</v>
      </c>
      <c r="I191" t="s">
        <v>65</v>
      </c>
      <c r="J191" t="s">
        <v>64</v>
      </c>
      <c r="K191" t="s">
        <v>66</v>
      </c>
      <c r="L191" t="s">
        <v>66</v>
      </c>
      <c r="M191" t="s">
        <v>65</v>
      </c>
      <c r="N191" t="s">
        <v>64</v>
      </c>
      <c r="O191" t="s">
        <v>65</v>
      </c>
      <c r="P191" t="s">
        <v>74</v>
      </c>
    </row>
    <row r="192" spans="1:16" x14ac:dyDescent="0.25">
      <c r="A192" t="s">
        <v>64</v>
      </c>
      <c r="B192" t="s">
        <v>68</v>
      </c>
      <c r="C192" t="s">
        <v>65</v>
      </c>
      <c r="D192" t="s">
        <v>64</v>
      </c>
      <c r="E192" t="s">
        <v>65</v>
      </c>
      <c r="F192" t="s">
        <v>64</v>
      </c>
      <c r="G192" t="s">
        <v>66</v>
      </c>
      <c r="H192" t="s">
        <v>67</v>
      </c>
      <c r="I192" t="s">
        <v>69</v>
      </c>
      <c r="J192" t="s">
        <v>68</v>
      </c>
      <c r="K192" t="s">
        <v>65</v>
      </c>
      <c r="L192" t="s">
        <v>67</v>
      </c>
      <c r="M192" t="s">
        <v>67</v>
      </c>
      <c r="N192" t="s">
        <v>66</v>
      </c>
      <c r="O192" t="s">
        <v>68</v>
      </c>
      <c r="P192" t="s">
        <v>72</v>
      </c>
    </row>
    <row r="193" spans="1:16" x14ac:dyDescent="0.25">
      <c r="A193" t="s">
        <v>64</v>
      </c>
      <c r="B193" t="s">
        <v>68</v>
      </c>
      <c r="C193" t="s">
        <v>65</v>
      </c>
      <c r="D193" t="s">
        <v>65</v>
      </c>
      <c r="E193" t="s">
        <v>65</v>
      </c>
      <c r="F193" t="s">
        <v>64</v>
      </c>
      <c r="G193" t="s">
        <v>67</v>
      </c>
      <c r="H193" t="s">
        <v>67</v>
      </c>
      <c r="I193" t="s">
        <v>66</v>
      </c>
      <c r="J193" t="s">
        <v>67</v>
      </c>
      <c r="K193" t="s">
        <v>66</v>
      </c>
      <c r="L193" t="s">
        <v>65</v>
      </c>
      <c r="M193" t="s">
        <v>68</v>
      </c>
      <c r="N193" t="s">
        <v>65</v>
      </c>
      <c r="O193" t="s">
        <v>67</v>
      </c>
      <c r="P193" t="s">
        <v>73</v>
      </c>
    </row>
    <row r="194" spans="1:16" x14ac:dyDescent="0.25">
      <c r="A194" t="s">
        <v>64</v>
      </c>
      <c r="B194" t="s">
        <v>67</v>
      </c>
      <c r="C194" t="s">
        <v>64</v>
      </c>
      <c r="D194" t="s">
        <v>65</v>
      </c>
      <c r="E194" t="s">
        <v>64</v>
      </c>
      <c r="F194" t="s">
        <v>64</v>
      </c>
      <c r="G194" t="s">
        <v>66</v>
      </c>
      <c r="H194" t="s">
        <v>67</v>
      </c>
      <c r="I194" t="s">
        <v>69</v>
      </c>
      <c r="J194" t="s">
        <v>65</v>
      </c>
      <c r="K194" t="s">
        <v>66</v>
      </c>
      <c r="L194" t="s">
        <v>64</v>
      </c>
      <c r="M194" t="s">
        <v>68</v>
      </c>
      <c r="N194" t="s">
        <v>64</v>
      </c>
      <c r="O194" t="s">
        <v>69</v>
      </c>
      <c r="P194" t="s">
        <v>73</v>
      </c>
    </row>
    <row r="195" spans="1:16" x14ac:dyDescent="0.25">
      <c r="A195" t="s">
        <v>64</v>
      </c>
      <c r="B195" t="s">
        <v>66</v>
      </c>
      <c r="C195" t="s">
        <v>65</v>
      </c>
      <c r="D195" t="s">
        <v>64</v>
      </c>
      <c r="E195" t="s">
        <v>66</v>
      </c>
      <c r="F195" t="s">
        <v>64</v>
      </c>
      <c r="G195" t="s">
        <v>66</v>
      </c>
      <c r="H195" t="s">
        <v>64</v>
      </c>
      <c r="I195" t="s">
        <v>65</v>
      </c>
      <c r="J195" t="s">
        <v>66</v>
      </c>
      <c r="K195" t="s">
        <v>66</v>
      </c>
      <c r="L195" t="s">
        <v>64</v>
      </c>
      <c r="M195" t="s">
        <v>65</v>
      </c>
      <c r="N195" t="s">
        <v>66</v>
      </c>
      <c r="O195" t="s">
        <v>66</v>
      </c>
      <c r="P195" t="s">
        <v>74</v>
      </c>
    </row>
    <row r="196" spans="1:16" x14ac:dyDescent="0.25">
      <c r="A196" t="s">
        <v>64</v>
      </c>
      <c r="B196" t="s">
        <v>67</v>
      </c>
      <c r="C196" t="s">
        <v>66</v>
      </c>
      <c r="D196" t="s">
        <v>64</v>
      </c>
      <c r="E196" t="s">
        <v>66</v>
      </c>
      <c r="F196" t="s">
        <v>64</v>
      </c>
      <c r="G196" t="s">
        <v>65</v>
      </c>
      <c r="H196" t="s">
        <v>67</v>
      </c>
      <c r="I196" t="s">
        <v>67</v>
      </c>
      <c r="J196" t="s">
        <v>67</v>
      </c>
      <c r="K196" t="s">
        <v>66</v>
      </c>
      <c r="L196" t="s">
        <v>66</v>
      </c>
      <c r="M196" t="s">
        <v>68</v>
      </c>
      <c r="N196" t="s">
        <v>66</v>
      </c>
      <c r="O196" t="s">
        <v>69</v>
      </c>
      <c r="P196" t="s">
        <v>73</v>
      </c>
    </row>
    <row r="197" spans="1:16" x14ac:dyDescent="0.25">
      <c r="A197" t="s">
        <v>64</v>
      </c>
      <c r="B197" t="s">
        <v>65</v>
      </c>
      <c r="C197" t="s">
        <v>64</v>
      </c>
      <c r="D197" t="s">
        <v>64</v>
      </c>
      <c r="E197" t="s">
        <v>64</v>
      </c>
      <c r="F197" t="s">
        <v>64</v>
      </c>
      <c r="G197" t="s">
        <v>64</v>
      </c>
      <c r="H197" t="s">
        <v>66</v>
      </c>
      <c r="I197" t="s">
        <v>66</v>
      </c>
      <c r="J197" t="s">
        <v>64</v>
      </c>
      <c r="K197" t="s">
        <v>64</v>
      </c>
      <c r="L197" t="s">
        <v>64</v>
      </c>
      <c r="M197" t="s">
        <v>67</v>
      </c>
      <c r="N197" t="s">
        <v>64</v>
      </c>
      <c r="O197" t="s">
        <v>65</v>
      </c>
      <c r="P197" t="s">
        <v>74</v>
      </c>
    </row>
    <row r="198" spans="1:16" x14ac:dyDescent="0.25">
      <c r="A198" t="s">
        <v>65</v>
      </c>
      <c r="B198" t="s">
        <v>67</v>
      </c>
      <c r="C198" t="s">
        <v>66</v>
      </c>
      <c r="D198" t="s">
        <v>64</v>
      </c>
      <c r="E198" t="s">
        <v>65</v>
      </c>
      <c r="F198" t="s">
        <v>65</v>
      </c>
      <c r="G198" t="s">
        <v>65</v>
      </c>
      <c r="H198" t="s">
        <v>68</v>
      </c>
      <c r="I198" t="s">
        <v>67</v>
      </c>
      <c r="J198" t="s">
        <v>69</v>
      </c>
      <c r="K198" t="s">
        <v>66</v>
      </c>
      <c r="L198" t="s">
        <v>65</v>
      </c>
      <c r="M198" t="s">
        <v>68</v>
      </c>
      <c r="N198" t="s">
        <v>64</v>
      </c>
      <c r="O198" t="s">
        <v>69</v>
      </c>
      <c r="P198" t="s">
        <v>73</v>
      </c>
    </row>
    <row r="199" spans="1:16" x14ac:dyDescent="0.25">
      <c r="A199" t="s">
        <v>64</v>
      </c>
      <c r="B199" t="s">
        <v>65</v>
      </c>
      <c r="C199" t="s">
        <v>64</v>
      </c>
      <c r="D199" t="s">
        <v>66</v>
      </c>
      <c r="E199" t="s">
        <v>66</v>
      </c>
      <c r="F199" t="s">
        <v>65</v>
      </c>
      <c r="G199" t="s">
        <v>66</v>
      </c>
      <c r="H199" t="s">
        <v>65</v>
      </c>
      <c r="I199" t="s">
        <v>65</v>
      </c>
      <c r="J199" t="s">
        <v>66</v>
      </c>
      <c r="K199" t="s">
        <v>66</v>
      </c>
      <c r="L199" t="s">
        <v>64</v>
      </c>
      <c r="M199" t="s">
        <v>67</v>
      </c>
      <c r="N199" t="s">
        <v>64</v>
      </c>
      <c r="O199" t="s">
        <v>68</v>
      </c>
      <c r="P199" t="s">
        <v>73</v>
      </c>
    </row>
    <row r="200" spans="1:16" x14ac:dyDescent="0.25">
      <c r="A200" t="s">
        <v>64</v>
      </c>
      <c r="B200" t="s">
        <v>69</v>
      </c>
      <c r="C200" t="s">
        <v>67</v>
      </c>
      <c r="D200" t="s">
        <v>67</v>
      </c>
      <c r="E200" t="s">
        <v>67</v>
      </c>
      <c r="F200" t="s">
        <v>64</v>
      </c>
      <c r="G200" t="s">
        <v>67</v>
      </c>
      <c r="H200" t="s">
        <v>68</v>
      </c>
      <c r="I200" t="s">
        <v>69</v>
      </c>
      <c r="J200" t="s">
        <v>69</v>
      </c>
      <c r="K200" t="s">
        <v>65</v>
      </c>
      <c r="L200" t="s">
        <v>65</v>
      </c>
      <c r="M200" t="s">
        <v>68</v>
      </c>
      <c r="N200" t="s">
        <v>65</v>
      </c>
      <c r="O200" t="s">
        <v>69</v>
      </c>
      <c r="P200" t="s">
        <v>73</v>
      </c>
    </row>
    <row r="201" spans="1:16" x14ac:dyDescent="0.25">
      <c r="A201" t="s">
        <v>64</v>
      </c>
      <c r="B201" t="s">
        <v>68</v>
      </c>
      <c r="C201" t="s">
        <v>67</v>
      </c>
      <c r="D201" t="s">
        <v>64</v>
      </c>
      <c r="E201" t="s">
        <v>65</v>
      </c>
      <c r="F201" t="s">
        <v>64</v>
      </c>
      <c r="G201" t="s">
        <v>65</v>
      </c>
      <c r="H201" t="s">
        <v>67</v>
      </c>
      <c r="I201" t="s">
        <v>69</v>
      </c>
      <c r="J201" t="s">
        <v>70</v>
      </c>
      <c r="K201" t="s">
        <v>66</v>
      </c>
      <c r="L201" t="s">
        <v>66</v>
      </c>
      <c r="M201" t="s">
        <v>69</v>
      </c>
      <c r="N201" t="s">
        <v>68</v>
      </c>
      <c r="O201" t="s">
        <v>68</v>
      </c>
      <c r="P201" t="s">
        <v>73</v>
      </c>
    </row>
    <row r="202" spans="1:16" x14ac:dyDescent="0.25">
      <c r="A202" t="s">
        <v>64</v>
      </c>
      <c r="B202" t="s">
        <v>68</v>
      </c>
      <c r="C202" t="s">
        <v>67</v>
      </c>
      <c r="D202" t="s">
        <v>65</v>
      </c>
      <c r="E202" t="s">
        <v>67</v>
      </c>
      <c r="F202" t="s">
        <v>64</v>
      </c>
      <c r="G202" t="s">
        <v>67</v>
      </c>
      <c r="H202" t="s">
        <v>68</v>
      </c>
      <c r="I202" t="s">
        <v>69</v>
      </c>
      <c r="J202" t="s">
        <v>68</v>
      </c>
      <c r="K202" t="s">
        <v>66</v>
      </c>
      <c r="L202" t="s">
        <v>65</v>
      </c>
      <c r="M202" t="s">
        <v>67</v>
      </c>
      <c r="N202" t="s">
        <v>66</v>
      </c>
      <c r="O202" t="s">
        <v>69</v>
      </c>
      <c r="P202" t="s">
        <v>73</v>
      </c>
    </row>
    <row r="203" spans="1:16" x14ac:dyDescent="0.25">
      <c r="A203" t="s">
        <v>64</v>
      </c>
      <c r="B203" t="s">
        <v>66</v>
      </c>
      <c r="C203" t="s">
        <v>67</v>
      </c>
      <c r="D203" t="s">
        <v>66</v>
      </c>
      <c r="E203" t="s">
        <v>66</v>
      </c>
      <c r="F203" t="s">
        <v>64</v>
      </c>
      <c r="G203" t="s">
        <v>66</v>
      </c>
      <c r="H203" t="s">
        <v>64</v>
      </c>
      <c r="I203" t="s">
        <v>68</v>
      </c>
      <c r="J203" t="s">
        <v>64</v>
      </c>
      <c r="K203" t="s">
        <v>66</v>
      </c>
      <c r="L203" t="s">
        <v>66</v>
      </c>
      <c r="M203" t="s">
        <v>65</v>
      </c>
      <c r="N203" t="s">
        <v>64</v>
      </c>
      <c r="O203" t="s">
        <v>64</v>
      </c>
      <c r="P203" t="s">
        <v>74</v>
      </c>
    </row>
    <row r="204" spans="1:16" x14ac:dyDescent="0.25">
      <c r="A204" t="s">
        <v>64</v>
      </c>
      <c r="B204" t="s">
        <v>66</v>
      </c>
      <c r="C204" t="s">
        <v>66</v>
      </c>
      <c r="D204" t="s">
        <v>64</v>
      </c>
      <c r="E204" t="s">
        <v>65</v>
      </c>
      <c r="F204" t="s">
        <v>64</v>
      </c>
      <c r="G204" t="s">
        <v>66</v>
      </c>
      <c r="H204" t="s">
        <v>65</v>
      </c>
      <c r="I204" t="s">
        <v>69</v>
      </c>
      <c r="J204" t="s">
        <v>67</v>
      </c>
      <c r="K204" t="s">
        <v>66</v>
      </c>
      <c r="L204" t="s">
        <v>66</v>
      </c>
      <c r="M204" t="s">
        <v>68</v>
      </c>
      <c r="N204" t="s">
        <v>65</v>
      </c>
      <c r="O204" t="s">
        <v>69</v>
      </c>
      <c r="P204" t="s">
        <v>72</v>
      </c>
    </row>
    <row r="205" spans="1:16" x14ac:dyDescent="0.25">
      <c r="A205" t="s">
        <v>64</v>
      </c>
      <c r="B205" t="s">
        <v>66</v>
      </c>
      <c r="C205" t="s">
        <v>65</v>
      </c>
      <c r="D205" t="s">
        <v>66</v>
      </c>
      <c r="E205" t="s">
        <v>65</v>
      </c>
      <c r="F205" t="s">
        <v>64</v>
      </c>
      <c r="G205" t="s">
        <v>65</v>
      </c>
      <c r="H205" t="s">
        <v>64</v>
      </c>
      <c r="I205" t="s">
        <v>67</v>
      </c>
      <c r="J205" t="s">
        <v>64</v>
      </c>
      <c r="K205" t="s">
        <v>66</v>
      </c>
      <c r="L205" t="s">
        <v>66</v>
      </c>
      <c r="M205" t="s">
        <v>66</v>
      </c>
      <c r="N205" t="s">
        <v>64</v>
      </c>
      <c r="O205" t="s">
        <v>66</v>
      </c>
      <c r="P205" t="s">
        <v>74</v>
      </c>
    </row>
    <row r="206" spans="1:16" x14ac:dyDescent="0.25">
      <c r="A206" t="s">
        <v>64</v>
      </c>
      <c r="B206" t="s">
        <v>65</v>
      </c>
      <c r="C206" t="s">
        <v>64</v>
      </c>
      <c r="D206" t="s">
        <v>66</v>
      </c>
      <c r="E206" t="s">
        <v>66</v>
      </c>
      <c r="F206" t="s">
        <v>64</v>
      </c>
      <c r="G206" t="s">
        <v>64</v>
      </c>
      <c r="H206" t="s">
        <v>66</v>
      </c>
      <c r="I206" t="s">
        <v>67</v>
      </c>
      <c r="J206" t="s">
        <v>64</v>
      </c>
      <c r="K206" t="s">
        <v>66</v>
      </c>
      <c r="L206" t="s">
        <v>66</v>
      </c>
      <c r="M206" t="s">
        <v>65</v>
      </c>
      <c r="N206" t="s">
        <v>64</v>
      </c>
      <c r="O206" t="s">
        <v>65</v>
      </c>
      <c r="P206" t="s">
        <v>72</v>
      </c>
    </row>
    <row r="207" spans="1:16" x14ac:dyDescent="0.25">
      <c r="A207" t="s">
        <v>64</v>
      </c>
      <c r="B207" t="s">
        <v>67</v>
      </c>
      <c r="C207" t="s">
        <v>66</v>
      </c>
      <c r="D207" t="s">
        <v>64</v>
      </c>
      <c r="E207" t="s">
        <v>65</v>
      </c>
      <c r="F207" t="s">
        <v>69</v>
      </c>
      <c r="G207" t="s">
        <v>68</v>
      </c>
      <c r="H207" t="s">
        <v>68</v>
      </c>
      <c r="I207" t="s">
        <v>69</v>
      </c>
      <c r="J207" t="s">
        <v>67</v>
      </c>
      <c r="K207" t="s">
        <v>67</v>
      </c>
      <c r="L207" t="s">
        <v>64</v>
      </c>
      <c r="M207" t="s">
        <v>66</v>
      </c>
      <c r="N207" t="s">
        <v>66</v>
      </c>
      <c r="O207" t="s">
        <v>66</v>
      </c>
      <c r="P207" s="20" t="s">
        <v>72</v>
      </c>
    </row>
    <row r="208" spans="1:16" x14ac:dyDescent="0.25">
      <c r="A208" t="s">
        <v>64</v>
      </c>
      <c r="B208" t="s">
        <v>65</v>
      </c>
      <c r="C208" t="s">
        <v>66</v>
      </c>
      <c r="D208" t="s">
        <v>64</v>
      </c>
      <c r="E208" t="s">
        <v>64</v>
      </c>
      <c r="F208" t="s">
        <v>64</v>
      </c>
      <c r="G208" t="s">
        <v>65</v>
      </c>
      <c r="H208" t="s">
        <v>65</v>
      </c>
      <c r="I208" t="s">
        <v>65</v>
      </c>
      <c r="J208" t="s">
        <v>65</v>
      </c>
      <c r="K208" t="s">
        <v>67</v>
      </c>
      <c r="L208" t="s">
        <v>64</v>
      </c>
      <c r="M208" t="s">
        <v>64</v>
      </c>
      <c r="N208" t="s">
        <v>64</v>
      </c>
      <c r="O208" t="s">
        <v>67</v>
      </c>
      <c r="P208" t="s">
        <v>72</v>
      </c>
    </row>
    <row r="209" spans="1:16" x14ac:dyDescent="0.25">
      <c r="A209" t="s">
        <v>64</v>
      </c>
      <c r="B209" t="s">
        <v>67</v>
      </c>
      <c r="C209" t="s">
        <v>65</v>
      </c>
      <c r="D209" t="s">
        <v>64</v>
      </c>
      <c r="E209" t="s">
        <v>65</v>
      </c>
      <c r="F209" t="s">
        <v>64</v>
      </c>
      <c r="G209" t="s">
        <v>68</v>
      </c>
      <c r="H209" t="s">
        <v>65</v>
      </c>
      <c r="I209" t="s">
        <v>69</v>
      </c>
      <c r="J209" t="s">
        <v>67</v>
      </c>
      <c r="K209" t="s">
        <v>68</v>
      </c>
      <c r="L209" t="s">
        <v>66</v>
      </c>
      <c r="M209" t="s">
        <v>66</v>
      </c>
      <c r="N209" t="s">
        <v>66</v>
      </c>
      <c r="O209" t="s">
        <v>68</v>
      </c>
      <c r="P209" t="s">
        <v>73</v>
      </c>
    </row>
    <row r="210" spans="1:16" x14ac:dyDescent="0.25">
      <c r="A210" t="s">
        <v>64</v>
      </c>
      <c r="B210" t="s">
        <v>65</v>
      </c>
      <c r="C210" t="s">
        <v>64</v>
      </c>
      <c r="D210" t="s">
        <v>64</v>
      </c>
      <c r="E210" t="s">
        <v>66</v>
      </c>
      <c r="F210" t="s">
        <v>64</v>
      </c>
      <c r="G210" t="s">
        <v>64</v>
      </c>
      <c r="H210" t="s">
        <v>68</v>
      </c>
      <c r="I210" t="s">
        <v>68</v>
      </c>
      <c r="J210" t="s">
        <v>67</v>
      </c>
      <c r="K210" t="s">
        <v>68</v>
      </c>
      <c r="L210" t="s">
        <v>64</v>
      </c>
      <c r="M210" t="s">
        <v>66</v>
      </c>
      <c r="N210" t="s">
        <v>66</v>
      </c>
      <c r="O210" t="s">
        <v>66</v>
      </c>
      <c r="P210" t="s">
        <v>72</v>
      </c>
    </row>
    <row r="211" spans="1:16" x14ac:dyDescent="0.25">
      <c r="A211" t="s">
        <v>64</v>
      </c>
      <c r="B211" t="s">
        <v>69</v>
      </c>
      <c r="C211" t="s">
        <v>65</v>
      </c>
      <c r="D211" t="s">
        <v>64</v>
      </c>
      <c r="E211" t="s">
        <v>64</v>
      </c>
      <c r="F211" t="s">
        <v>64</v>
      </c>
      <c r="G211" t="s">
        <v>68</v>
      </c>
      <c r="H211" t="s">
        <v>68</v>
      </c>
      <c r="I211" t="s">
        <v>67</v>
      </c>
      <c r="J211" t="s">
        <v>67</v>
      </c>
      <c r="K211" t="s">
        <v>69</v>
      </c>
      <c r="L211" t="s">
        <v>66</v>
      </c>
      <c r="M211" t="s">
        <v>64</v>
      </c>
      <c r="N211" t="s">
        <v>66</v>
      </c>
      <c r="O211" t="s">
        <v>67</v>
      </c>
      <c r="P211" t="s">
        <v>73</v>
      </c>
    </row>
    <row r="212" spans="1:16" x14ac:dyDescent="0.25">
      <c r="A212" t="s">
        <v>64</v>
      </c>
      <c r="B212" t="s">
        <v>65</v>
      </c>
      <c r="C212" t="s">
        <v>64</v>
      </c>
      <c r="D212" t="s">
        <v>64</v>
      </c>
      <c r="E212" t="s">
        <v>64</v>
      </c>
      <c r="F212" t="s">
        <v>64</v>
      </c>
      <c r="G212" t="s">
        <v>65</v>
      </c>
      <c r="H212" t="s">
        <v>67</v>
      </c>
      <c r="I212" t="s">
        <v>68</v>
      </c>
      <c r="J212" t="s">
        <v>67</v>
      </c>
      <c r="K212" t="s">
        <v>67</v>
      </c>
      <c r="L212" t="s">
        <v>64</v>
      </c>
      <c r="M212" t="s">
        <v>66</v>
      </c>
      <c r="N212" t="s">
        <v>64</v>
      </c>
      <c r="O212" t="s">
        <v>66</v>
      </c>
      <c r="P212" t="s">
        <v>73</v>
      </c>
    </row>
    <row r="213" spans="1:16" x14ac:dyDescent="0.25">
      <c r="A213" t="s">
        <v>64</v>
      </c>
      <c r="B213" t="s">
        <v>67</v>
      </c>
      <c r="C213" t="s">
        <v>66</v>
      </c>
      <c r="D213" t="s">
        <v>64</v>
      </c>
      <c r="E213" t="s">
        <v>66</v>
      </c>
      <c r="F213" t="s">
        <v>66</v>
      </c>
      <c r="G213" t="s">
        <v>68</v>
      </c>
      <c r="H213" t="s">
        <v>68</v>
      </c>
      <c r="I213" t="s">
        <v>68</v>
      </c>
      <c r="J213" t="s">
        <v>67</v>
      </c>
      <c r="K213" t="s">
        <v>69</v>
      </c>
      <c r="L213" t="s">
        <v>64</v>
      </c>
      <c r="M213" t="s">
        <v>66</v>
      </c>
      <c r="N213" t="s">
        <v>66</v>
      </c>
      <c r="O213" t="s">
        <v>66</v>
      </c>
      <c r="P213" t="s">
        <v>72</v>
      </c>
    </row>
    <row r="214" spans="1:16" x14ac:dyDescent="0.25">
      <c r="A214" t="s">
        <v>64</v>
      </c>
      <c r="B214" t="s">
        <v>64</v>
      </c>
      <c r="C214" t="s">
        <v>66</v>
      </c>
      <c r="D214" t="s">
        <v>65</v>
      </c>
      <c r="E214" t="s">
        <v>64</v>
      </c>
      <c r="F214" t="s">
        <v>64</v>
      </c>
      <c r="G214" t="s">
        <v>65</v>
      </c>
      <c r="H214" t="s">
        <v>64</v>
      </c>
      <c r="I214" t="s">
        <v>66</v>
      </c>
      <c r="J214" t="s">
        <v>64</v>
      </c>
      <c r="K214" t="s">
        <v>65</v>
      </c>
      <c r="L214" t="s">
        <v>64</v>
      </c>
      <c r="M214" t="s">
        <v>64</v>
      </c>
      <c r="N214" t="s">
        <v>64</v>
      </c>
      <c r="O214" t="s">
        <v>64</v>
      </c>
      <c r="P214" t="s">
        <v>74</v>
      </c>
    </row>
    <row r="215" spans="1:16" x14ac:dyDescent="0.25">
      <c r="A215" t="s">
        <v>64</v>
      </c>
      <c r="B215" t="s">
        <v>69</v>
      </c>
      <c r="C215" t="s">
        <v>67</v>
      </c>
      <c r="D215" t="s">
        <v>64</v>
      </c>
      <c r="E215" t="s">
        <v>66</v>
      </c>
      <c r="F215" t="s">
        <v>66</v>
      </c>
      <c r="G215" t="s">
        <v>65</v>
      </c>
      <c r="H215" t="s">
        <v>67</v>
      </c>
      <c r="I215" t="s">
        <v>68</v>
      </c>
      <c r="J215" t="s">
        <v>68</v>
      </c>
      <c r="K215" t="s">
        <v>69</v>
      </c>
      <c r="L215" t="s">
        <v>64</v>
      </c>
      <c r="M215" t="s">
        <v>67</v>
      </c>
      <c r="N215" t="s">
        <v>66</v>
      </c>
      <c r="O215" t="s">
        <v>68</v>
      </c>
      <c r="P215" t="s">
        <v>73</v>
      </c>
    </row>
    <row r="216" spans="1:16" x14ac:dyDescent="0.25">
      <c r="A216" t="s">
        <v>64</v>
      </c>
      <c r="B216" t="s">
        <v>67</v>
      </c>
      <c r="C216" t="s">
        <v>64</v>
      </c>
      <c r="D216" t="s">
        <v>64</v>
      </c>
      <c r="E216" t="s">
        <v>66</v>
      </c>
      <c r="F216" t="s">
        <v>64</v>
      </c>
      <c r="G216" t="s">
        <v>66</v>
      </c>
      <c r="H216" t="s">
        <v>67</v>
      </c>
      <c r="I216" t="s">
        <v>69</v>
      </c>
      <c r="J216" t="s">
        <v>68</v>
      </c>
      <c r="K216" t="s">
        <v>68</v>
      </c>
      <c r="L216" t="s">
        <v>64</v>
      </c>
      <c r="M216" t="s">
        <v>66</v>
      </c>
      <c r="N216" t="s">
        <v>66</v>
      </c>
      <c r="O216" t="s">
        <v>67</v>
      </c>
      <c r="P216" t="s">
        <v>72</v>
      </c>
    </row>
    <row r="217" spans="1:16" x14ac:dyDescent="0.25">
      <c r="A217" t="s">
        <v>64</v>
      </c>
      <c r="B217" t="s">
        <v>66</v>
      </c>
      <c r="C217" t="s">
        <v>64</v>
      </c>
      <c r="D217" t="s">
        <v>65</v>
      </c>
      <c r="E217" t="s">
        <v>65</v>
      </c>
      <c r="F217" t="s">
        <v>64</v>
      </c>
      <c r="G217" t="s">
        <v>65</v>
      </c>
      <c r="H217" t="s">
        <v>65</v>
      </c>
      <c r="I217" t="s">
        <v>68</v>
      </c>
      <c r="J217" t="s">
        <v>68</v>
      </c>
      <c r="K217" t="s">
        <v>68</v>
      </c>
      <c r="L217" t="s">
        <v>64</v>
      </c>
      <c r="M217" t="s">
        <v>64</v>
      </c>
      <c r="N217" t="s">
        <v>66</v>
      </c>
      <c r="O217" t="s">
        <v>65</v>
      </c>
      <c r="P217" t="s">
        <v>73</v>
      </c>
    </row>
    <row r="218" spans="1:16" x14ac:dyDescent="0.25">
      <c r="A218" t="s">
        <v>64</v>
      </c>
      <c r="B218" t="s">
        <v>66</v>
      </c>
      <c r="C218" t="s">
        <v>66</v>
      </c>
      <c r="D218" t="s">
        <v>64</v>
      </c>
      <c r="E218" t="s">
        <v>64</v>
      </c>
      <c r="F218" t="s">
        <v>66</v>
      </c>
      <c r="G218" t="s">
        <v>67</v>
      </c>
      <c r="H218" t="s">
        <v>68</v>
      </c>
      <c r="I218" t="s">
        <v>65</v>
      </c>
      <c r="J218" t="s">
        <v>66</v>
      </c>
      <c r="K218" t="s">
        <v>65</v>
      </c>
      <c r="L218" t="s">
        <v>64</v>
      </c>
      <c r="M218" t="s">
        <v>64</v>
      </c>
      <c r="N218" t="s">
        <v>66</v>
      </c>
      <c r="O218" t="s">
        <v>64</v>
      </c>
      <c r="P218" t="s">
        <v>72</v>
      </c>
    </row>
    <row r="219" spans="1:16" x14ac:dyDescent="0.25">
      <c r="A219" t="s">
        <v>64</v>
      </c>
      <c r="B219" t="s">
        <v>67</v>
      </c>
      <c r="C219" t="s">
        <v>65</v>
      </c>
      <c r="D219" t="s">
        <v>64</v>
      </c>
      <c r="E219" t="s">
        <v>65</v>
      </c>
      <c r="F219" t="s">
        <v>65</v>
      </c>
      <c r="G219" t="s">
        <v>65</v>
      </c>
      <c r="H219" t="s">
        <v>68</v>
      </c>
      <c r="I219" t="s">
        <v>69</v>
      </c>
      <c r="J219" t="s">
        <v>68</v>
      </c>
      <c r="K219" t="s">
        <v>69</v>
      </c>
      <c r="L219" t="s">
        <v>65</v>
      </c>
      <c r="M219" t="s">
        <v>64</v>
      </c>
      <c r="N219" t="s">
        <v>66</v>
      </c>
      <c r="O219" t="s">
        <v>65</v>
      </c>
      <c r="P219" t="s">
        <v>73</v>
      </c>
    </row>
    <row r="220" spans="1:16" x14ac:dyDescent="0.25">
      <c r="A220" t="s">
        <v>64</v>
      </c>
      <c r="B220" t="s">
        <v>65</v>
      </c>
      <c r="C220" t="s">
        <v>67</v>
      </c>
      <c r="D220" t="s">
        <v>65</v>
      </c>
      <c r="E220" t="s">
        <v>65</v>
      </c>
      <c r="F220" t="s">
        <v>64</v>
      </c>
      <c r="G220" t="s">
        <v>64</v>
      </c>
      <c r="H220" t="s">
        <v>67</v>
      </c>
      <c r="I220" t="s">
        <v>68</v>
      </c>
      <c r="J220" t="s">
        <v>67</v>
      </c>
      <c r="K220" t="s">
        <v>67</v>
      </c>
      <c r="L220" t="s">
        <v>64</v>
      </c>
      <c r="M220" t="s">
        <v>64</v>
      </c>
      <c r="N220" t="s">
        <v>66</v>
      </c>
      <c r="O220" t="s">
        <v>66</v>
      </c>
      <c r="P220" t="s">
        <v>72</v>
      </c>
    </row>
    <row r="221" spans="1:16" x14ac:dyDescent="0.25">
      <c r="A221" t="s">
        <v>64</v>
      </c>
      <c r="B221" t="s">
        <v>66</v>
      </c>
      <c r="C221" t="s">
        <v>64</v>
      </c>
      <c r="D221" t="s">
        <v>64</v>
      </c>
      <c r="E221" t="s">
        <v>64</v>
      </c>
      <c r="F221" t="s">
        <v>64</v>
      </c>
      <c r="G221" t="s">
        <v>65</v>
      </c>
      <c r="H221" t="s">
        <v>66</v>
      </c>
      <c r="I221" t="s">
        <v>67</v>
      </c>
      <c r="J221" t="s">
        <v>66</v>
      </c>
      <c r="K221" t="s">
        <v>67</v>
      </c>
      <c r="L221" t="s">
        <v>64</v>
      </c>
      <c r="M221" t="s">
        <v>64</v>
      </c>
      <c r="N221" t="s">
        <v>66</v>
      </c>
      <c r="O221" t="s">
        <v>64</v>
      </c>
      <c r="P221" t="s">
        <v>74</v>
      </c>
    </row>
    <row r="222" spans="1:16" x14ac:dyDescent="0.25">
      <c r="A222" t="s">
        <v>64</v>
      </c>
      <c r="B222" t="s">
        <v>65</v>
      </c>
      <c r="C222" t="s">
        <v>66</v>
      </c>
      <c r="D222" t="s">
        <v>64</v>
      </c>
      <c r="E222" t="s">
        <v>66</v>
      </c>
      <c r="F222" t="s">
        <v>64</v>
      </c>
      <c r="G222" t="s">
        <v>64</v>
      </c>
      <c r="H222" t="s">
        <v>67</v>
      </c>
      <c r="I222" t="s">
        <v>69</v>
      </c>
      <c r="J222" t="s">
        <v>68</v>
      </c>
      <c r="K222" t="s">
        <v>67</v>
      </c>
      <c r="L222" t="s">
        <v>64</v>
      </c>
      <c r="M222" t="s">
        <v>66</v>
      </c>
      <c r="N222" t="s">
        <v>64</v>
      </c>
      <c r="O222" t="s">
        <v>66</v>
      </c>
      <c r="P222" t="s">
        <v>72</v>
      </c>
    </row>
    <row r="223" spans="1:16" x14ac:dyDescent="0.25">
      <c r="A223" t="s">
        <v>64</v>
      </c>
      <c r="B223" t="s">
        <v>64</v>
      </c>
      <c r="C223" t="s">
        <v>66</v>
      </c>
      <c r="D223" t="s">
        <v>64</v>
      </c>
      <c r="E223" t="s">
        <v>67</v>
      </c>
      <c r="F223" t="s">
        <v>66</v>
      </c>
      <c r="G223" t="s">
        <v>64</v>
      </c>
      <c r="H223" t="s">
        <v>65</v>
      </c>
      <c r="I223" t="s">
        <v>67</v>
      </c>
      <c r="J223" t="s">
        <v>65</v>
      </c>
      <c r="K223" t="s">
        <v>67</v>
      </c>
      <c r="L223" t="s">
        <v>64</v>
      </c>
      <c r="M223" t="s">
        <v>65</v>
      </c>
      <c r="N223" t="s">
        <v>66</v>
      </c>
      <c r="O223" t="s">
        <v>64</v>
      </c>
      <c r="P223" t="s">
        <v>72</v>
      </c>
    </row>
    <row r="224" spans="1:16" x14ac:dyDescent="0.25">
      <c r="A224" t="s">
        <v>64</v>
      </c>
      <c r="B224" t="s">
        <v>64</v>
      </c>
      <c r="C224" t="s">
        <v>64</v>
      </c>
      <c r="D224" t="s">
        <v>65</v>
      </c>
      <c r="E224" t="s">
        <v>64</v>
      </c>
      <c r="F224" t="s">
        <v>64</v>
      </c>
      <c r="G224" t="s">
        <v>64</v>
      </c>
      <c r="H224" t="s">
        <v>66</v>
      </c>
      <c r="I224" t="s">
        <v>64</v>
      </c>
      <c r="J224" t="s">
        <v>64</v>
      </c>
      <c r="K224" t="s">
        <v>64</v>
      </c>
      <c r="L224" t="s">
        <v>64</v>
      </c>
      <c r="M224" t="s">
        <v>64</v>
      </c>
      <c r="N224" t="s">
        <v>64</v>
      </c>
      <c r="O224" t="s">
        <v>64</v>
      </c>
      <c r="P224" t="s">
        <v>74</v>
      </c>
    </row>
    <row r="225" spans="1:16" x14ac:dyDescent="0.25">
      <c r="A225" t="s">
        <v>64</v>
      </c>
      <c r="B225" t="s">
        <v>66</v>
      </c>
      <c r="C225" t="s">
        <v>66</v>
      </c>
      <c r="D225" t="s">
        <v>64</v>
      </c>
      <c r="E225" t="s">
        <v>65</v>
      </c>
      <c r="F225" t="s">
        <v>66</v>
      </c>
      <c r="G225" t="s">
        <v>66</v>
      </c>
      <c r="H225" t="s">
        <v>66</v>
      </c>
      <c r="I225" t="s">
        <v>64</v>
      </c>
      <c r="J225" t="s">
        <v>66</v>
      </c>
      <c r="K225" t="s">
        <v>67</v>
      </c>
      <c r="L225" t="s">
        <v>64</v>
      </c>
      <c r="M225" t="s">
        <v>66</v>
      </c>
      <c r="N225" t="s">
        <v>66</v>
      </c>
      <c r="O225" t="s">
        <v>66</v>
      </c>
      <c r="P225" t="s">
        <v>72</v>
      </c>
    </row>
    <row r="226" spans="1:16" x14ac:dyDescent="0.25">
      <c r="A226" t="s">
        <v>64</v>
      </c>
      <c r="B226" t="s">
        <v>67</v>
      </c>
      <c r="C226" t="s">
        <v>65</v>
      </c>
      <c r="D226" t="s">
        <v>64</v>
      </c>
      <c r="E226" t="s">
        <v>66</v>
      </c>
      <c r="F226" t="s">
        <v>66</v>
      </c>
      <c r="G226" t="s">
        <v>65</v>
      </c>
      <c r="H226" t="s">
        <v>68</v>
      </c>
      <c r="I226" t="s">
        <v>67</v>
      </c>
      <c r="J226" t="s">
        <v>67</v>
      </c>
      <c r="K226" t="s">
        <v>69</v>
      </c>
      <c r="L226" t="s">
        <v>64</v>
      </c>
      <c r="M226" t="s">
        <v>66</v>
      </c>
      <c r="N226" t="s">
        <v>66</v>
      </c>
      <c r="O226" t="s">
        <v>65</v>
      </c>
      <c r="P226" t="s">
        <v>72</v>
      </c>
    </row>
    <row r="227" spans="1:16" x14ac:dyDescent="0.25">
      <c r="A227" t="s">
        <v>64</v>
      </c>
      <c r="B227" t="s">
        <v>64</v>
      </c>
      <c r="C227" t="s">
        <v>64</v>
      </c>
      <c r="D227" t="s">
        <v>64</v>
      </c>
      <c r="E227" t="s">
        <v>64</v>
      </c>
      <c r="F227" t="s">
        <v>64</v>
      </c>
      <c r="G227" t="s">
        <v>64</v>
      </c>
      <c r="H227" t="s">
        <v>66</v>
      </c>
      <c r="I227" t="s">
        <v>64</v>
      </c>
      <c r="J227" t="s">
        <v>64</v>
      </c>
      <c r="K227" t="s">
        <v>65</v>
      </c>
      <c r="L227" t="s">
        <v>64</v>
      </c>
      <c r="M227" t="s">
        <v>64</v>
      </c>
      <c r="N227" t="s">
        <v>64</v>
      </c>
      <c r="O227" t="s">
        <v>64</v>
      </c>
      <c r="P227" t="s">
        <v>74</v>
      </c>
    </row>
    <row r="228" spans="1:16" x14ac:dyDescent="0.25">
      <c r="A228" t="s">
        <v>64</v>
      </c>
      <c r="B228" t="s">
        <v>66</v>
      </c>
      <c r="C228" t="s">
        <v>66</v>
      </c>
      <c r="D228" t="s">
        <v>65</v>
      </c>
      <c r="E228" t="s">
        <v>64</v>
      </c>
      <c r="F228" t="s">
        <v>64</v>
      </c>
      <c r="G228" t="s">
        <v>66</v>
      </c>
      <c r="H228" t="s">
        <v>65</v>
      </c>
      <c r="I228" t="s">
        <v>65</v>
      </c>
      <c r="J228" t="s">
        <v>66</v>
      </c>
      <c r="K228" t="s">
        <v>67</v>
      </c>
      <c r="L228" t="s">
        <v>64</v>
      </c>
      <c r="M228" t="s">
        <v>64</v>
      </c>
      <c r="N228" t="s">
        <v>65</v>
      </c>
      <c r="O228" t="s">
        <v>66</v>
      </c>
      <c r="P228" t="s">
        <v>72</v>
      </c>
    </row>
    <row r="229" spans="1:16" x14ac:dyDescent="0.25">
      <c r="A229" t="s">
        <v>64</v>
      </c>
      <c r="B229" t="s">
        <v>64</v>
      </c>
      <c r="C229" t="s">
        <v>66</v>
      </c>
      <c r="D229" t="s">
        <v>64</v>
      </c>
      <c r="E229" t="s">
        <v>65</v>
      </c>
      <c r="F229" t="s">
        <v>64</v>
      </c>
      <c r="G229" t="s">
        <v>67</v>
      </c>
      <c r="H229" t="s">
        <v>66</v>
      </c>
      <c r="I229" t="s">
        <v>68</v>
      </c>
      <c r="J229" t="s">
        <v>65</v>
      </c>
      <c r="K229" t="s">
        <v>65</v>
      </c>
      <c r="L229" t="s">
        <v>64</v>
      </c>
      <c r="M229" t="s">
        <v>64</v>
      </c>
      <c r="N229" t="s">
        <v>64</v>
      </c>
      <c r="O229" t="s">
        <v>64</v>
      </c>
      <c r="P229" t="s">
        <v>74</v>
      </c>
    </row>
    <row r="230" spans="1:16" x14ac:dyDescent="0.25">
      <c r="A230" t="s">
        <v>64</v>
      </c>
      <c r="B230" t="s">
        <v>64</v>
      </c>
      <c r="C230" t="s">
        <v>64</v>
      </c>
      <c r="D230" t="s">
        <v>65</v>
      </c>
      <c r="E230" t="s">
        <v>66</v>
      </c>
      <c r="F230" t="s">
        <v>64</v>
      </c>
      <c r="G230" t="s">
        <v>66</v>
      </c>
      <c r="H230" t="s">
        <v>65</v>
      </c>
      <c r="I230" t="s">
        <v>67</v>
      </c>
      <c r="J230" t="s">
        <v>64</v>
      </c>
      <c r="K230" t="s">
        <v>64</v>
      </c>
      <c r="L230" t="s">
        <v>66</v>
      </c>
      <c r="M230" t="s">
        <v>64</v>
      </c>
      <c r="N230" t="s">
        <v>66</v>
      </c>
      <c r="O230" t="s">
        <v>64</v>
      </c>
      <c r="P230" t="s">
        <v>72</v>
      </c>
    </row>
    <row r="231" spans="1:16" x14ac:dyDescent="0.25">
      <c r="A231" t="s">
        <v>64</v>
      </c>
      <c r="B231" t="s">
        <v>66</v>
      </c>
      <c r="C231" t="s">
        <v>64</v>
      </c>
      <c r="D231" t="s">
        <v>64</v>
      </c>
      <c r="E231" t="s">
        <v>66</v>
      </c>
      <c r="F231" t="s">
        <v>66</v>
      </c>
      <c r="G231" t="s">
        <v>67</v>
      </c>
      <c r="H231" t="s">
        <v>65</v>
      </c>
      <c r="I231" t="s">
        <v>67</v>
      </c>
      <c r="J231" t="s">
        <v>67</v>
      </c>
      <c r="K231" t="s">
        <v>67</v>
      </c>
      <c r="L231" t="s">
        <v>64</v>
      </c>
      <c r="M231" t="s">
        <v>64</v>
      </c>
      <c r="N231" t="s">
        <v>64</v>
      </c>
      <c r="O231" t="s">
        <v>66</v>
      </c>
      <c r="P231" t="s">
        <v>72</v>
      </c>
    </row>
    <row r="232" spans="1:16" x14ac:dyDescent="0.25">
      <c r="A232" t="s">
        <v>64</v>
      </c>
      <c r="B232" t="s">
        <v>65</v>
      </c>
      <c r="C232" t="s">
        <v>64</v>
      </c>
      <c r="D232" t="s">
        <v>64</v>
      </c>
      <c r="E232" t="s">
        <v>65</v>
      </c>
      <c r="F232" t="s">
        <v>64</v>
      </c>
      <c r="G232" t="s">
        <v>65</v>
      </c>
      <c r="H232" t="s">
        <v>67</v>
      </c>
      <c r="I232" t="s">
        <v>68</v>
      </c>
      <c r="J232" t="s">
        <v>64</v>
      </c>
      <c r="K232" t="s">
        <v>65</v>
      </c>
      <c r="L232" t="s">
        <v>64</v>
      </c>
      <c r="M232" t="s">
        <v>64</v>
      </c>
      <c r="N232" t="s">
        <v>66</v>
      </c>
      <c r="O232" t="s">
        <v>64</v>
      </c>
      <c r="P232" t="s">
        <v>74</v>
      </c>
    </row>
    <row r="233" spans="1:16" x14ac:dyDescent="0.25">
      <c r="A233" t="s">
        <v>64</v>
      </c>
      <c r="B233" t="s">
        <v>69</v>
      </c>
      <c r="C233" t="s">
        <v>66</v>
      </c>
      <c r="D233" t="s">
        <v>64</v>
      </c>
      <c r="E233" t="s">
        <v>66</v>
      </c>
      <c r="F233" t="s">
        <v>65</v>
      </c>
      <c r="G233" t="s">
        <v>68</v>
      </c>
      <c r="H233" t="s">
        <v>68</v>
      </c>
      <c r="I233" t="s">
        <v>68</v>
      </c>
      <c r="J233" t="s">
        <v>67</v>
      </c>
      <c r="K233" t="s">
        <v>67</v>
      </c>
      <c r="L233" t="s">
        <v>64</v>
      </c>
      <c r="M233" t="s">
        <v>66</v>
      </c>
      <c r="N233" t="s">
        <v>66</v>
      </c>
      <c r="O233" t="s">
        <v>65</v>
      </c>
      <c r="P233" t="s">
        <v>73</v>
      </c>
    </row>
    <row r="234" spans="1:16" x14ac:dyDescent="0.25">
      <c r="A234" t="s">
        <v>64</v>
      </c>
      <c r="B234" t="s">
        <v>65</v>
      </c>
      <c r="C234" t="s">
        <v>66</v>
      </c>
      <c r="D234" t="s">
        <v>64</v>
      </c>
      <c r="E234" t="s">
        <v>66</v>
      </c>
      <c r="F234" t="s">
        <v>65</v>
      </c>
      <c r="G234" t="s">
        <v>65</v>
      </c>
      <c r="H234" t="s">
        <v>65</v>
      </c>
      <c r="I234" t="s">
        <v>69</v>
      </c>
      <c r="J234" t="s">
        <v>67</v>
      </c>
      <c r="K234" t="s">
        <v>67</v>
      </c>
      <c r="L234" t="s">
        <v>64</v>
      </c>
      <c r="M234" t="s">
        <v>66</v>
      </c>
      <c r="N234" t="s">
        <v>65</v>
      </c>
      <c r="O234" t="s">
        <v>65</v>
      </c>
      <c r="P234" t="s">
        <v>72</v>
      </c>
    </row>
    <row r="235" spans="1:16" x14ac:dyDescent="0.25">
      <c r="A235" t="s">
        <v>64</v>
      </c>
      <c r="B235" t="s">
        <v>64</v>
      </c>
      <c r="C235" t="s">
        <v>64</v>
      </c>
      <c r="D235" t="s">
        <v>64</v>
      </c>
      <c r="E235" t="s">
        <v>66</v>
      </c>
      <c r="F235" t="s">
        <v>64</v>
      </c>
      <c r="G235" t="s">
        <v>65</v>
      </c>
      <c r="H235" t="s">
        <v>66</v>
      </c>
      <c r="I235" t="s">
        <v>66</v>
      </c>
      <c r="J235" t="s">
        <v>64</v>
      </c>
      <c r="K235" t="s">
        <v>66</v>
      </c>
      <c r="L235" t="s">
        <v>64</v>
      </c>
      <c r="M235" t="s">
        <v>64</v>
      </c>
      <c r="N235" t="s">
        <v>66</v>
      </c>
      <c r="O235" t="s">
        <v>65</v>
      </c>
      <c r="P235" t="s">
        <v>74</v>
      </c>
    </row>
    <row r="236" spans="1:16" x14ac:dyDescent="0.25">
      <c r="A236" t="s">
        <v>64</v>
      </c>
      <c r="B236" t="s">
        <v>68</v>
      </c>
      <c r="C236" t="s">
        <v>68</v>
      </c>
      <c r="D236" t="s">
        <v>65</v>
      </c>
      <c r="E236" t="s">
        <v>67</v>
      </c>
      <c r="F236" t="s">
        <v>65</v>
      </c>
      <c r="G236" t="s">
        <v>67</v>
      </c>
      <c r="H236" t="s">
        <v>68</v>
      </c>
      <c r="I236" t="s">
        <v>69</v>
      </c>
      <c r="J236" t="s">
        <v>69</v>
      </c>
      <c r="K236" t="s">
        <v>69</v>
      </c>
      <c r="L236" t="s">
        <v>66</v>
      </c>
      <c r="M236" t="s">
        <v>66</v>
      </c>
      <c r="N236" t="s">
        <v>66</v>
      </c>
      <c r="O236" t="s">
        <v>69</v>
      </c>
      <c r="P236" t="s">
        <v>73</v>
      </c>
    </row>
    <row r="237" spans="1:16" x14ac:dyDescent="0.25">
      <c r="A237" t="s">
        <v>64</v>
      </c>
      <c r="B237" t="s">
        <v>66</v>
      </c>
      <c r="C237" t="s">
        <v>64</v>
      </c>
      <c r="D237" t="s">
        <v>65</v>
      </c>
      <c r="E237" t="s">
        <v>65</v>
      </c>
      <c r="F237" t="s">
        <v>68</v>
      </c>
      <c r="G237" t="s">
        <v>66</v>
      </c>
      <c r="H237" t="s">
        <v>68</v>
      </c>
      <c r="I237" t="s">
        <v>66</v>
      </c>
      <c r="J237" t="s">
        <v>67</v>
      </c>
      <c r="K237" t="s">
        <v>67</v>
      </c>
      <c r="L237" t="s">
        <v>65</v>
      </c>
      <c r="M237" t="s">
        <v>65</v>
      </c>
      <c r="N237" t="s">
        <v>64</v>
      </c>
      <c r="O237" t="s">
        <v>67</v>
      </c>
      <c r="P237" t="s">
        <v>73</v>
      </c>
    </row>
    <row r="238" spans="1:16" x14ac:dyDescent="0.25">
      <c r="A238" t="s">
        <v>64</v>
      </c>
      <c r="B238" t="s">
        <v>64</v>
      </c>
      <c r="C238" t="s">
        <v>64</v>
      </c>
      <c r="D238" t="s">
        <v>64</v>
      </c>
      <c r="E238" t="s">
        <v>66</v>
      </c>
      <c r="F238" t="s">
        <v>66</v>
      </c>
      <c r="G238" t="s">
        <v>64</v>
      </c>
      <c r="H238" t="s">
        <v>64</v>
      </c>
      <c r="I238" t="s">
        <v>65</v>
      </c>
      <c r="J238" t="s">
        <v>66</v>
      </c>
      <c r="K238" t="s">
        <v>65</v>
      </c>
      <c r="L238" t="s">
        <v>64</v>
      </c>
      <c r="M238" t="s">
        <v>64</v>
      </c>
      <c r="N238" t="s">
        <v>64</v>
      </c>
      <c r="O238" t="s">
        <v>66</v>
      </c>
      <c r="P238" t="s">
        <v>74</v>
      </c>
    </row>
    <row r="239" spans="1:16" x14ac:dyDescent="0.25">
      <c r="A239" t="s">
        <v>64</v>
      </c>
      <c r="B239" t="s">
        <v>67</v>
      </c>
      <c r="C239" t="s">
        <v>64</v>
      </c>
      <c r="D239" t="s">
        <v>64</v>
      </c>
      <c r="E239" t="s">
        <v>66</v>
      </c>
      <c r="F239" t="s">
        <v>64</v>
      </c>
      <c r="G239" t="s">
        <v>66</v>
      </c>
      <c r="H239" t="s">
        <v>67</v>
      </c>
      <c r="I239" t="s">
        <v>66</v>
      </c>
      <c r="J239" t="s">
        <v>65</v>
      </c>
      <c r="K239" t="s">
        <v>67</v>
      </c>
      <c r="L239" t="s">
        <v>64</v>
      </c>
      <c r="M239" t="s">
        <v>64</v>
      </c>
      <c r="N239" t="s">
        <v>64</v>
      </c>
      <c r="O239" t="s">
        <v>64</v>
      </c>
      <c r="P239" t="s">
        <v>74</v>
      </c>
    </row>
    <row r="240" spans="1:16" x14ac:dyDescent="0.25">
      <c r="A240" t="s">
        <v>64</v>
      </c>
      <c r="B240" t="s">
        <v>67</v>
      </c>
      <c r="C240" t="s">
        <v>66</v>
      </c>
      <c r="D240" t="s">
        <v>64</v>
      </c>
      <c r="E240" t="s">
        <v>66</v>
      </c>
      <c r="F240" t="s">
        <v>66</v>
      </c>
      <c r="G240" t="s">
        <v>67</v>
      </c>
      <c r="H240" t="s">
        <v>68</v>
      </c>
      <c r="I240" t="s">
        <v>69</v>
      </c>
      <c r="J240" t="s">
        <v>68</v>
      </c>
      <c r="K240" t="s">
        <v>68</v>
      </c>
      <c r="L240" t="s">
        <v>64</v>
      </c>
      <c r="M240" t="s">
        <v>66</v>
      </c>
      <c r="N240" t="s">
        <v>66</v>
      </c>
      <c r="O240" t="s">
        <v>65</v>
      </c>
      <c r="P240" t="s">
        <v>72</v>
      </c>
    </row>
    <row r="241" spans="1:16" x14ac:dyDescent="0.25">
      <c r="A241" t="s">
        <v>64</v>
      </c>
      <c r="B241" t="s">
        <v>67</v>
      </c>
      <c r="C241" t="s">
        <v>64</v>
      </c>
      <c r="D241" t="s">
        <v>64</v>
      </c>
      <c r="E241" t="s">
        <v>65</v>
      </c>
      <c r="F241" t="s">
        <v>65</v>
      </c>
      <c r="G241" t="s">
        <v>67</v>
      </c>
      <c r="H241" t="s">
        <v>67</v>
      </c>
      <c r="I241" t="s">
        <v>67</v>
      </c>
      <c r="J241" t="s">
        <v>67</v>
      </c>
      <c r="K241" t="s">
        <v>67</v>
      </c>
      <c r="L241" t="s">
        <v>64</v>
      </c>
      <c r="M241" t="s">
        <v>66</v>
      </c>
      <c r="N241" t="s">
        <v>66</v>
      </c>
      <c r="O241" t="s">
        <v>66</v>
      </c>
      <c r="P241" t="s">
        <v>72</v>
      </c>
    </row>
    <row r="242" spans="1:16" x14ac:dyDescent="0.25">
      <c r="A242" t="s">
        <v>64</v>
      </c>
      <c r="B242" t="s">
        <v>65</v>
      </c>
      <c r="C242" t="s">
        <v>66</v>
      </c>
      <c r="D242" t="s">
        <v>64</v>
      </c>
      <c r="E242" t="s">
        <v>66</v>
      </c>
      <c r="F242" t="s">
        <v>67</v>
      </c>
      <c r="G242" t="s">
        <v>67</v>
      </c>
      <c r="H242" t="s">
        <v>68</v>
      </c>
      <c r="I242" t="s">
        <v>68</v>
      </c>
      <c r="J242" t="s">
        <v>67</v>
      </c>
      <c r="K242" t="s">
        <v>67</v>
      </c>
      <c r="L242" t="s">
        <v>66</v>
      </c>
      <c r="M242" t="s">
        <v>66</v>
      </c>
      <c r="N242" t="s">
        <v>66</v>
      </c>
      <c r="O242" t="s">
        <v>66</v>
      </c>
      <c r="P242" t="s">
        <v>72</v>
      </c>
    </row>
    <row r="243" spans="1:16" x14ac:dyDescent="0.25">
      <c r="A243" t="s">
        <v>64</v>
      </c>
      <c r="B243" t="s">
        <v>65</v>
      </c>
      <c r="C243" t="s">
        <v>68</v>
      </c>
      <c r="D243" t="s">
        <v>65</v>
      </c>
      <c r="E243" t="s">
        <v>66</v>
      </c>
      <c r="F243" t="s">
        <v>66</v>
      </c>
      <c r="G243" t="s">
        <v>69</v>
      </c>
      <c r="H243" t="s">
        <v>68</v>
      </c>
      <c r="I243" t="s">
        <v>69</v>
      </c>
      <c r="J243" t="s">
        <v>68</v>
      </c>
      <c r="K243" t="s">
        <v>69</v>
      </c>
      <c r="L243" t="s">
        <v>66</v>
      </c>
      <c r="M243" t="s">
        <v>66</v>
      </c>
      <c r="N243" t="s">
        <v>66</v>
      </c>
      <c r="O243" t="s">
        <v>69</v>
      </c>
      <c r="P243" t="s">
        <v>73</v>
      </c>
    </row>
    <row r="244" spans="1:16" x14ac:dyDescent="0.25">
      <c r="A244" t="s">
        <v>64</v>
      </c>
      <c r="B244" t="s">
        <v>67</v>
      </c>
      <c r="C244" t="s">
        <v>64</v>
      </c>
      <c r="D244" t="s">
        <v>65</v>
      </c>
      <c r="E244" t="s">
        <v>65</v>
      </c>
      <c r="F244" t="s">
        <v>66</v>
      </c>
      <c r="G244" t="s">
        <v>67</v>
      </c>
      <c r="H244" t="s">
        <v>68</v>
      </c>
      <c r="I244" t="s">
        <v>69</v>
      </c>
      <c r="J244" t="s">
        <v>67</v>
      </c>
      <c r="K244" t="s">
        <v>69</v>
      </c>
      <c r="L244" t="s">
        <v>64</v>
      </c>
      <c r="M244" t="s">
        <v>66</v>
      </c>
      <c r="N244" t="s">
        <v>66</v>
      </c>
      <c r="O244" t="s">
        <v>67</v>
      </c>
      <c r="P244" t="s">
        <v>73</v>
      </c>
    </row>
    <row r="245" spans="1:16" x14ac:dyDescent="0.25">
      <c r="A245" t="s">
        <v>64</v>
      </c>
      <c r="B245" t="s">
        <v>65</v>
      </c>
      <c r="C245" t="s">
        <v>66</v>
      </c>
      <c r="D245" t="s">
        <v>64</v>
      </c>
      <c r="E245" t="s">
        <v>67</v>
      </c>
      <c r="F245" t="s">
        <v>64</v>
      </c>
      <c r="G245" t="s">
        <v>66</v>
      </c>
      <c r="H245" t="s">
        <v>67</v>
      </c>
      <c r="I245" t="s">
        <v>67</v>
      </c>
      <c r="J245" t="s">
        <v>67</v>
      </c>
      <c r="K245" t="s">
        <v>68</v>
      </c>
      <c r="L245" t="s">
        <v>64</v>
      </c>
      <c r="M245" t="s">
        <v>64</v>
      </c>
      <c r="N245" t="s">
        <v>64</v>
      </c>
      <c r="O245" t="s">
        <v>67</v>
      </c>
      <c r="P245" t="s">
        <v>72</v>
      </c>
    </row>
    <row r="246" spans="1:16" x14ac:dyDescent="0.25">
      <c r="A246" t="s">
        <v>64</v>
      </c>
      <c r="B246" t="s">
        <v>66</v>
      </c>
      <c r="C246" t="s">
        <v>66</v>
      </c>
      <c r="D246" t="s">
        <v>64</v>
      </c>
      <c r="E246" t="s">
        <v>66</v>
      </c>
      <c r="F246" t="s">
        <v>64</v>
      </c>
      <c r="G246" t="s">
        <v>66</v>
      </c>
      <c r="H246" t="s">
        <v>66</v>
      </c>
      <c r="I246" t="s">
        <v>65</v>
      </c>
      <c r="J246" t="s">
        <v>65</v>
      </c>
      <c r="K246" t="s">
        <v>65</v>
      </c>
      <c r="L246" t="s">
        <v>64</v>
      </c>
      <c r="M246" t="s">
        <v>66</v>
      </c>
      <c r="N246" t="s">
        <v>66</v>
      </c>
      <c r="O246" t="s">
        <v>66</v>
      </c>
      <c r="P246" t="s">
        <v>74</v>
      </c>
    </row>
    <row r="247" spans="1:16" x14ac:dyDescent="0.25">
      <c r="A247" t="s">
        <v>64</v>
      </c>
      <c r="B247" t="s">
        <v>65</v>
      </c>
      <c r="C247" t="s">
        <v>65</v>
      </c>
      <c r="D247" t="s">
        <v>65</v>
      </c>
      <c r="E247" t="s">
        <v>64</v>
      </c>
      <c r="F247" t="s">
        <v>64</v>
      </c>
      <c r="G247" t="s">
        <v>68</v>
      </c>
      <c r="H247" t="s">
        <v>67</v>
      </c>
      <c r="I247" t="s">
        <v>68</v>
      </c>
      <c r="J247" t="s">
        <v>65</v>
      </c>
      <c r="K247" t="s">
        <v>68</v>
      </c>
      <c r="L247" t="s">
        <v>64</v>
      </c>
      <c r="M247" t="s">
        <v>64</v>
      </c>
      <c r="N247" t="s">
        <v>64</v>
      </c>
      <c r="O247" t="s">
        <v>64</v>
      </c>
      <c r="P247" t="s">
        <v>73</v>
      </c>
    </row>
    <row r="248" spans="1:16" x14ac:dyDescent="0.25">
      <c r="A248" t="s">
        <v>64</v>
      </c>
      <c r="B248" t="s">
        <v>67</v>
      </c>
      <c r="C248" t="s">
        <v>67</v>
      </c>
      <c r="D248" t="s">
        <v>64</v>
      </c>
      <c r="E248" t="s">
        <v>65</v>
      </c>
      <c r="F248" t="s">
        <v>65</v>
      </c>
      <c r="G248" t="s">
        <v>65</v>
      </c>
      <c r="H248" t="s">
        <v>68</v>
      </c>
      <c r="I248" t="s">
        <v>69</v>
      </c>
      <c r="J248" t="s">
        <v>68</v>
      </c>
      <c r="K248" t="s">
        <v>69</v>
      </c>
      <c r="L248" t="s">
        <v>66</v>
      </c>
      <c r="M248" t="s">
        <v>64</v>
      </c>
      <c r="N248" t="s">
        <v>65</v>
      </c>
      <c r="O248" t="s">
        <v>64</v>
      </c>
      <c r="P248" t="s">
        <v>73</v>
      </c>
    </row>
    <row r="249" spans="1:16" x14ac:dyDescent="0.25">
      <c r="A249" t="s">
        <v>64</v>
      </c>
      <c r="B249" t="s">
        <v>64</v>
      </c>
      <c r="C249" t="s">
        <v>64</v>
      </c>
      <c r="D249" t="s">
        <v>64</v>
      </c>
      <c r="E249" t="s">
        <v>64</v>
      </c>
      <c r="F249" t="s">
        <v>64</v>
      </c>
      <c r="G249" t="s">
        <v>66</v>
      </c>
      <c r="H249" t="s">
        <v>66</v>
      </c>
      <c r="I249" t="s">
        <v>64</v>
      </c>
      <c r="J249" t="s">
        <v>64</v>
      </c>
      <c r="K249" t="s">
        <v>67</v>
      </c>
      <c r="L249" t="s">
        <v>64</v>
      </c>
      <c r="M249" t="s">
        <v>64</v>
      </c>
      <c r="N249" t="s">
        <v>64</v>
      </c>
      <c r="O249" t="s">
        <v>64</v>
      </c>
      <c r="P249" t="s">
        <v>74</v>
      </c>
    </row>
    <row r="250" spans="1:16" x14ac:dyDescent="0.25">
      <c r="A250" t="s">
        <v>64</v>
      </c>
      <c r="B250" t="s">
        <v>65</v>
      </c>
      <c r="C250" t="s">
        <v>66</v>
      </c>
      <c r="D250" t="s">
        <v>64</v>
      </c>
      <c r="E250" t="s">
        <v>66</v>
      </c>
      <c r="F250" t="s">
        <v>64</v>
      </c>
      <c r="G250" t="s">
        <v>65</v>
      </c>
      <c r="H250" t="s">
        <v>67</v>
      </c>
      <c r="I250" t="s">
        <v>67</v>
      </c>
      <c r="J250" t="s">
        <v>67</v>
      </c>
      <c r="K250" t="s">
        <v>68</v>
      </c>
      <c r="L250" t="s">
        <v>64</v>
      </c>
      <c r="M250" t="s">
        <v>64</v>
      </c>
      <c r="N250" t="s">
        <v>66</v>
      </c>
      <c r="O250" t="s">
        <v>66</v>
      </c>
      <c r="P250" t="s">
        <v>74</v>
      </c>
    </row>
    <row r="251" spans="1:16" x14ac:dyDescent="0.25">
      <c r="A251" t="s">
        <v>64</v>
      </c>
      <c r="B251" t="s">
        <v>68</v>
      </c>
      <c r="C251" t="s">
        <v>64</v>
      </c>
      <c r="D251" t="s">
        <v>64</v>
      </c>
      <c r="E251" t="s">
        <v>66</v>
      </c>
      <c r="F251" t="s">
        <v>68</v>
      </c>
      <c r="G251" t="s">
        <v>65</v>
      </c>
      <c r="H251" t="s">
        <v>68</v>
      </c>
      <c r="I251" t="s">
        <v>68</v>
      </c>
      <c r="J251" t="s">
        <v>68</v>
      </c>
      <c r="K251" t="s">
        <v>69</v>
      </c>
      <c r="L251" t="s">
        <v>66</v>
      </c>
      <c r="M251" t="s">
        <v>65</v>
      </c>
      <c r="N251" t="s">
        <v>64</v>
      </c>
      <c r="O251" t="s">
        <v>65</v>
      </c>
      <c r="P251" t="s">
        <v>73</v>
      </c>
    </row>
    <row r="252" spans="1:16" x14ac:dyDescent="0.25">
      <c r="A252" t="s">
        <v>64</v>
      </c>
      <c r="B252" t="s">
        <v>65</v>
      </c>
      <c r="C252" t="s">
        <v>66</v>
      </c>
      <c r="D252" t="s">
        <v>64</v>
      </c>
      <c r="E252" t="s">
        <v>66</v>
      </c>
      <c r="F252" t="s">
        <v>66</v>
      </c>
      <c r="G252" t="s">
        <v>65</v>
      </c>
      <c r="H252" t="s">
        <v>65</v>
      </c>
      <c r="I252" t="s">
        <v>67</v>
      </c>
      <c r="J252" t="s">
        <v>65</v>
      </c>
      <c r="K252" t="s">
        <v>68</v>
      </c>
      <c r="L252" t="s">
        <v>64</v>
      </c>
      <c r="M252" t="s">
        <v>65</v>
      </c>
      <c r="N252" t="s">
        <v>66</v>
      </c>
      <c r="O252" t="s">
        <v>65</v>
      </c>
      <c r="P252" t="s">
        <v>73</v>
      </c>
    </row>
    <row r="253" spans="1:16" x14ac:dyDescent="0.25">
      <c r="A253" t="s">
        <v>64</v>
      </c>
      <c r="B253" t="s">
        <v>66</v>
      </c>
      <c r="C253" t="s">
        <v>64</v>
      </c>
      <c r="D253" t="s">
        <v>64</v>
      </c>
      <c r="E253" t="s">
        <v>66</v>
      </c>
      <c r="F253" t="s">
        <v>64</v>
      </c>
      <c r="G253" t="s">
        <v>64</v>
      </c>
      <c r="H253" t="s">
        <v>68</v>
      </c>
      <c r="I253" t="s">
        <v>65</v>
      </c>
      <c r="J253" t="s">
        <v>65</v>
      </c>
      <c r="K253" t="s">
        <v>67</v>
      </c>
      <c r="L253" t="s">
        <v>64</v>
      </c>
      <c r="M253" t="s">
        <v>64</v>
      </c>
      <c r="N253" t="s">
        <v>64</v>
      </c>
      <c r="O253" t="s">
        <v>66</v>
      </c>
      <c r="P253" t="s">
        <v>72</v>
      </c>
    </row>
    <row r="254" spans="1:16" x14ac:dyDescent="0.25">
      <c r="A254" t="s">
        <v>64</v>
      </c>
      <c r="B254" t="s">
        <v>68</v>
      </c>
      <c r="C254" t="s">
        <v>67</v>
      </c>
      <c r="D254" t="s">
        <v>64</v>
      </c>
      <c r="E254" t="s">
        <v>65</v>
      </c>
      <c r="F254" t="s">
        <v>66</v>
      </c>
      <c r="G254" t="s">
        <v>64</v>
      </c>
      <c r="H254" t="s">
        <v>68</v>
      </c>
      <c r="I254" t="s">
        <v>69</v>
      </c>
      <c r="J254" t="s">
        <v>67</v>
      </c>
      <c r="K254" t="s">
        <v>69</v>
      </c>
      <c r="L254" t="s">
        <v>66</v>
      </c>
      <c r="M254" t="s">
        <v>66</v>
      </c>
      <c r="N254" t="s">
        <v>66</v>
      </c>
      <c r="O254" t="s">
        <v>68</v>
      </c>
      <c r="P254" t="s">
        <v>73</v>
      </c>
    </row>
    <row r="255" spans="1:16" x14ac:dyDescent="0.25">
      <c r="A255" t="s">
        <v>64</v>
      </c>
      <c r="B255" t="s">
        <v>68</v>
      </c>
      <c r="C255" t="s">
        <v>65</v>
      </c>
      <c r="D255" t="s">
        <v>64</v>
      </c>
      <c r="E255" t="s">
        <v>66</v>
      </c>
      <c r="F255" t="s">
        <v>65</v>
      </c>
      <c r="G255" t="s">
        <v>68</v>
      </c>
      <c r="H255" t="s">
        <v>68</v>
      </c>
      <c r="I255" t="s">
        <v>69</v>
      </c>
      <c r="J255" t="s">
        <v>68</v>
      </c>
      <c r="K255" t="s">
        <v>69</v>
      </c>
      <c r="L255" t="s">
        <v>64</v>
      </c>
      <c r="M255" t="s">
        <v>65</v>
      </c>
      <c r="N255" t="s">
        <v>66</v>
      </c>
      <c r="O255" t="s">
        <v>69</v>
      </c>
      <c r="P255" t="s">
        <v>73</v>
      </c>
    </row>
    <row r="256" spans="1:16" x14ac:dyDescent="0.25">
      <c r="A256" t="s">
        <v>64</v>
      </c>
      <c r="B256" t="s">
        <v>67</v>
      </c>
      <c r="C256" t="s">
        <v>64</v>
      </c>
      <c r="D256" t="s">
        <v>64</v>
      </c>
      <c r="E256" t="s">
        <v>64</v>
      </c>
      <c r="F256" t="s">
        <v>64</v>
      </c>
      <c r="G256" t="s">
        <v>64</v>
      </c>
      <c r="H256" t="s">
        <v>66</v>
      </c>
      <c r="I256" t="s">
        <v>66</v>
      </c>
      <c r="J256" t="s">
        <v>65</v>
      </c>
      <c r="K256" t="s">
        <v>68</v>
      </c>
      <c r="L256" t="s">
        <v>64</v>
      </c>
      <c r="M256" t="s">
        <v>65</v>
      </c>
      <c r="N256" t="s">
        <v>64</v>
      </c>
      <c r="O256" t="s">
        <v>65</v>
      </c>
      <c r="P256" t="s">
        <v>74</v>
      </c>
    </row>
    <row r="257" spans="1:16" x14ac:dyDescent="0.25">
      <c r="A257" t="s">
        <v>64</v>
      </c>
      <c r="B257" t="s">
        <v>67</v>
      </c>
      <c r="C257" t="s">
        <v>64</v>
      </c>
      <c r="D257" t="s">
        <v>64</v>
      </c>
      <c r="E257" t="s">
        <v>67</v>
      </c>
      <c r="F257" t="s">
        <v>64</v>
      </c>
      <c r="G257" t="s">
        <v>65</v>
      </c>
      <c r="H257" t="s">
        <v>68</v>
      </c>
      <c r="I257" t="s">
        <v>67</v>
      </c>
      <c r="J257" t="s">
        <v>68</v>
      </c>
      <c r="K257" t="s">
        <v>67</v>
      </c>
      <c r="L257" t="s">
        <v>64</v>
      </c>
      <c r="M257" t="s">
        <v>66</v>
      </c>
      <c r="N257" t="s">
        <v>66</v>
      </c>
      <c r="O257" t="s">
        <v>67</v>
      </c>
      <c r="P257" t="s">
        <v>72</v>
      </c>
    </row>
    <row r="258" spans="1:16" x14ac:dyDescent="0.25">
      <c r="A258" t="s">
        <v>64</v>
      </c>
      <c r="B258" t="s">
        <v>67</v>
      </c>
      <c r="C258" t="s">
        <v>66</v>
      </c>
      <c r="D258" t="s">
        <v>64</v>
      </c>
      <c r="E258" t="s">
        <v>65</v>
      </c>
      <c r="F258" t="s">
        <v>65</v>
      </c>
      <c r="G258" t="s">
        <v>67</v>
      </c>
      <c r="H258" t="s">
        <v>68</v>
      </c>
      <c r="I258" t="s">
        <v>68</v>
      </c>
      <c r="J258" t="s">
        <v>67</v>
      </c>
      <c r="K258" t="s">
        <v>69</v>
      </c>
      <c r="L258" t="s">
        <v>64</v>
      </c>
      <c r="M258" t="s">
        <v>64</v>
      </c>
      <c r="N258" t="s">
        <v>64</v>
      </c>
      <c r="O258" t="s">
        <v>65</v>
      </c>
      <c r="P258" t="s">
        <v>73</v>
      </c>
    </row>
    <row r="259" spans="1:16" x14ac:dyDescent="0.25">
      <c r="A259" t="s">
        <v>64</v>
      </c>
      <c r="B259" t="s">
        <v>67</v>
      </c>
      <c r="C259" t="s">
        <v>65</v>
      </c>
      <c r="D259" t="s">
        <v>65</v>
      </c>
      <c r="E259" t="s">
        <v>66</v>
      </c>
      <c r="F259" t="s">
        <v>65</v>
      </c>
      <c r="G259" t="s">
        <v>67</v>
      </c>
      <c r="H259" t="s">
        <v>68</v>
      </c>
      <c r="I259" t="s">
        <v>69</v>
      </c>
      <c r="J259" t="s">
        <v>67</v>
      </c>
      <c r="K259" t="s">
        <v>69</v>
      </c>
      <c r="L259" t="s">
        <v>65</v>
      </c>
      <c r="M259" t="s">
        <v>64</v>
      </c>
      <c r="N259" t="s">
        <v>64</v>
      </c>
      <c r="O259" t="s">
        <v>65</v>
      </c>
      <c r="P259" t="s">
        <v>73</v>
      </c>
    </row>
    <row r="260" spans="1:16" x14ac:dyDescent="0.25">
      <c r="A260" t="s">
        <v>64</v>
      </c>
      <c r="B260" t="s">
        <v>64</v>
      </c>
      <c r="C260" t="s">
        <v>64</v>
      </c>
      <c r="D260" t="s">
        <v>64</v>
      </c>
      <c r="E260" t="s">
        <v>64</v>
      </c>
      <c r="F260" t="s">
        <v>64</v>
      </c>
      <c r="G260" t="s">
        <v>66</v>
      </c>
      <c r="H260" t="s">
        <v>66</v>
      </c>
      <c r="I260" t="s">
        <v>66</v>
      </c>
      <c r="J260" t="s">
        <v>66</v>
      </c>
      <c r="K260" t="s">
        <v>65</v>
      </c>
      <c r="L260" t="s">
        <v>64</v>
      </c>
      <c r="M260" t="s">
        <v>64</v>
      </c>
      <c r="N260" t="s">
        <v>64</v>
      </c>
      <c r="O260" t="s">
        <v>64</v>
      </c>
      <c r="P260" t="s">
        <v>74</v>
      </c>
    </row>
    <row r="261" spans="1:16" x14ac:dyDescent="0.25">
      <c r="A261" t="s">
        <v>64</v>
      </c>
      <c r="B261" t="s">
        <v>64</v>
      </c>
      <c r="C261" t="s">
        <v>64</v>
      </c>
      <c r="D261" t="s">
        <v>65</v>
      </c>
      <c r="E261" t="s">
        <v>66</v>
      </c>
      <c r="F261" t="s">
        <v>64</v>
      </c>
      <c r="G261" t="s">
        <v>66</v>
      </c>
      <c r="H261" t="s">
        <v>66</v>
      </c>
      <c r="I261" t="s">
        <v>64</v>
      </c>
      <c r="J261" t="s">
        <v>64</v>
      </c>
      <c r="K261" t="s">
        <v>64</v>
      </c>
      <c r="L261" t="s">
        <v>64</v>
      </c>
      <c r="M261" t="s">
        <v>64</v>
      </c>
      <c r="N261" t="s">
        <v>64</v>
      </c>
      <c r="O261" t="s">
        <v>64</v>
      </c>
      <c r="P261" t="s">
        <v>74</v>
      </c>
    </row>
    <row r="262" spans="1:16" x14ac:dyDescent="0.25">
      <c r="A262" t="s">
        <v>64</v>
      </c>
      <c r="B262" t="s">
        <v>64</v>
      </c>
      <c r="C262" t="s">
        <v>64</v>
      </c>
      <c r="D262" t="s">
        <v>64</v>
      </c>
      <c r="E262" t="s">
        <v>66</v>
      </c>
      <c r="F262" t="s">
        <v>66</v>
      </c>
      <c r="G262" t="s">
        <v>66</v>
      </c>
      <c r="H262" t="s">
        <v>66</v>
      </c>
      <c r="I262" t="s">
        <v>66</v>
      </c>
      <c r="J262" t="s">
        <v>64</v>
      </c>
      <c r="K262" t="s">
        <v>65</v>
      </c>
      <c r="L262" t="s">
        <v>64</v>
      </c>
      <c r="M262" t="s">
        <v>64</v>
      </c>
      <c r="N262" t="s">
        <v>64</v>
      </c>
      <c r="O262" t="s">
        <v>64</v>
      </c>
      <c r="P262" t="s">
        <v>74</v>
      </c>
    </row>
    <row r="263" spans="1:16" x14ac:dyDescent="0.25">
      <c r="A263" t="s">
        <v>64</v>
      </c>
      <c r="B263" t="s">
        <v>65</v>
      </c>
      <c r="C263" t="s">
        <v>66</v>
      </c>
      <c r="D263" t="s">
        <v>64</v>
      </c>
      <c r="E263" t="s">
        <v>65</v>
      </c>
      <c r="F263" t="s">
        <v>65</v>
      </c>
      <c r="G263" t="s">
        <v>66</v>
      </c>
      <c r="H263" t="s">
        <v>65</v>
      </c>
      <c r="I263" t="s">
        <v>65</v>
      </c>
      <c r="J263" t="s">
        <v>67</v>
      </c>
      <c r="K263" t="s">
        <v>65</v>
      </c>
      <c r="L263" t="s">
        <v>64</v>
      </c>
      <c r="M263" t="s">
        <v>64</v>
      </c>
      <c r="N263" t="s">
        <v>66</v>
      </c>
      <c r="O263" t="s">
        <v>65</v>
      </c>
      <c r="P263" t="s">
        <v>74</v>
      </c>
    </row>
    <row r="264" spans="1:16" x14ac:dyDescent="0.25">
      <c r="A264" t="s">
        <v>64</v>
      </c>
      <c r="B264" t="s">
        <v>68</v>
      </c>
      <c r="C264" t="s">
        <v>68</v>
      </c>
      <c r="D264" t="s">
        <v>64</v>
      </c>
      <c r="E264" t="s">
        <v>66</v>
      </c>
      <c r="F264" t="s">
        <v>64</v>
      </c>
      <c r="G264" t="s">
        <v>67</v>
      </c>
      <c r="H264" t="s">
        <v>67</v>
      </c>
      <c r="I264" t="s">
        <v>69</v>
      </c>
      <c r="J264" t="s">
        <v>67</v>
      </c>
      <c r="K264" t="s">
        <v>69</v>
      </c>
      <c r="L264" t="s">
        <v>66</v>
      </c>
      <c r="M264" t="s">
        <v>64</v>
      </c>
      <c r="N264" t="s">
        <v>66</v>
      </c>
      <c r="O264" t="s">
        <v>68</v>
      </c>
      <c r="P264" t="s">
        <v>73</v>
      </c>
    </row>
    <row r="265" spans="1:16" x14ac:dyDescent="0.25">
      <c r="A265" t="s">
        <v>64</v>
      </c>
      <c r="B265" t="s">
        <v>64</v>
      </c>
      <c r="C265" t="s">
        <v>66</v>
      </c>
      <c r="D265" t="s">
        <v>65</v>
      </c>
      <c r="E265" t="s">
        <v>66</v>
      </c>
      <c r="F265" t="s">
        <v>64</v>
      </c>
      <c r="G265" t="s">
        <v>66</v>
      </c>
      <c r="H265" t="s">
        <v>66</v>
      </c>
      <c r="I265" t="s">
        <v>66</v>
      </c>
      <c r="J265" t="s">
        <v>64</v>
      </c>
      <c r="K265" t="s">
        <v>64</v>
      </c>
      <c r="L265" t="s">
        <v>64</v>
      </c>
      <c r="M265" t="s">
        <v>65</v>
      </c>
      <c r="N265" t="s">
        <v>66</v>
      </c>
      <c r="O265" t="s">
        <v>64</v>
      </c>
      <c r="P265" t="s">
        <v>74</v>
      </c>
    </row>
    <row r="266" spans="1:16" x14ac:dyDescent="0.25">
      <c r="A266" t="s">
        <v>64</v>
      </c>
      <c r="B266" t="s">
        <v>65</v>
      </c>
      <c r="C266" t="s">
        <v>66</v>
      </c>
      <c r="D266" t="s">
        <v>64</v>
      </c>
      <c r="E266" t="s">
        <v>66</v>
      </c>
      <c r="F266" t="s">
        <v>64</v>
      </c>
      <c r="G266" t="s">
        <v>67</v>
      </c>
      <c r="H266" t="s">
        <v>68</v>
      </c>
      <c r="I266" t="s">
        <v>65</v>
      </c>
      <c r="J266" t="s">
        <v>67</v>
      </c>
      <c r="K266" t="s">
        <v>68</v>
      </c>
      <c r="L266" t="s">
        <v>64</v>
      </c>
      <c r="M266" t="s">
        <v>64</v>
      </c>
      <c r="N266" t="s">
        <v>66</v>
      </c>
      <c r="O266" t="s">
        <v>66</v>
      </c>
      <c r="P266" t="s">
        <v>72</v>
      </c>
    </row>
    <row r="267" spans="1:16" x14ac:dyDescent="0.25">
      <c r="A267" t="s">
        <v>64</v>
      </c>
      <c r="B267" t="s">
        <v>64</v>
      </c>
      <c r="C267" t="s">
        <v>66</v>
      </c>
      <c r="D267" t="s">
        <v>64</v>
      </c>
      <c r="E267" t="s">
        <v>66</v>
      </c>
      <c r="F267" t="s">
        <v>64</v>
      </c>
      <c r="G267" t="s">
        <v>66</v>
      </c>
      <c r="H267" t="s">
        <v>65</v>
      </c>
      <c r="I267" t="s">
        <v>68</v>
      </c>
      <c r="J267" t="s">
        <v>67</v>
      </c>
      <c r="K267" t="s">
        <v>65</v>
      </c>
      <c r="L267" t="s">
        <v>64</v>
      </c>
      <c r="M267" t="s">
        <v>64</v>
      </c>
      <c r="N267" t="s">
        <v>66</v>
      </c>
      <c r="O267" t="s">
        <v>66</v>
      </c>
      <c r="P267" t="s">
        <v>72</v>
      </c>
    </row>
    <row r="268" spans="1:16" x14ac:dyDescent="0.25">
      <c r="A268" t="s">
        <v>64</v>
      </c>
      <c r="B268" t="s">
        <v>65</v>
      </c>
      <c r="C268" t="s">
        <v>64</v>
      </c>
      <c r="D268" t="s">
        <v>64</v>
      </c>
      <c r="E268" t="s">
        <v>64</v>
      </c>
      <c r="F268" t="s">
        <v>64</v>
      </c>
      <c r="G268" t="s">
        <v>64</v>
      </c>
      <c r="H268" t="s">
        <v>66</v>
      </c>
      <c r="I268" t="s">
        <v>67</v>
      </c>
      <c r="J268" t="s">
        <v>67</v>
      </c>
      <c r="K268" t="s">
        <v>68</v>
      </c>
      <c r="L268" t="s">
        <v>64</v>
      </c>
      <c r="M268" t="s">
        <v>64</v>
      </c>
      <c r="N268" t="s">
        <v>64</v>
      </c>
      <c r="O268" t="s">
        <v>65</v>
      </c>
      <c r="P268" t="s">
        <v>73</v>
      </c>
    </row>
    <row r="269" spans="1:16" x14ac:dyDescent="0.25">
      <c r="A269" t="s">
        <v>64</v>
      </c>
      <c r="B269" t="s">
        <v>64</v>
      </c>
      <c r="C269" t="s">
        <v>64</v>
      </c>
      <c r="D269" t="s">
        <v>64</v>
      </c>
      <c r="E269" t="s">
        <v>64</v>
      </c>
      <c r="F269" t="s">
        <v>64</v>
      </c>
      <c r="G269" t="s">
        <v>64</v>
      </c>
      <c r="H269" t="s">
        <v>66</v>
      </c>
      <c r="I269" t="s">
        <v>64</v>
      </c>
      <c r="J269" t="s">
        <v>66</v>
      </c>
      <c r="K269" t="s">
        <v>66</v>
      </c>
      <c r="L269" t="s">
        <v>64</v>
      </c>
      <c r="M269" t="s">
        <v>64</v>
      </c>
      <c r="N269" t="s">
        <v>64</v>
      </c>
      <c r="O269" t="s">
        <v>64</v>
      </c>
      <c r="P269" t="s">
        <v>74</v>
      </c>
    </row>
    <row r="270" spans="1:16" x14ac:dyDescent="0.25">
      <c r="A270" t="s">
        <v>64</v>
      </c>
      <c r="B270" t="s">
        <v>67</v>
      </c>
      <c r="C270" t="s">
        <v>64</v>
      </c>
      <c r="D270" t="s">
        <v>64</v>
      </c>
      <c r="E270" t="s">
        <v>64</v>
      </c>
      <c r="F270" t="s">
        <v>64</v>
      </c>
      <c r="G270" t="s">
        <v>65</v>
      </c>
      <c r="H270" t="s">
        <v>68</v>
      </c>
      <c r="I270" t="s">
        <v>67</v>
      </c>
      <c r="J270" t="s">
        <v>67</v>
      </c>
      <c r="K270" t="s">
        <v>68</v>
      </c>
      <c r="L270" t="s">
        <v>64</v>
      </c>
      <c r="M270" t="s">
        <v>64</v>
      </c>
      <c r="N270" t="s">
        <v>66</v>
      </c>
      <c r="O270" t="s">
        <v>64</v>
      </c>
      <c r="P270" t="s">
        <v>72</v>
      </c>
    </row>
    <row r="271" spans="1:16" x14ac:dyDescent="0.25">
      <c r="A271" t="s">
        <v>64</v>
      </c>
      <c r="B271" t="s">
        <v>67</v>
      </c>
      <c r="C271" t="s">
        <v>64</v>
      </c>
      <c r="D271" t="s">
        <v>64</v>
      </c>
      <c r="E271" t="s">
        <v>64</v>
      </c>
      <c r="F271" t="s">
        <v>64</v>
      </c>
      <c r="G271" t="s">
        <v>67</v>
      </c>
      <c r="H271" t="s">
        <v>66</v>
      </c>
      <c r="I271" t="s">
        <v>65</v>
      </c>
      <c r="J271" t="s">
        <v>65</v>
      </c>
      <c r="K271" t="s">
        <v>68</v>
      </c>
      <c r="L271" t="s">
        <v>64</v>
      </c>
      <c r="M271" t="s">
        <v>66</v>
      </c>
      <c r="N271" t="s">
        <v>66</v>
      </c>
      <c r="O271" t="s">
        <v>65</v>
      </c>
      <c r="P271" t="s">
        <v>74</v>
      </c>
    </row>
    <row r="272" spans="1:16" x14ac:dyDescent="0.25">
      <c r="A272" t="s">
        <v>64</v>
      </c>
      <c r="B272" t="s">
        <v>65</v>
      </c>
      <c r="C272" t="s">
        <v>65</v>
      </c>
      <c r="D272" t="s">
        <v>64</v>
      </c>
      <c r="E272" t="s">
        <v>65</v>
      </c>
      <c r="F272" t="s">
        <v>64</v>
      </c>
      <c r="G272" t="s">
        <v>66</v>
      </c>
      <c r="H272" t="s">
        <v>67</v>
      </c>
      <c r="I272" t="s">
        <v>67</v>
      </c>
      <c r="J272" t="s">
        <v>67</v>
      </c>
      <c r="K272" t="s">
        <v>67</v>
      </c>
      <c r="L272" t="s">
        <v>64</v>
      </c>
      <c r="M272" t="s">
        <v>66</v>
      </c>
      <c r="N272" t="s">
        <v>65</v>
      </c>
      <c r="O272" t="s">
        <v>64</v>
      </c>
      <c r="P272" t="s">
        <v>73</v>
      </c>
    </row>
    <row r="273" spans="1:16" x14ac:dyDescent="0.25">
      <c r="A273" t="s">
        <v>64</v>
      </c>
      <c r="B273" t="s">
        <v>66</v>
      </c>
      <c r="C273" t="s">
        <v>66</v>
      </c>
      <c r="D273" t="s">
        <v>65</v>
      </c>
      <c r="E273" t="s">
        <v>64</v>
      </c>
      <c r="F273" t="s">
        <v>64</v>
      </c>
      <c r="G273" t="s">
        <v>64</v>
      </c>
      <c r="H273" t="s">
        <v>65</v>
      </c>
      <c r="I273" t="s">
        <v>64</v>
      </c>
      <c r="J273" t="s">
        <v>64</v>
      </c>
      <c r="K273" t="s">
        <v>65</v>
      </c>
      <c r="L273" t="s">
        <v>64</v>
      </c>
      <c r="M273" t="s">
        <v>64</v>
      </c>
      <c r="N273" t="s">
        <v>64</v>
      </c>
      <c r="O273" t="s">
        <v>64</v>
      </c>
      <c r="P273" t="s">
        <v>74</v>
      </c>
    </row>
    <row r="274" spans="1:16" x14ac:dyDescent="0.25">
      <c r="A274" t="s">
        <v>64</v>
      </c>
      <c r="B274" t="s">
        <v>64</v>
      </c>
      <c r="C274" t="s">
        <v>66</v>
      </c>
      <c r="D274" t="s">
        <v>64</v>
      </c>
      <c r="E274" t="s">
        <v>66</v>
      </c>
      <c r="F274" t="s">
        <v>64</v>
      </c>
      <c r="G274" t="s">
        <v>66</v>
      </c>
      <c r="H274" t="s">
        <v>66</v>
      </c>
      <c r="I274" t="s">
        <v>65</v>
      </c>
      <c r="J274" t="s">
        <v>66</v>
      </c>
      <c r="K274" t="s">
        <v>66</v>
      </c>
      <c r="L274" t="s">
        <v>64</v>
      </c>
      <c r="M274" t="s">
        <v>64</v>
      </c>
      <c r="N274" t="s">
        <v>64</v>
      </c>
      <c r="O274" t="s">
        <v>64</v>
      </c>
      <c r="P274" t="s">
        <v>74</v>
      </c>
    </row>
    <row r="275" spans="1:16" x14ac:dyDescent="0.25">
      <c r="A275" t="s">
        <v>64</v>
      </c>
      <c r="B275" t="s">
        <v>65</v>
      </c>
      <c r="C275" t="s">
        <v>64</v>
      </c>
      <c r="D275" t="s">
        <v>64</v>
      </c>
      <c r="E275" t="s">
        <v>66</v>
      </c>
      <c r="F275" t="s">
        <v>64</v>
      </c>
      <c r="G275" t="s">
        <v>67</v>
      </c>
      <c r="H275" t="s">
        <v>67</v>
      </c>
      <c r="I275" t="s">
        <v>67</v>
      </c>
      <c r="J275" t="s">
        <v>65</v>
      </c>
      <c r="K275" t="s">
        <v>69</v>
      </c>
      <c r="L275" t="s">
        <v>66</v>
      </c>
      <c r="M275" t="s">
        <v>66</v>
      </c>
      <c r="N275" t="s">
        <v>66</v>
      </c>
      <c r="O275" t="s">
        <v>66</v>
      </c>
      <c r="P275" t="s">
        <v>72</v>
      </c>
    </row>
    <row r="276" spans="1:16" x14ac:dyDescent="0.25">
      <c r="A276" t="s">
        <v>64</v>
      </c>
      <c r="B276" t="s">
        <v>67</v>
      </c>
      <c r="C276" t="s">
        <v>66</v>
      </c>
      <c r="D276" t="s">
        <v>65</v>
      </c>
      <c r="E276" t="s">
        <v>66</v>
      </c>
      <c r="F276" t="s">
        <v>66</v>
      </c>
      <c r="G276" t="s">
        <v>66</v>
      </c>
      <c r="H276" t="s">
        <v>68</v>
      </c>
      <c r="I276" t="s">
        <v>67</v>
      </c>
      <c r="J276" t="s">
        <v>67</v>
      </c>
      <c r="K276" t="s">
        <v>69</v>
      </c>
      <c r="L276" t="s">
        <v>64</v>
      </c>
      <c r="M276" t="s">
        <v>64</v>
      </c>
      <c r="N276" t="s">
        <v>64</v>
      </c>
      <c r="O276" t="s">
        <v>64</v>
      </c>
      <c r="P276" t="s">
        <v>72</v>
      </c>
    </row>
    <row r="277" spans="1:16" x14ac:dyDescent="0.25">
      <c r="A277" t="s">
        <v>64</v>
      </c>
      <c r="B277" t="s">
        <v>69</v>
      </c>
      <c r="C277" t="s">
        <v>67</v>
      </c>
      <c r="D277" t="s">
        <v>65</v>
      </c>
      <c r="E277" t="s">
        <v>65</v>
      </c>
      <c r="F277" t="s">
        <v>64</v>
      </c>
      <c r="G277" t="s">
        <v>67</v>
      </c>
      <c r="H277" t="s">
        <v>68</v>
      </c>
      <c r="I277" t="s">
        <v>69</v>
      </c>
      <c r="J277" t="s">
        <v>68</v>
      </c>
      <c r="K277" t="s">
        <v>69</v>
      </c>
      <c r="L277" t="s">
        <v>64</v>
      </c>
      <c r="M277" t="s">
        <v>65</v>
      </c>
      <c r="N277" t="s">
        <v>66</v>
      </c>
      <c r="O277" t="s">
        <v>67</v>
      </c>
      <c r="P277" t="s">
        <v>73</v>
      </c>
    </row>
    <row r="278" spans="1:16" x14ac:dyDescent="0.25">
      <c r="A278" t="s">
        <v>64</v>
      </c>
      <c r="B278" t="s">
        <v>64</v>
      </c>
      <c r="C278" t="s">
        <v>66</v>
      </c>
      <c r="D278" t="s">
        <v>64</v>
      </c>
      <c r="E278" t="s">
        <v>64</v>
      </c>
      <c r="F278" t="s">
        <v>64</v>
      </c>
      <c r="G278" t="s">
        <v>64</v>
      </c>
      <c r="H278" t="s">
        <v>65</v>
      </c>
      <c r="I278" t="s">
        <v>66</v>
      </c>
      <c r="J278" t="s">
        <v>66</v>
      </c>
      <c r="K278" t="s">
        <v>65</v>
      </c>
      <c r="L278" t="s">
        <v>64</v>
      </c>
      <c r="M278" t="s">
        <v>64</v>
      </c>
      <c r="N278" t="s">
        <v>66</v>
      </c>
      <c r="O278" t="s">
        <v>66</v>
      </c>
      <c r="P278" t="s">
        <v>72</v>
      </c>
    </row>
    <row r="279" spans="1:16" x14ac:dyDescent="0.25">
      <c r="A279" t="s">
        <v>64</v>
      </c>
      <c r="B279" t="s">
        <v>67</v>
      </c>
      <c r="C279" t="s">
        <v>65</v>
      </c>
      <c r="D279" t="s">
        <v>64</v>
      </c>
      <c r="E279" t="s">
        <v>66</v>
      </c>
      <c r="F279" t="s">
        <v>66</v>
      </c>
      <c r="G279" t="s">
        <v>65</v>
      </c>
      <c r="H279" t="s">
        <v>67</v>
      </c>
      <c r="I279" t="s">
        <v>67</v>
      </c>
      <c r="J279" t="s">
        <v>65</v>
      </c>
      <c r="K279" t="s">
        <v>68</v>
      </c>
      <c r="L279" t="s">
        <v>64</v>
      </c>
      <c r="M279" t="s">
        <v>66</v>
      </c>
      <c r="N279" t="s">
        <v>65</v>
      </c>
      <c r="O279" t="s">
        <v>64</v>
      </c>
      <c r="P279" t="s">
        <v>72</v>
      </c>
    </row>
    <row r="280" spans="1:16" x14ac:dyDescent="0.25">
      <c r="A280" t="s">
        <v>64</v>
      </c>
      <c r="B280" t="s">
        <v>68</v>
      </c>
      <c r="C280" t="s">
        <v>66</v>
      </c>
      <c r="D280" t="s">
        <v>64</v>
      </c>
      <c r="E280" t="s">
        <v>66</v>
      </c>
      <c r="F280" t="s">
        <v>64</v>
      </c>
      <c r="G280" t="s">
        <v>68</v>
      </c>
      <c r="H280" t="s">
        <v>67</v>
      </c>
      <c r="I280" t="s">
        <v>68</v>
      </c>
      <c r="J280" t="s">
        <v>68</v>
      </c>
      <c r="K280" t="s">
        <v>69</v>
      </c>
      <c r="L280" t="s">
        <v>66</v>
      </c>
      <c r="M280" t="s">
        <v>65</v>
      </c>
      <c r="N280" t="s">
        <v>66</v>
      </c>
      <c r="O280" t="s">
        <v>67</v>
      </c>
      <c r="P280" t="s">
        <v>73</v>
      </c>
    </row>
    <row r="281" spans="1:16" x14ac:dyDescent="0.25">
      <c r="A281" t="s">
        <v>64</v>
      </c>
      <c r="B281" t="s">
        <v>67</v>
      </c>
      <c r="C281" t="s">
        <v>66</v>
      </c>
      <c r="D281" t="s">
        <v>64</v>
      </c>
      <c r="E281" t="s">
        <v>66</v>
      </c>
      <c r="F281" t="s">
        <v>64</v>
      </c>
      <c r="G281" t="s">
        <v>67</v>
      </c>
      <c r="H281" t="s">
        <v>67</v>
      </c>
      <c r="I281" t="s">
        <v>68</v>
      </c>
      <c r="J281" t="s">
        <v>65</v>
      </c>
      <c r="K281" t="s">
        <v>67</v>
      </c>
      <c r="L281" t="s">
        <v>64</v>
      </c>
      <c r="M281" t="s">
        <v>66</v>
      </c>
      <c r="N281" t="s">
        <v>64</v>
      </c>
      <c r="O281" t="s">
        <v>66</v>
      </c>
      <c r="P281" t="s">
        <v>72</v>
      </c>
    </row>
    <row r="282" spans="1:16" x14ac:dyDescent="0.25">
      <c r="A282" t="s">
        <v>65</v>
      </c>
      <c r="B282" t="s">
        <v>68</v>
      </c>
      <c r="C282" t="s">
        <v>65</v>
      </c>
      <c r="D282" t="s">
        <v>64</v>
      </c>
      <c r="E282" t="s">
        <v>66</v>
      </c>
      <c r="F282" t="s">
        <v>66</v>
      </c>
      <c r="G282" t="s">
        <v>65</v>
      </c>
      <c r="H282" t="s">
        <v>68</v>
      </c>
      <c r="I282" t="s">
        <v>67</v>
      </c>
      <c r="J282" t="s">
        <v>67</v>
      </c>
      <c r="K282" t="s">
        <v>68</v>
      </c>
      <c r="L282" t="s">
        <v>64</v>
      </c>
      <c r="M282" t="s">
        <v>66</v>
      </c>
      <c r="N282" t="s">
        <v>66</v>
      </c>
      <c r="O282" t="s">
        <v>66</v>
      </c>
      <c r="P282" t="s">
        <v>72</v>
      </c>
    </row>
    <row r="283" spans="1:16" x14ac:dyDescent="0.25">
      <c r="A283" t="s">
        <v>64</v>
      </c>
      <c r="B283" t="s">
        <v>64</v>
      </c>
      <c r="C283" t="s">
        <v>64</v>
      </c>
      <c r="D283" t="s">
        <v>64</v>
      </c>
      <c r="E283" t="s">
        <v>65</v>
      </c>
      <c r="F283" t="s">
        <v>64</v>
      </c>
      <c r="G283" t="s">
        <v>65</v>
      </c>
      <c r="H283" t="s">
        <v>66</v>
      </c>
      <c r="I283" t="s">
        <v>65</v>
      </c>
      <c r="J283" t="s">
        <v>67</v>
      </c>
      <c r="K283" t="s">
        <v>64</v>
      </c>
      <c r="L283" t="s">
        <v>64</v>
      </c>
      <c r="M283" t="s">
        <v>64</v>
      </c>
      <c r="N283" t="s">
        <v>64</v>
      </c>
      <c r="O283" t="s">
        <v>66</v>
      </c>
      <c r="P283" t="s">
        <v>74</v>
      </c>
    </row>
    <row r="284" spans="1:16" x14ac:dyDescent="0.25">
      <c r="A284" t="s">
        <v>64</v>
      </c>
      <c r="B284" t="s">
        <v>65</v>
      </c>
      <c r="C284" t="s">
        <v>68</v>
      </c>
      <c r="D284" t="s">
        <v>65</v>
      </c>
      <c r="E284" t="s">
        <v>66</v>
      </c>
      <c r="F284" t="s">
        <v>66</v>
      </c>
      <c r="G284" t="s">
        <v>69</v>
      </c>
      <c r="H284" t="s">
        <v>66</v>
      </c>
      <c r="I284" t="s">
        <v>67</v>
      </c>
      <c r="J284" t="s">
        <v>65</v>
      </c>
      <c r="K284" t="s">
        <v>67</v>
      </c>
      <c r="L284" t="s">
        <v>66</v>
      </c>
      <c r="M284" t="s">
        <v>64</v>
      </c>
      <c r="N284" t="s">
        <v>66</v>
      </c>
      <c r="O284" t="s">
        <v>65</v>
      </c>
      <c r="P284" t="s">
        <v>72</v>
      </c>
    </row>
    <row r="285" spans="1:16" x14ac:dyDescent="0.25">
      <c r="A285" t="s">
        <v>64</v>
      </c>
      <c r="B285" t="s">
        <v>66</v>
      </c>
      <c r="C285" t="s">
        <v>66</v>
      </c>
      <c r="D285" t="s">
        <v>64</v>
      </c>
      <c r="E285" t="s">
        <v>66</v>
      </c>
      <c r="F285" t="s">
        <v>64</v>
      </c>
      <c r="G285" t="s">
        <v>65</v>
      </c>
      <c r="H285" t="s">
        <v>66</v>
      </c>
      <c r="I285" t="s">
        <v>68</v>
      </c>
      <c r="J285" t="s">
        <v>66</v>
      </c>
      <c r="K285" t="s">
        <v>67</v>
      </c>
      <c r="L285" t="s">
        <v>66</v>
      </c>
      <c r="M285" t="s">
        <v>66</v>
      </c>
      <c r="N285" t="s">
        <v>64</v>
      </c>
      <c r="O285" t="s">
        <v>66</v>
      </c>
      <c r="P285" t="s">
        <v>72</v>
      </c>
    </row>
    <row r="286" spans="1:16" x14ac:dyDescent="0.25">
      <c r="A286" t="s">
        <v>64</v>
      </c>
      <c r="B286" t="s">
        <v>67</v>
      </c>
      <c r="C286" t="s">
        <v>64</v>
      </c>
      <c r="D286" t="s">
        <v>64</v>
      </c>
      <c r="E286" t="s">
        <v>66</v>
      </c>
      <c r="F286" t="s">
        <v>64</v>
      </c>
      <c r="G286" t="s">
        <v>65</v>
      </c>
      <c r="H286" t="s">
        <v>67</v>
      </c>
      <c r="I286" t="s">
        <v>65</v>
      </c>
      <c r="J286" t="s">
        <v>65</v>
      </c>
      <c r="K286" t="s">
        <v>67</v>
      </c>
      <c r="L286" t="s">
        <v>64</v>
      </c>
      <c r="M286" t="s">
        <v>64</v>
      </c>
      <c r="N286" t="s">
        <v>64</v>
      </c>
      <c r="O286" t="s">
        <v>68</v>
      </c>
      <c r="P286" t="s">
        <v>72</v>
      </c>
    </row>
    <row r="287" spans="1:16" x14ac:dyDescent="0.25">
      <c r="A287" t="s">
        <v>64</v>
      </c>
      <c r="B287" t="s">
        <v>64</v>
      </c>
      <c r="C287" t="s">
        <v>64</v>
      </c>
      <c r="D287" t="s">
        <v>65</v>
      </c>
      <c r="E287" t="s">
        <v>64</v>
      </c>
      <c r="F287" t="s">
        <v>64</v>
      </c>
      <c r="G287" t="s">
        <v>66</v>
      </c>
      <c r="H287" t="s">
        <v>66</v>
      </c>
      <c r="I287" t="s">
        <v>66</v>
      </c>
      <c r="J287" t="s">
        <v>66</v>
      </c>
      <c r="K287" t="s">
        <v>64</v>
      </c>
      <c r="L287" t="s">
        <v>64</v>
      </c>
      <c r="M287" t="s">
        <v>64</v>
      </c>
      <c r="N287" t="s">
        <v>64</v>
      </c>
      <c r="O287" t="s">
        <v>64</v>
      </c>
      <c r="P287" t="s">
        <v>74</v>
      </c>
    </row>
    <row r="288" spans="1:16" x14ac:dyDescent="0.25">
      <c r="A288" t="s">
        <v>64</v>
      </c>
      <c r="B288" t="s">
        <v>64</v>
      </c>
      <c r="C288" t="s">
        <v>66</v>
      </c>
      <c r="D288" t="s">
        <v>65</v>
      </c>
      <c r="E288" t="s">
        <v>66</v>
      </c>
      <c r="F288" t="s">
        <v>64</v>
      </c>
      <c r="G288" t="s">
        <v>67</v>
      </c>
      <c r="H288" t="s">
        <v>66</v>
      </c>
      <c r="I288" t="s">
        <v>67</v>
      </c>
      <c r="J288" t="s">
        <v>67</v>
      </c>
      <c r="K288" t="s">
        <v>66</v>
      </c>
      <c r="L288" t="s">
        <v>64</v>
      </c>
      <c r="M288" t="s">
        <v>64</v>
      </c>
      <c r="N288" t="s">
        <v>66</v>
      </c>
      <c r="O288" t="s">
        <v>66</v>
      </c>
      <c r="P288" t="s">
        <v>72</v>
      </c>
    </row>
    <row r="289" spans="1:16" x14ac:dyDescent="0.25">
      <c r="A289" t="s">
        <v>64</v>
      </c>
      <c r="B289" t="s">
        <v>66</v>
      </c>
      <c r="C289" t="s">
        <v>64</v>
      </c>
      <c r="D289" t="s">
        <v>65</v>
      </c>
      <c r="E289" t="s">
        <v>65</v>
      </c>
      <c r="F289" t="s">
        <v>64</v>
      </c>
      <c r="G289" t="s">
        <v>65</v>
      </c>
      <c r="H289" t="s">
        <v>66</v>
      </c>
      <c r="I289" t="s">
        <v>65</v>
      </c>
      <c r="J289" t="s">
        <v>66</v>
      </c>
      <c r="K289" t="s">
        <v>67</v>
      </c>
      <c r="L289" t="s">
        <v>64</v>
      </c>
      <c r="M289" t="s">
        <v>66</v>
      </c>
      <c r="N289" t="s">
        <v>64</v>
      </c>
      <c r="O289" t="s">
        <v>66</v>
      </c>
      <c r="P289" t="s">
        <v>74</v>
      </c>
    </row>
    <row r="290" spans="1:16" x14ac:dyDescent="0.25">
      <c r="A290" t="s">
        <v>64</v>
      </c>
      <c r="B290" t="s">
        <v>65</v>
      </c>
      <c r="C290" t="s">
        <v>67</v>
      </c>
      <c r="D290" t="s">
        <v>65</v>
      </c>
      <c r="E290" t="s">
        <v>64</v>
      </c>
      <c r="F290" t="s">
        <v>64</v>
      </c>
      <c r="G290" t="s">
        <v>64</v>
      </c>
      <c r="H290" t="s">
        <v>65</v>
      </c>
      <c r="I290" t="s">
        <v>67</v>
      </c>
      <c r="J290" t="s">
        <v>66</v>
      </c>
      <c r="K290" t="s">
        <v>67</v>
      </c>
      <c r="L290" t="s">
        <v>64</v>
      </c>
      <c r="M290" t="s">
        <v>66</v>
      </c>
      <c r="N290" t="s">
        <v>66</v>
      </c>
      <c r="O290" t="s">
        <v>66</v>
      </c>
      <c r="P290" t="s">
        <v>74</v>
      </c>
    </row>
    <row r="291" spans="1:16" x14ac:dyDescent="0.25">
      <c r="A291" t="s">
        <v>64</v>
      </c>
      <c r="B291" t="s">
        <v>67</v>
      </c>
      <c r="C291" t="s">
        <v>66</v>
      </c>
      <c r="D291" t="s">
        <v>64</v>
      </c>
      <c r="E291" t="s">
        <v>66</v>
      </c>
      <c r="F291" t="s">
        <v>65</v>
      </c>
      <c r="G291" t="s">
        <v>66</v>
      </c>
      <c r="H291" t="s">
        <v>68</v>
      </c>
      <c r="I291" t="s">
        <v>67</v>
      </c>
      <c r="J291" t="s">
        <v>67</v>
      </c>
      <c r="K291" t="s">
        <v>69</v>
      </c>
      <c r="L291" t="s">
        <v>66</v>
      </c>
      <c r="M291" t="s">
        <v>64</v>
      </c>
      <c r="N291" t="s">
        <v>66</v>
      </c>
      <c r="O291" t="s">
        <v>64</v>
      </c>
      <c r="P291" t="s">
        <v>72</v>
      </c>
    </row>
    <row r="292" spans="1:16" x14ac:dyDescent="0.25">
      <c r="A292" t="s">
        <v>64</v>
      </c>
      <c r="B292" t="s">
        <v>67</v>
      </c>
      <c r="C292" t="s">
        <v>64</v>
      </c>
      <c r="D292" t="s">
        <v>64</v>
      </c>
      <c r="E292" t="s">
        <v>65</v>
      </c>
      <c r="F292" t="s">
        <v>65</v>
      </c>
      <c r="G292" t="s">
        <v>67</v>
      </c>
      <c r="H292" t="s">
        <v>68</v>
      </c>
      <c r="I292" t="s">
        <v>68</v>
      </c>
      <c r="J292" t="s">
        <v>67</v>
      </c>
      <c r="K292" t="s">
        <v>68</v>
      </c>
      <c r="L292" t="s">
        <v>66</v>
      </c>
      <c r="M292" t="s">
        <v>67</v>
      </c>
      <c r="N292" t="s">
        <v>64</v>
      </c>
      <c r="O292" t="s">
        <v>65</v>
      </c>
      <c r="P292" t="s">
        <v>73</v>
      </c>
    </row>
    <row r="293" spans="1:16" x14ac:dyDescent="0.25">
      <c r="A293" t="s">
        <v>66</v>
      </c>
      <c r="B293" t="s">
        <v>70</v>
      </c>
      <c r="C293" t="s">
        <v>65</v>
      </c>
      <c r="D293" t="s">
        <v>64</v>
      </c>
      <c r="E293" t="s">
        <v>65</v>
      </c>
      <c r="F293" t="s">
        <v>68</v>
      </c>
      <c r="G293" t="s">
        <v>68</v>
      </c>
      <c r="H293" t="s">
        <v>69</v>
      </c>
      <c r="I293" t="s">
        <v>70</v>
      </c>
      <c r="J293" t="s">
        <v>69</v>
      </c>
      <c r="K293" t="s">
        <v>69</v>
      </c>
      <c r="L293" t="s">
        <v>66</v>
      </c>
      <c r="M293" t="s">
        <v>67</v>
      </c>
      <c r="N293" t="s">
        <v>65</v>
      </c>
      <c r="O293" t="s">
        <v>68</v>
      </c>
      <c r="P293" t="s">
        <v>73</v>
      </c>
    </row>
    <row r="294" spans="1:16" x14ac:dyDescent="0.25">
      <c r="A294" t="s">
        <v>64</v>
      </c>
      <c r="B294" t="s">
        <v>65</v>
      </c>
      <c r="C294" t="s">
        <v>66</v>
      </c>
      <c r="D294" t="s">
        <v>64</v>
      </c>
      <c r="E294" t="s">
        <v>65</v>
      </c>
      <c r="F294" t="s">
        <v>66</v>
      </c>
      <c r="G294" t="s">
        <v>64</v>
      </c>
      <c r="H294" t="s">
        <v>68</v>
      </c>
      <c r="I294" t="s">
        <v>69</v>
      </c>
      <c r="J294" t="s">
        <v>68</v>
      </c>
      <c r="K294" t="s">
        <v>68</v>
      </c>
      <c r="L294" t="s">
        <v>64</v>
      </c>
      <c r="M294" t="s">
        <v>65</v>
      </c>
      <c r="N294" t="s">
        <v>64</v>
      </c>
      <c r="O294" t="s">
        <v>64</v>
      </c>
      <c r="P294" t="s">
        <v>73</v>
      </c>
    </row>
    <row r="296" spans="1:16" x14ac:dyDescent="0.25">
      <c r="P296" s="23">
        <f>COUNTIFS(Table202426[CLASS],"HighRisk")</f>
        <v>100</v>
      </c>
    </row>
    <row r="297" spans="1:16" x14ac:dyDescent="0.25">
      <c r="P297" s="22">
        <f>COUNTIFS(Table202426[CLASS],"MediumRisk")</f>
        <v>109</v>
      </c>
    </row>
    <row r="298" spans="1:16" x14ac:dyDescent="0.25">
      <c r="P298" s="23">
        <f>COUNTIFS(Table202427[CLASS],"LowRisk")</f>
        <v>195</v>
      </c>
    </row>
    <row r="299" spans="1:16" x14ac:dyDescent="0.25">
      <c r="P299" s="24">
        <f>SUM(P295:P298)</f>
        <v>404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opLeftCell="U1" zoomScale="85" zoomScaleNormal="85" workbookViewId="0">
      <selection activeCell="AI2" sqref="AI2"/>
    </sheetView>
  </sheetViews>
  <sheetFormatPr defaultRowHeight="15" x14ac:dyDescent="0.25"/>
  <cols>
    <col min="1" max="1" width="11.28515625" customWidth="1"/>
    <col min="2" max="3" width="12" bestFit="1" customWidth="1"/>
    <col min="4" max="5" width="11.5703125" bestFit="1" customWidth="1"/>
    <col min="8" max="8" width="14.42578125" customWidth="1"/>
    <col min="9" max="12" width="11.5703125" customWidth="1"/>
    <col min="13" max="13" width="15.42578125" customWidth="1"/>
    <col min="14" max="14" width="13.85546875" bestFit="1" customWidth="1"/>
    <col min="15" max="15" width="13.28515625" customWidth="1"/>
    <col min="16" max="16" width="13" customWidth="1"/>
    <col min="17" max="17" width="13.7109375" customWidth="1"/>
    <col min="18" max="18" width="13.5703125" customWidth="1"/>
    <col min="19" max="19" width="10.85546875" customWidth="1"/>
    <col min="20" max="20" width="12.7109375" customWidth="1"/>
    <col min="21" max="21" width="14.5703125" bestFit="1" customWidth="1"/>
    <col min="22" max="25" width="11.5703125" customWidth="1"/>
    <col min="27" max="27" width="12" customWidth="1"/>
    <col min="28" max="28" width="13.140625" customWidth="1"/>
    <col min="29" max="29" width="10.5703125" customWidth="1"/>
    <col min="30" max="30" width="17" customWidth="1"/>
    <col min="33" max="33" width="17.42578125" bestFit="1" customWidth="1"/>
    <col min="34" max="34" width="21.7109375" bestFit="1" customWidth="1"/>
    <col min="35" max="35" width="22.140625" bestFit="1" customWidth="1"/>
  </cols>
  <sheetData>
    <row r="1" spans="1:35" x14ac:dyDescent="0.25">
      <c r="A1" t="s">
        <v>32</v>
      </c>
      <c r="B1" s="32" t="s">
        <v>4</v>
      </c>
      <c r="C1" s="32" t="s">
        <v>5</v>
      </c>
      <c r="D1" s="32" t="s">
        <v>6</v>
      </c>
      <c r="E1" s="32" t="s">
        <v>25</v>
      </c>
      <c r="F1" s="33" t="s">
        <v>7</v>
      </c>
      <c r="G1" s="33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81</v>
      </c>
      <c r="O1" t="s">
        <v>82</v>
      </c>
      <c r="P1" t="s">
        <v>30</v>
      </c>
      <c r="Q1" t="s">
        <v>29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s="32" t="s">
        <v>91</v>
      </c>
      <c r="AA1" t="s">
        <v>96</v>
      </c>
      <c r="AB1" t="s">
        <v>92</v>
      </c>
      <c r="AC1" t="s">
        <v>93</v>
      </c>
      <c r="AD1" t="s">
        <v>94</v>
      </c>
      <c r="AE1" t="s">
        <v>16</v>
      </c>
      <c r="AF1" t="s">
        <v>17</v>
      </c>
      <c r="AG1" s="10" t="s">
        <v>78</v>
      </c>
      <c r="AH1" s="10" t="s">
        <v>79</v>
      </c>
      <c r="AI1" s="14" t="s">
        <v>80</v>
      </c>
    </row>
    <row r="2" spans="1:35" x14ac:dyDescent="0.25">
      <c r="A2" s="34">
        <v>2003</v>
      </c>
      <c r="B2" s="35">
        <v>7.5</v>
      </c>
      <c r="C2" s="35">
        <v>9</v>
      </c>
      <c r="D2" s="35">
        <v>6</v>
      </c>
      <c r="E2" s="35">
        <v>3</v>
      </c>
      <c r="F2" s="35">
        <v>7.5</v>
      </c>
      <c r="G2" s="35">
        <v>6</v>
      </c>
      <c r="H2" s="11">
        <v>7.5</v>
      </c>
      <c r="I2" s="11">
        <v>10.5</v>
      </c>
      <c r="J2" s="11">
        <v>9</v>
      </c>
      <c r="K2" s="11">
        <v>12</v>
      </c>
      <c r="L2" s="11">
        <v>9</v>
      </c>
      <c r="M2" s="11">
        <v>6</v>
      </c>
      <c r="N2" s="11">
        <v>9</v>
      </c>
      <c r="O2" s="11">
        <v>6</v>
      </c>
      <c r="P2" s="11">
        <v>9</v>
      </c>
      <c r="Q2" s="11">
        <v>7.5</v>
      </c>
      <c r="R2" s="11"/>
      <c r="S2" s="11">
        <v>7.5</v>
      </c>
      <c r="T2" s="11">
        <v>3</v>
      </c>
      <c r="U2" s="11">
        <v>9</v>
      </c>
      <c r="V2" s="11">
        <v>9</v>
      </c>
      <c r="W2" s="11">
        <v>10.5</v>
      </c>
      <c r="X2" s="11">
        <v>9</v>
      </c>
      <c r="Y2" s="11">
        <v>10.5</v>
      </c>
      <c r="Z2" s="36"/>
      <c r="AA2" s="11"/>
      <c r="AB2" s="11">
        <v>8</v>
      </c>
      <c r="AC2" s="11">
        <v>10.5</v>
      </c>
      <c r="AD2" s="11">
        <v>9</v>
      </c>
      <c r="AE2">
        <v>78</v>
      </c>
      <c r="AF2" s="3">
        <f>SUM(B2:AD2)/AE2</f>
        <v>2.6987179487179489</v>
      </c>
      <c r="AG2" s="39" t="str">
        <f t="shared" ref="AG2:AG33" si="0">IF($AF2&gt;=2.76,"LowRisk",IF(AND($AF2&gt;=0,$AF2&lt;2.76),"HighRisk"))</f>
        <v>HighRisk</v>
      </c>
      <c r="AH2" s="39" t="str">
        <f t="shared" ref="AH2:AH33" si="1">IF($AF2&gt;=2.76,"LowRisk",IF(AND($AF2&gt;=2,$AF2&lt;2.76),"MediumRisk",IF(AND($AF2&gt;=0,$AF2&lt;2),"HighRisk")))</f>
        <v>MediumRisk</v>
      </c>
      <c r="AI2" s="39" t="str">
        <f t="shared" ref="AI2:AI33" si="2">IF($AF2&gt;=3.23,"LowRisk",IF(AND($AF2&gt;=2.78,$AF2&lt;3.23),"MediumRisk",IF(AND($AF2&gt;=0,$AF2&lt;2.78),"HighRisk")))</f>
        <v>HighRisk</v>
      </c>
    </row>
    <row r="3" spans="1:35" x14ac:dyDescent="0.25">
      <c r="A3" s="47">
        <v>2010</v>
      </c>
      <c r="B3" s="44">
        <v>9</v>
      </c>
      <c r="C3" s="44">
        <v>9</v>
      </c>
      <c r="D3" s="44">
        <v>7.5</v>
      </c>
      <c r="E3" s="44">
        <v>7.5</v>
      </c>
      <c r="F3" s="44">
        <v>7.5</v>
      </c>
      <c r="G3" s="44">
        <v>12</v>
      </c>
      <c r="H3" s="44">
        <v>9</v>
      </c>
      <c r="I3" s="44">
        <v>12</v>
      </c>
      <c r="J3" s="44">
        <v>10.5</v>
      </c>
      <c r="K3" s="44">
        <v>12</v>
      </c>
      <c r="L3" s="44">
        <v>12</v>
      </c>
      <c r="M3" s="11">
        <v>6</v>
      </c>
      <c r="N3" s="11">
        <v>12</v>
      </c>
      <c r="O3" s="11">
        <v>10.5</v>
      </c>
      <c r="P3" s="11">
        <v>10.5</v>
      </c>
      <c r="Q3" s="11">
        <v>12</v>
      </c>
      <c r="R3" s="11"/>
      <c r="S3" s="11">
        <v>9</v>
      </c>
      <c r="T3" s="11">
        <v>7.5</v>
      </c>
      <c r="U3" s="11">
        <v>12</v>
      </c>
      <c r="V3" s="11">
        <v>12</v>
      </c>
      <c r="W3" s="11">
        <v>12</v>
      </c>
      <c r="X3" s="11">
        <v>12</v>
      </c>
      <c r="Y3" s="11">
        <v>12</v>
      </c>
      <c r="Z3" s="48"/>
      <c r="AA3" s="11"/>
      <c r="AB3" s="11">
        <v>7</v>
      </c>
      <c r="AC3" s="11">
        <v>12</v>
      </c>
      <c r="AD3" s="11">
        <v>10.5</v>
      </c>
      <c r="AE3">
        <v>78</v>
      </c>
      <c r="AF3" s="3">
        <f>SUM(B3:AD3)/AE3</f>
        <v>3.3974358974358974</v>
      </c>
      <c r="AG3" s="49" t="str">
        <f>IF($AF3&gt;=2.76,"LowRisk",IF(AND($AF3&gt;=0,$AF3&lt;2.76),"HighRisk"))</f>
        <v>LowRisk</v>
      </c>
      <c r="AH3" s="49" t="str">
        <f>IF($AF3&gt;=2.76,"LowRisk",IF(AND($AF3&gt;=2,$AF3&lt;2.76),"MediumRisk",IF(AND($AF3&gt;=0,$AF3&lt;2),"HighRisk")))</f>
        <v>LowRisk</v>
      </c>
      <c r="AI3" s="49" t="str">
        <f>IF($AF3&gt;=3.23,"LowRisk",IF(AND($AF3&gt;=2.78,$AF3&lt;3.23),"MediumRisk",IF(AND($AF3&gt;=0,$AF3&lt;2.78),"HighRisk")))</f>
        <v>LowRisk</v>
      </c>
    </row>
    <row r="4" spans="1:35" x14ac:dyDescent="0.25">
      <c r="A4" s="34">
        <v>2019</v>
      </c>
      <c r="B4" s="35">
        <v>9</v>
      </c>
      <c r="C4" s="35">
        <v>7.5</v>
      </c>
      <c r="D4" s="35">
        <v>3</v>
      </c>
      <c r="E4" s="35">
        <v>6</v>
      </c>
      <c r="F4" s="35">
        <v>7.5</v>
      </c>
      <c r="G4" s="35">
        <v>6</v>
      </c>
      <c r="H4" s="11">
        <v>7.5</v>
      </c>
      <c r="I4" s="11">
        <v>10.5</v>
      </c>
      <c r="J4" s="11">
        <v>6</v>
      </c>
      <c r="K4" s="11">
        <v>6</v>
      </c>
      <c r="L4" s="11">
        <v>6</v>
      </c>
      <c r="M4" s="11">
        <v>6</v>
      </c>
      <c r="N4" s="11">
        <v>6</v>
      </c>
      <c r="O4" s="11">
        <v>3</v>
      </c>
      <c r="P4" s="11">
        <v>7.5</v>
      </c>
      <c r="Q4" s="11">
        <v>7.5</v>
      </c>
      <c r="R4" s="11"/>
      <c r="S4" s="11">
        <v>7.5</v>
      </c>
      <c r="T4" s="11">
        <v>6</v>
      </c>
      <c r="U4" s="11">
        <v>6</v>
      </c>
      <c r="V4" s="11">
        <v>9</v>
      </c>
      <c r="W4" s="11">
        <v>12</v>
      </c>
      <c r="X4" s="11">
        <v>10.5</v>
      </c>
      <c r="Y4" s="11">
        <v>12</v>
      </c>
      <c r="Z4" s="36"/>
      <c r="AA4" s="11"/>
      <c r="AB4" s="11">
        <v>5</v>
      </c>
      <c r="AC4" s="11">
        <v>7.5</v>
      </c>
      <c r="AD4" s="11">
        <v>7.5</v>
      </c>
      <c r="AE4">
        <v>78</v>
      </c>
      <c r="AF4" s="3">
        <f t="shared" ref="AF4:AF63" si="3">SUM(B4:AD4)/AE4</f>
        <v>2.4102564102564101</v>
      </c>
      <c r="AG4" s="11" t="str">
        <f t="shared" si="0"/>
        <v>HighRisk</v>
      </c>
      <c r="AH4" s="11" t="str">
        <f t="shared" si="1"/>
        <v>MediumRisk</v>
      </c>
      <c r="AI4" s="11" t="str">
        <f t="shared" si="2"/>
        <v>HighRisk</v>
      </c>
    </row>
    <row r="5" spans="1:35" x14ac:dyDescent="0.25">
      <c r="A5" s="34">
        <v>2024</v>
      </c>
      <c r="B5" s="35">
        <v>6</v>
      </c>
      <c r="C5" s="35">
        <v>6</v>
      </c>
      <c r="D5" s="35">
        <v>3</v>
      </c>
      <c r="E5" s="35">
        <v>3</v>
      </c>
      <c r="F5" s="35">
        <v>3</v>
      </c>
      <c r="G5" s="35">
        <v>3</v>
      </c>
      <c r="H5" s="11">
        <v>3</v>
      </c>
      <c r="I5" s="11">
        <v>6</v>
      </c>
      <c r="J5" s="11">
        <v>6</v>
      </c>
      <c r="K5" s="11">
        <v>9</v>
      </c>
      <c r="L5" s="11"/>
      <c r="M5" s="11">
        <v>3</v>
      </c>
      <c r="N5" s="11">
        <v>9</v>
      </c>
      <c r="O5" s="11">
        <v>6</v>
      </c>
      <c r="P5" s="11">
        <v>6</v>
      </c>
      <c r="Q5" s="11">
        <v>7.5</v>
      </c>
      <c r="R5" s="11"/>
      <c r="S5" s="11">
        <v>3</v>
      </c>
      <c r="T5" s="11">
        <v>3</v>
      </c>
      <c r="U5" s="11">
        <v>3</v>
      </c>
      <c r="V5" s="11">
        <v>7.5</v>
      </c>
      <c r="W5" s="11">
        <v>9</v>
      </c>
      <c r="X5" s="11">
        <v>7.5</v>
      </c>
      <c r="Y5" s="11">
        <v>7.5</v>
      </c>
      <c r="Z5" s="36"/>
      <c r="AA5" s="11"/>
      <c r="AB5" s="11">
        <v>5</v>
      </c>
      <c r="AC5" s="11">
        <v>6</v>
      </c>
      <c r="AD5" s="11">
        <v>6</v>
      </c>
      <c r="AE5">
        <v>75</v>
      </c>
      <c r="AF5" s="3">
        <f t="shared" si="3"/>
        <v>1.8266666666666667</v>
      </c>
      <c r="AG5" s="11" t="str">
        <f t="shared" si="0"/>
        <v>HighRisk</v>
      </c>
      <c r="AH5" s="11" t="str">
        <f t="shared" si="1"/>
        <v>HighRisk</v>
      </c>
      <c r="AI5" s="11" t="str">
        <f t="shared" si="2"/>
        <v>HighRisk</v>
      </c>
    </row>
    <row r="6" spans="1:35" x14ac:dyDescent="0.25">
      <c r="A6" s="34">
        <v>2025</v>
      </c>
      <c r="B6" s="35">
        <v>12</v>
      </c>
      <c r="C6" s="35">
        <v>9</v>
      </c>
      <c r="D6" s="35">
        <v>12</v>
      </c>
      <c r="E6" s="35">
        <v>7.5</v>
      </c>
      <c r="F6" s="35">
        <v>7.5</v>
      </c>
      <c r="G6" s="35">
        <v>10.5</v>
      </c>
      <c r="H6" s="11">
        <v>12</v>
      </c>
      <c r="I6" s="11">
        <v>12</v>
      </c>
      <c r="J6" s="11">
        <v>9</v>
      </c>
      <c r="K6" s="11">
        <v>9</v>
      </c>
      <c r="L6" s="11">
        <v>9</v>
      </c>
      <c r="M6" s="11">
        <v>6</v>
      </c>
      <c r="N6" s="11">
        <v>9</v>
      </c>
      <c r="O6" s="11">
        <v>7.5</v>
      </c>
      <c r="P6" s="11">
        <v>10.5</v>
      </c>
      <c r="Q6" s="11">
        <v>9</v>
      </c>
      <c r="R6" s="11"/>
      <c r="S6" s="11">
        <v>7.5</v>
      </c>
      <c r="T6" s="11">
        <v>10.5</v>
      </c>
      <c r="U6" s="11">
        <v>9</v>
      </c>
      <c r="V6" s="11">
        <v>9</v>
      </c>
      <c r="W6" s="11">
        <v>12</v>
      </c>
      <c r="X6" s="11">
        <v>6</v>
      </c>
      <c r="Y6" s="11">
        <v>12</v>
      </c>
      <c r="Z6" s="36"/>
      <c r="AA6" s="11"/>
      <c r="AB6" s="11">
        <v>8</v>
      </c>
      <c r="AC6" s="11">
        <v>7.5</v>
      </c>
      <c r="AD6" s="11">
        <v>7.5</v>
      </c>
      <c r="AE6">
        <v>78</v>
      </c>
      <c r="AF6" s="3">
        <f t="shared" si="3"/>
        <v>3.0833333333333335</v>
      </c>
      <c r="AG6" s="11" t="str">
        <f t="shared" si="0"/>
        <v>LowRisk</v>
      </c>
      <c r="AH6" s="11" t="str">
        <f t="shared" si="1"/>
        <v>LowRisk</v>
      </c>
      <c r="AI6" s="11" t="str">
        <f t="shared" si="2"/>
        <v>MediumRisk</v>
      </c>
    </row>
    <row r="7" spans="1:35" x14ac:dyDescent="0.25">
      <c r="A7" s="34">
        <v>2026</v>
      </c>
      <c r="B7" s="35">
        <v>12</v>
      </c>
      <c r="C7" s="35">
        <v>12</v>
      </c>
      <c r="D7" s="35">
        <v>12</v>
      </c>
      <c r="E7" s="35">
        <v>12</v>
      </c>
      <c r="F7" s="35">
        <v>9</v>
      </c>
      <c r="G7" s="35">
        <v>12</v>
      </c>
      <c r="H7" s="11">
        <v>12</v>
      </c>
      <c r="I7" s="11">
        <v>12</v>
      </c>
      <c r="J7" s="11">
        <v>10.5</v>
      </c>
      <c r="K7" s="11">
        <v>12</v>
      </c>
      <c r="L7" s="11">
        <v>12</v>
      </c>
      <c r="M7" s="35">
        <v>10.5</v>
      </c>
      <c r="N7" s="11">
        <v>12</v>
      </c>
      <c r="O7" s="11">
        <v>12</v>
      </c>
      <c r="P7" s="11">
        <v>10.5</v>
      </c>
      <c r="Q7" s="11">
        <v>12</v>
      </c>
      <c r="R7" s="11"/>
      <c r="S7" s="11">
        <v>12</v>
      </c>
      <c r="T7" s="11">
        <v>12</v>
      </c>
      <c r="U7" s="11">
        <v>12</v>
      </c>
      <c r="V7" s="11">
        <v>12</v>
      </c>
      <c r="W7" s="11">
        <v>10.5</v>
      </c>
      <c r="X7" s="11">
        <v>12</v>
      </c>
      <c r="Y7" s="11">
        <v>12</v>
      </c>
      <c r="Z7" s="36"/>
      <c r="AA7" s="11"/>
      <c r="AB7" s="11">
        <v>8</v>
      </c>
      <c r="AC7" s="11">
        <v>12</v>
      </c>
      <c r="AD7" s="11">
        <v>12</v>
      </c>
      <c r="AE7">
        <v>78</v>
      </c>
      <c r="AF7" s="3">
        <f t="shared" si="3"/>
        <v>3.8333333333333335</v>
      </c>
      <c r="AG7" s="11" t="str">
        <f t="shared" si="0"/>
        <v>LowRisk</v>
      </c>
      <c r="AH7" s="11" t="str">
        <f t="shared" si="1"/>
        <v>LowRisk</v>
      </c>
      <c r="AI7" s="11" t="str">
        <f t="shared" si="2"/>
        <v>LowRisk</v>
      </c>
    </row>
    <row r="8" spans="1:35" x14ac:dyDescent="0.25">
      <c r="A8" s="34">
        <v>2034</v>
      </c>
      <c r="B8" s="35">
        <v>9</v>
      </c>
      <c r="C8" s="35">
        <v>9</v>
      </c>
      <c r="D8" s="35">
        <v>7.5</v>
      </c>
      <c r="E8" s="35">
        <v>7.5</v>
      </c>
      <c r="F8" s="35">
        <v>7.5</v>
      </c>
      <c r="G8" s="35">
        <v>6</v>
      </c>
      <c r="H8" s="11">
        <v>6</v>
      </c>
      <c r="I8" s="11">
        <v>7.5</v>
      </c>
      <c r="J8" s="11">
        <v>6</v>
      </c>
      <c r="K8" s="11">
        <v>9</v>
      </c>
      <c r="L8" s="11">
        <v>9</v>
      </c>
      <c r="M8" s="11">
        <v>3</v>
      </c>
      <c r="N8" s="11">
        <v>7.5</v>
      </c>
      <c r="O8" s="11">
        <v>6</v>
      </c>
      <c r="P8" s="11">
        <v>9</v>
      </c>
      <c r="Q8" s="11">
        <v>6</v>
      </c>
      <c r="R8" s="11"/>
      <c r="S8" s="11">
        <v>7.5</v>
      </c>
      <c r="T8" s="11">
        <v>7.5</v>
      </c>
      <c r="U8" s="11">
        <v>6</v>
      </c>
      <c r="V8" s="11">
        <v>9</v>
      </c>
      <c r="W8" s="11">
        <v>9</v>
      </c>
      <c r="X8" s="11">
        <v>6</v>
      </c>
      <c r="Y8" s="11">
        <v>9</v>
      </c>
      <c r="Z8" s="36"/>
      <c r="AA8" s="11"/>
      <c r="AB8" s="11">
        <v>6</v>
      </c>
      <c r="AC8" s="11">
        <v>6</v>
      </c>
      <c r="AD8" s="11">
        <v>3</v>
      </c>
      <c r="AE8">
        <v>78</v>
      </c>
      <c r="AF8" s="3">
        <f t="shared" si="3"/>
        <v>2.3653846153846154</v>
      </c>
      <c r="AG8" s="11" t="str">
        <f t="shared" si="0"/>
        <v>HighRisk</v>
      </c>
      <c r="AH8" s="11" t="str">
        <f t="shared" si="1"/>
        <v>MediumRisk</v>
      </c>
      <c r="AI8" s="11" t="str">
        <f t="shared" si="2"/>
        <v>HighRisk</v>
      </c>
    </row>
    <row r="9" spans="1:35" x14ac:dyDescent="0.25">
      <c r="A9" s="34">
        <v>2038</v>
      </c>
      <c r="B9" s="35">
        <v>12</v>
      </c>
      <c r="C9" s="35">
        <v>12</v>
      </c>
      <c r="D9" s="35">
        <v>9</v>
      </c>
      <c r="E9" s="35">
        <v>9</v>
      </c>
      <c r="F9" s="35">
        <v>9</v>
      </c>
      <c r="G9" s="35">
        <v>12</v>
      </c>
      <c r="H9" s="11">
        <v>12</v>
      </c>
      <c r="I9" s="11">
        <v>12</v>
      </c>
      <c r="J9" s="11">
        <v>9</v>
      </c>
      <c r="K9" s="11">
        <v>12</v>
      </c>
      <c r="L9" s="11">
        <v>12</v>
      </c>
      <c r="M9" s="11">
        <v>10.5</v>
      </c>
      <c r="N9" s="11">
        <v>12</v>
      </c>
      <c r="O9" s="11">
        <v>9</v>
      </c>
      <c r="P9" s="11">
        <v>10.5</v>
      </c>
      <c r="Q9" s="11">
        <v>9</v>
      </c>
      <c r="R9" s="11"/>
      <c r="S9" s="11">
        <v>9</v>
      </c>
      <c r="T9" s="11">
        <v>6</v>
      </c>
      <c r="U9" s="11">
        <v>7.5</v>
      </c>
      <c r="V9" s="11">
        <v>9</v>
      </c>
      <c r="W9" s="11">
        <v>10.5</v>
      </c>
      <c r="X9" s="11">
        <v>10.5</v>
      </c>
      <c r="Y9" s="11">
        <v>12</v>
      </c>
      <c r="Z9" s="36"/>
      <c r="AA9" s="11"/>
      <c r="AB9" s="11">
        <v>8</v>
      </c>
      <c r="AC9" s="11">
        <v>10.5</v>
      </c>
      <c r="AD9" s="11">
        <v>10.5</v>
      </c>
      <c r="AE9">
        <v>78</v>
      </c>
      <c r="AF9" s="3">
        <f t="shared" si="3"/>
        <v>3.391025641025641</v>
      </c>
      <c r="AG9" s="11" t="str">
        <f t="shared" si="0"/>
        <v>LowRisk</v>
      </c>
      <c r="AH9" s="11" t="str">
        <f t="shared" si="1"/>
        <v>LowRisk</v>
      </c>
      <c r="AI9" s="11" t="str">
        <f t="shared" si="2"/>
        <v>LowRisk</v>
      </c>
    </row>
    <row r="10" spans="1:35" x14ac:dyDescent="0.25">
      <c r="A10" s="34">
        <v>2039</v>
      </c>
      <c r="B10" s="35">
        <v>10.5</v>
      </c>
      <c r="C10" s="35">
        <v>12</v>
      </c>
      <c r="D10" s="35">
        <v>9</v>
      </c>
      <c r="E10" s="35">
        <v>9</v>
      </c>
      <c r="F10" s="35">
        <v>7.5</v>
      </c>
      <c r="G10" s="35">
        <v>12</v>
      </c>
      <c r="H10" s="11">
        <v>10.5</v>
      </c>
      <c r="I10" s="11">
        <v>9</v>
      </c>
      <c r="J10" s="11">
        <v>7.5</v>
      </c>
      <c r="K10" s="11">
        <v>12</v>
      </c>
      <c r="L10" s="11">
        <v>10.5</v>
      </c>
      <c r="M10" s="11">
        <v>7.5</v>
      </c>
      <c r="N10" s="11">
        <v>6</v>
      </c>
      <c r="O10" s="11">
        <v>9</v>
      </c>
      <c r="P10" s="11">
        <v>10.5</v>
      </c>
      <c r="Q10" s="11">
        <v>7.5</v>
      </c>
      <c r="R10" s="11"/>
      <c r="S10" s="11">
        <v>10.5</v>
      </c>
      <c r="T10" s="11">
        <v>12</v>
      </c>
      <c r="U10" s="11">
        <v>9</v>
      </c>
      <c r="V10" s="11">
        <v>9</v>
      </c>
      <c r="W10" s="11">
        <v>12</v>
      </c>
      <c r="X10" s="11">
        <v>9</v>
      </c>
      <c r="Y10" s="11">
        <v>10.5</v>
      </c>
      <c r="Z10" s="36"/>
      <c r="AA10" s="11"/>
      <c r="AB10" s="11">
        <v>7</v>
      </c>
      <c r="AC10" s="11">
        <v>7.5</v>
      </c>
      <c r="AD10" s="11">
        <v>9</v>
      </c>
      <c r="AE10">
        <v>78</v>
      </c>
      <c r="AF10" s="3">
        <f t="shared" si="3"/>
        <v>3.1474358974358974</v>
      </c>
      <c r="AG10" s="11" t="str">
        <f t="shared" si="0"/>
        <v>LowRisk</v>
      </c>
      <c r="AH10" s="11" t="str">
        <f t="shared" si="1"/>
        <v>LowRisk</v>
      </c>
      <c r="AI10" s="11" t="str">
        <f t="shared" si="2"/>
        <v>MediumRisk</v>
      </c>
    </row>
    <row r="11" spans="1:35" x14ac:dyDescent="0.25">
      <c r="A11" s="34">
        <v>2040</v>
      </c>
      <c r="B11" s="35">
        <v>10.5</v>
      </c>
      <c r="C11" s="35">
        <v>12</v>
      </c>
      <c r="D11" s="35">
        <v>9</v>
      </c>
      <c r="E11" s="35">
        <v>7.5</v>
      </c>
      <c r="F11" s="35">
        <v>9</v>
      </c>
      <c r="G11" s="35">
        <v>12</v>
      </c>
      <c r="H11" s="11">
        <v>10.5</v>
      </c>
      <c r="I11" s="11">
        <v>12</v>
      </c>
      <c r="J11" s="11">
        <v>9</v>
      </c>
      <c r="K11" s="11">
        <v>12</v>
      </c>
      <c r="L11" s="11">
        <v>10.5</v>
      </c>
      <c r="M11" s="11">
        <v>9</v>
      </c>
      <c r="N11" s="11">
        <v>9</v>
      </c>
      <c r="O11" s="11">
        <v>7.5</v>
      </c>
      <c r="P11" s="11">
        <v>9</v>
      </c>
      <c r="Q11" s="11">
        <v>7.5</v>
      </c>
      <c r="R11" s="11"/>
      <c r="S11" s="11">
        <v>10.5</v>
      </c>
      <c r="T11" s="11">
        <v>7.5</v>
      </c>
      <c r="U11" s="11">
        <v>7.5</v>
      </c>
      <c r="V11" s="11">
        <v>9</v>
      </c>
      <c r="W11" s="11">
        <v>10.5</v>
      </c>
      <c r="X11" s="11">
        <v>7.5</v>
      </c>
      <c r="Y11" s="11">
        <v>9</v>
      </c>
      <c r="Z11" s="36"/>
      <c r="AA11" s="11"/>
      <c r="AB11" s="11">
        <v>8</v>
      </c>
      <c r="AC11" s="11">
        <v>9</v>
      </c>
      <c r="AD11" s="11">
        <v>9</v>
      </c>
      <c r="AE11">
        <v>78</v>
      </c>
      <c r="AF11" s="3">
        <f t="shared" si="3"/>
        <v>3.1217948717948718</v>
      </c>
      <c r="AG11" s="11" t="str">
        <f t="shared" si="0"/>
        <v>LowRisk</v>
      </c>
      <c r="AH11" s="11" t="str">
        <f t="shared" si="1"/>
        <v>LowRisk</v>
      </c>
      <c r="AI11" s="11" t="str">
        <f t="shared" si="2"/>
        <v>MediumRisk</v>
      </c>
    </row>
    <row r="12" spans="1:35" x14ac:dyDescent="0.25">
      <c r="A12" s="34">
        <v>2048</v>
      </c>
      <c r="B12" s="35">
        <v>9</v>
      </c>
      <c r="C12" s="35">
        <v>12</v>
      </c>
      <c r="D12" s="35">
        <v>6</v>
      </c>
      <c r="E12" s="35">
        <v>9</v>
      </c>
      <c r="F12" s="35">
        <v>7.5</v>
      </c>
      <c r="G12" s="35">
        <v>7.5</v>
      </c>
      <c r="H12" s="11">
        <v>10.5</v>
      </c>
      <c r="I12" s="11">
        <v>7.5</v>
      </c>
      <c r="J12" s="11">
        <v>10.5</v>
      </c>
      <c r="K12" s="11">
        <v>10.5</v>
      </c>
      <c r="L12" s="11">
        <v>12</v>
      </c>
      <c r="M12" s="11">
        <v>7.5</v>
      </c>
      <c r="N12" s="11">
        <v>12</v>
      </c>
      <c r="O12" s="11">
        <v>12</v>
      </c>
      <c r="P12" s="11">
        <v>9</v>
      </c>
      <c r="Q12" s="11">
        <v>7.5</v>
      </c>
      <c r="R12" s="11"/>
      <c r="S12" s="11">
        <v>12</v>
      </c>
      <c r="T12" s="11">
        <v>7.5</v>
      </c>
      <c r="U12" s="11">
        <v>6</v>
      </c>
      <c r="V12" s="11">
        <v>10.5</v>
      </c>
      <c r="W12" s="11">
        <v>12</v>
      </c>
      <c r="X12" s="11">
        <v>9</v>
      </c>
      <c r="Y12" s="11">
        <v>12</v>
      </c>
      <c r="Z12" s="36"/>
      <c r="AA12" s="11"/>
      <c r="AB12" s="11">
        <v>8</v>
      </c>
      <c r="AC12" s="11">
        <v>9</v>
      </c>
      <c r="AD12" s="11">
        <v>12</v>
      </c>
      <c r="AE12">
        <v>78</v>
      </c>
      <c r="AF12" s="3">
        <f t="shared" si="3"/>
        <v>3.1794871794871793</v>
      </c>
      <c r="AG12" s="11" t="str">
        <f t="shared" si="0"/>
        <v>LowRisk</v>
      </c>
      <c r="AH12" s="11" t="str">
        <f t="shared" si="1"/>
        <v>LowRisk</v>
      </c>
      <c r="AI12" s="11" t="str">
        <f t="shared" si="2"/>
        <v>MediumRisk</v>
      </c>
    </row>
    <row r="13" spans="1:35" x14ac:dyDescent="0.25">
      <c r="A13" s="34">
        <v>2058</v>
      </c>
      <c r="B13" s="35">
        <v>10.5</v>
      </c>
      <c r="C13" s="35">
        <v>12</v>
      </c>
      <c r="D13" s="35">
        <v>10.5</v>
      </c>
      <c r="E13" s="35">
        <v>6</v>
      </c>
      <c r="F13" s="35">
        <v>7.5</v>
      </c>
      <c r="G13" s="35">
        <v>12</v>
      </c>
      <c r="H13" s="11">
        <v>10.5</v>
      </c>
      <c r="I13" s="11">
        <v>12</v>
      </c>
      <c r="J13" s="11">
        <v>10.5</v>
      </c>
      <c r="K13" s="11">
        <v>12</v>
      </c>
      <c r="L13" s="11">
        <v>12</v>
      </c>
      <c r="M13" s="11">
        <v>7.5</v>
      </c>
      <c r="N13" s="11">
        <v>10.5</v>
      </c>
      <c r="O13" s="11">
        <v>7.5</v>
      </c>
      <c r="P13" s="11">
        <v>10.5</v>
      </c>
      <c r="Q13" s="11">
        <v>12</v>
      </c>
      <c r="R13" s="11"/>
      <c r="S13" s="11">
        <v>10.5</v>
      </c>
      <c r="T13" s="11">
        <v>7.5</v>
      </c>
      <c r="U13" s="11">
        <v>12</v>
      </c>
      <c r="V13" s="11">
        <v>12</v>
      </c>
      <c r="W13" s="11">
        <v>10.5</v>
      </c>
      <c r="X13" s="11">
        <v>12</v>
      </c>
      <c r="Y13" s="11">
        <v>12</v>
      </c>
      <c r="Z13" s="36"/>
      <c r="AA13" s="11"/>
      <c r="AB13" s="11">
        <v>8</v>
      </c>
      <c r="AC13" s="11">
        <v>10.5</v>
      </c>
      <c r="AD13" s="11">
        <v>10.5</v>
      </c>
      <c r="AE13">
        <v>78</v>
      </c>
      <c r="AF13" s="3">
        <f t="shared" si="3"/>
        <v>3.4487179487179489</v>
      </c>
      <c r="AG13" s="11" t="str">
        <f t="shared" si="0"/>
        <v>LowRisk</v>
      </c>
      <c r="AH13" s="11" t="str">
        <f t="shared" si="1"/>
        <v>LowRisk</v>
      </c>
      <c r="AI13" s="11" t="str">
        <f t="shared" si="2"/>
        <v>LowRisk</v>
      </c>
    </row>
    <row r="14" spans="1:35" x14ac:dyDescent="0.25">
      <c r="A14" s="34">
        <v>2070</v>
      </c>
      <c r="B14" s="35">
        <v>10.5</v>
      </c>
      <c r="C14" s="35">
        <v>12</v>
      </c>
      <c r="D14" s="35">
        <v>7.5</v>
      </c>
      <c r="E14" s="35">
        <v>7.5</v>
      </c>
      <c r="F14" s="35">
        <v>7.5</v>
      </c>
      <c r="G14" s="35">
        <v>6</v>
      </c>
      <c r="H14" s="11">
        <v>6</v>
      </c>
      <c r="I14" s="11">
        <v>10.5</v>
      </c>
      <c r="J14" s="11">
        <v>7.5</v>
      </c>
      <c r="K14" s="11">
        <v>12</v>
      </c>
      <c r="L14" s="11">
        <v>12</v>
      </c>
      <c r="M14" s="11">
        <v>7.5</v>
      </c>
      <c r="N14" s="11">
        <v>9</v>
      </c>
      <c r="O14" s="11">
        <v>7.5</v>
      </c>
      <c r="P14" s="11">
        <v>10.5</v>
      </c>
      <c r="Q14" s="11">
        <v>7.5</v>
      </c>
      <c r="R14" s="11"/>
      <c r="S14" s="11">
        <v>9</v>
      </c>
      <c r="T14" s="11">
        <v>7.5</v>
      </c>
      <c r="U14" s="11">
        <v>7.5</v>
      </c>
      <c r="V14" s="11">
        <v>9</v>
      </c>
      <c r="W14" s="11">
        <v>10.5</v>
      </c>
      <c r="X14" s="11">
        <v>9</v>
      </c>
      <c r="Y14" s="11">
        <v>9</v>
      </c>
      <c r="Z14" s="36"/>
      <c r="AA14" s="11"/>
      <c r="AB14" s="11">
        <v>8</v>
      </c>
      <c r="AC14" s="11">
        <v>6</v>
      </c>
      <c r="AD14" s="11">
        <v>6</v>
      </c>
      <c r="AE14">
        <v>78</v>
      </c>
      <c r="AF14" s="3">
        <f t="shared" si="3"/>
        <v>2.8525641025641026</v>
      </c>
      <c r="AG14" s="11" t="str">
        <f t="shared" si="0"/>
        <v>LowRisk</v>
      </c>
      <c r="AH14" s="11" t="str">
        <f t="shared" si="1"/>
        <v>LowRisk</v>
      </c>
      <c r="AI14" s="11" t="str">
        <f t="shared" si="2"/>
        <v>MediumRisk</v>
      </c>
    </row>
    <row r="15" spans="1:35" x14ac:dyDescent="0.25">
      <c r="A15" s="34">
        <v>2084</v>
      </c>
      <c r="B15" s="35">
        <v>12</v>
      </c>
      <c r="C15" s="35">
        <v>12</v>
      </c>
      <c r="D15" s="35">
        <v>12</v>
      </c>
      <c r="E15" s="35">
        <v>10.5</v>
      </c>
      <c r="F15" s="35">
        <v>10.5</v>
      </c>
      <c r="G15" s="35">
        <v>12</v>
      </c>
      <c r="H15" s="11">
        <v>9</v>
      </c>
      <c r="I15" s="11">
        <v>12</v>
      </c>
      <c r="J15" s="11">
        <v>9</v>
      </c>
      <c r="K15" s="11">
        <v>12</v>
      </c>
      <c r="L15" s="11">
        <v>12</v>
      </c>
      <c r="M15" s="11">
        <v>7.5</v>
      </c>
      <c r="N15" s="11">
        <v>3</v>
      </c>
      <c r="O15" s="11">
        <v>9</v>
      </c>
      <c r="P15" s="11">
        <v>10.5</v>
      </c>
      <c r="Q15" s="11">
        <v>7.5</v>
      </c>
      <c r="R15" s="11"/>
      <c r="S15" s="11">
        <v>10.5</v>
      </c>
      <c r="T15" s="11">
        <v>9</v>
      </c>
      <c r="U15" s="11">
        <v>12</v>
      </c>
      <c r="V15" s="11">
        <v>10.5</v>
      </c>
      <c r="W15" s="11">
        <v>10.5</v>
      </c>
      <c r="X15" s="11">
        <v>7.5</v>
      </c>
      <c r="Y15" s="11">
        <v>12</v>
      </c>
      <c r="Z15" s="36"/>
      <c r="AA15" s="11"/>
      <c r="AB15" s="11">
        <v>8</v>
      </c>
      <c r="AC15" s="11">
        <v>6</v>
      </c>
      <c r="AD15" s="11">
        <v>10.5</v>
      </c>
      <c r="AE15">
        <v>78</v>
      </c>
      <c r="AF15" s="3">
        <f t="shared" si="3"/>
        <v>3.2948717948717947</v>
      </c>
      <c r="AG15" s="11" t="str">
        <f t="shared" si="0"/>
        <v>LowRisk</v>
      </c>
      <c r="AH15" s="11" t="str">
        <f t="shared" si="1"/>
        <v>LowRisk</v>
      </c>
      <c r="AI15" s="11" t="str">
        <f t="shared" si="2"/>
        <v>LowRisk</v>
      </c>
    </row>
    <row r="16" spans="1:35" x14ac:dyDescent="0.25">
      <c r="A16" s="34">
        <v>2088</v>
      </c>
      <c r="B16" s="35">
        <v>9</v>
      </c>
      <c r="C16" s="35">
        <v>9</v>
      </c>
      <c r="D16" s="35">
        <v>9</v>
      </c>
      <c r="E16" s="35">
        <v>7.5</v>
      </c>
      <c r="F16" s="35">
        <v>7.5</v>
      </c>
      <c r="G16" s="35">
        <v>12</v>
      </c>
      <c r="H16" s="11">
        <v>9</v>
      </c>
      <c r="I16" s="11">
        <v>9</v>
      </c>
      <c r="J16" s="11">
        <v>7.5</v>
      </c>
      <c r="K16" s="11">
        <v>10.5</v>
      </c>
      <c r="L16" s="11">
        <v>10.5</v>
      </c>
      <c r="M16" s="11">
        <v>6</v>
      </c>
      <c r="N16" s="11">
        <v>9</v>
      </c>
      <c r="O16" s="11">
        <v>7.5</v>
      </c>
      <c r="P16" s="11">
        <v>9</v>
      </c>
      <c r="Q16" s="11">
        <v>7.5</v>
      </c>
      <c r="R16" s="11"/>
      <c r="S16" s="11">
        <v>7.5</v>
      </c>
      <c r="T16" s="11">
        <v>3</v>
      </c>
      <c r="U16" s="11">
        <v>9</v>
      </c>
      <c r="V16" s="11">
        <v>9</v>
      </c>
      <c r="W16" s="11">
        <v>10.5</v>
      </c>
      <c r="X16" s="11">
        <v>10.5</v>
      </c>
      <c r="Y16" s="11">
        <v>10.5</v>
      </c>
      <c r="Z16" s="36"/>
      <c r="AA16" s="11"/>
      <c r="AB16" s="11">
        <v>4</v>
      </c>
      <c r="AC16" s="11">
        <v>9</v>
      </c>
      <c r="AD16" s="11">
        <v>6</v>
      </c>
      <c r="AE16">
        <v>78</v>
      </c>
      <c r="AF16" s="3">
        <f t="shared" si="3"/>
        <v>2.8012820512820511</v>
      </c>
      <c r="AG16" s="11" t="str">
        <f t="shared" si="0"/>
        <v>LowRisk</v>
      </c>
      <c r="AH16" s="11" t="str">
        <f t="shared" si="1"/>
        <v>LowRisk</v>
      </c>
      <c r="AI16" s="11" t="str">
        <f t="shared" si="2"/>
        <v>MediumRisk</v>
      </c>
    </row>
    <row r="17" spans="1:35" x14ac:dyDescent="0.25">
      <c r="A17" s="34">
        <v>2097</v>
      </c>
      <c r="B17" s="35">
        <v>12</v>
      </c>
      <c r="C17" s="35">
        <v>9</v>
      </c>
      <c r="D17" s="35">
        <v>6</v>
      </c>
      <c r="E17" s="35">
        <v>6</v>
      </c>
      <c r="F17" s="35">
        <v>7.5</v>
      </c>
      <c r="G17" s="35">
        <v>9</v>
      </c>
      <c r="H17" s="11">
        <v>9</v>
      </c>
      <c r="I17" s="11">
        <v>12</v>
      </c>
      <c r="J17" s="11">
        <v>9</v>
      </c>
      <c r="K17" s="11">
        <v>10.5</v>
      </c>
      <c r="L17" s="11">
        <v>12</v>
      </c>
      <c r="M17" s="11">
        <v>9</v>
      </c>
      <c r="N17" s="11">
        <v>7.5</v>
      </c>
      <c r="O17" s="11">
        <v>10.5</v>
      </c>
      <c r="P17" s="11">
        <v>9</v>
      </c>
      <c r="Q17" s="11">
        <v>9</v>
      </c>
      <c r="R17" s="11"/>
      <c r="S17" s="11">
        <v>7.5</v>
      </c>
      <c r="T17" s="11">
        <v>6</v>
      </c>
      <c r="U17" s="11">
        <v>10.5</v>
      </c>
      <c r="V17" s="11">
        <v>12</v>
      </c>
      <c r="W17" s="11">
        <v>10.5</v>
      </c>
      <c r="X17" s="11">
        <v>10.5</v>
      </c>
      <c r="Y17" s="11">
        <v>10.5</v>
      </c>
      <c r="Z17" s="36"/>
      <c r="AA17" s="11"/>
      <c r="AB17" s="11">
        <v>5</v>
      </c>
      <c r="AC17" s="11">
        <v>7.5</v>
      </c>
      <c r="AD17" s="11">
        <v>10.5</v>
      </c>
      <c r="AE17">
        <v>78</v>
      </c>
      <c r="AF17" s="3">
        <f t="shared" si="3"/>
        <v>3.0448717948717947</v>
      </c>
      <c r="AG17" s="11" t="str">
        <f t="shared" si="0"/>
        <v>LowRisk</v>
      </c>
      <c r="AH17" s="11" t="str">
        <f t="shared" si="1"/>
        <v>LowRisk</v>
      </c>
      <c r="AI17" s="11" t="str">
        <f t="shared" si="2"/>
        <v>MediumRisk</v>
      </c>
    </row>
    <row r="18" spans="1:35" x14ac:dyDescent="0.25">
      <c r="A18" s="34">
        <v>2098</v>
      </c>
      <c r="B18" s="35">
        <v>6</v>
      </c>
      <c r="C18" s="35">
        <v>6</v>
      </c>
      <c r="D18" s="11">
        <v>3</v>
      </c>
      <c r="E18" s="35">
        <v>3</v>
      </c>
      <c r="F18" s="35">
        <v>3</v>
      </c>
      <c r="G18" s="11">
        <v>9</v>
      </c>
      <c r="H18" s="11">
        <v>6</v>
      </c>
      <c r="I18" s="11">
        <v>6</v>
      </c>
      <c r="J18" s="11">
        <v>6</v>
      </c>
      <c r="K18" s="11">
        <v>6</v>
      </c>
      <c r="L18" s="11"/>
      <c r="M18" s="11">
        <v>3</v>
      </c>
      <c r="N18" s="11">
        <v>6</v>
      </c>
      <c r="O18" s="11">
        <v>3</v>
      </c>
      <c r="P18" s="11">
        <v>6</v>
      </c>
      <c r="Q18" s="11">
        <v>3</v>
      </c>
      <c r="R18" s="11"/>
      <c r="S18" s="11">
        <v>6</v>
      </c>
      <c r="T18" s="11">
        <v>3</v>
      </c>
      <c r="U18" s="11">
        <v>0</v>
      </c>
      <c r="V18" s="11">
        <v>6</v>
      </c>
      <c r="W18" s="11">
        <v>10.5</v>
      </c>
      <c r="X18" s="11">
        <v>7.5</v>
      </c>
      <c r="Y18" s="11">
        <v>7.5</v>
      </c>
      <c r="Z18" s="36">
        <v>6</v>
      </c>
      <c r="AA18" s="11"/>
      <c r="AB18" s="11">
        <v>5</v>
      </c>
      <c r="AC18" s="11">
        <v>6</v>
      </c>
      <c r="AD18" s="11">
        <v>0</v>
      </c>
      <c r="AE18">
        <v>78</v>
      </c>
      <c r="AF18" s="3">
        <f t="shared" si="3"/>
        <v>1.6987179487179487</v>
      </c>
      <c r="AG18" s="11" t="str">
        <f t="shared" si="0"/>
        <v>HighRisk</v>
      </c>
      <c r="AH18" s="11" t="str">
        <f t="shared" si="1"/>
        <v>HighRisk</v>
      </c>
      <c r="AI18" s="11" t="str">
        <f t="shared" si="2"/>
        <v>HighRisk</v>
      </c>
    </row>
    <row r="19" spans="1:35" x14ac:dyDescent="0.25">
      <c r="A19" s="34">
        <v>2104</v>
      </c>
      <c r="B19" s="35">
        <v>7.5</v>
      </c>
      <c r="C19" s="35">
        <v>12</v>
      </c>
      <c r="D19" s="35">
        <v>10.5</v>
      </c>
      <c r="E19" s="35">
        <v>9</v>
      </c>
      <c r="F19" s="35">
        <v>9</v>
      </c>
      <c r="G19" s="35">
        <v>9</v>
      </c>
      <c r="H19" s="11">
        <v>9</v>
      </c>
      <c r="I19" s="11">
        <v>12</v>
      </c>
      <c r="J19" s="11">
        <v>9</v>
      </c>
      <c r="K19" s="11">
        <v>12</v>
      </c>
      <c r="L19" s="11">
        <v>12</v>
      </c>
      <c r="M19" s="11">
        <v>6</v>
      </c>
      <c r="N19" s="11">
        <v>6</v>
      </c>
      <c r="O19" s="11">
        <v>12</v>
      </c>
      <c r="P19" s="11">
        <v>12</v>
      </c>
      <c r="Q19" s="11">
        <v>9</v>
      </c>
      <c r="R19" s="11"/>
      <c r="S19" s="11">
        <v>9</v>
      </c>
      <c r="T19" s="11">
        <v>7.5</v>
      </c>
      <c r="U19" s="11">
        <v>9</v>
      </c>
      <c r="V19" s="11">
        <v>9</v>
      </c>
      <c r="W19" s="11">
        <v>12</v>
      </c>
      <c r="X19" s="11">
        <v>12</v>
      </c>
      <c r="Y19" s="11">
        <v>12</v>
      </c>
      <c r="Z19" s="36"/>
      <c r="AA19" s="11"/>
      <c r="AB19" s="11">
        <v>8</v>
      </c>
      <c r="AC19" s="11">
        <v>9</v>
      </c>
      <c r="AD19" s="11">
        <v>9</v>
      </c>
      <c r="AE19">
        <v>78</v>
      </c>
      <c r="AF19" s="3">
        <f t="shared" si="3"/>
        <v>3.2371794871794872</v>
      </c>
      <c r="AG19" s="11" t="str">
        <f t="shared" si="0"/>
        <v>LowRisk</v>
      </c>
      <c r="AH19" s="11" t="str">
        <f t="shared" si="1"/>
        <v>LowRisk</v>
      </c>
      <c r="AI19" s="11" t="str">
        <f t="shared" si="2"/>
        <v>LowRisk</v>
      </c>
    </row>
    <row r="20" spans="1:35" x14ac:dyDescent="0.25">
      <c r="A20" s="34">
        <v>2127</v>
      </c>
      <c r="B20" s="35">
        <v>7.5</v>
      </c>
      <c r="C20" s="35">
        <v>10.5</v>
      </c>
      <c r="D20" s="35">
        <v>9</v>
      </c>
      <c r="E20" s="35">
        <v>6</v>
      </c>
      <c r="F20" s="35">
        <v>7.5</v>
      </c>
      <c r="G20" s="35">
        <v>10.5</v>
      </c>
      <c r="H20" s="11">
        <v>7.5</v>
      </c>
      <c r="I20" s="11">
        <v>9</v>
      </c>
      <c r="J20" s="11">
        <v>6</v>
      </c>
      <c r="K20" s="11">
        <v>10.5</v>
      </c>
      <c r="L20" s="11">
        <v>9</v>
      </c>
      <c r="M20" s="11">
        <v>6</v>
      </c>
      <c r="N20" s="11">
        <v>9</v>
      </c>
      <c r="O20" s="11">
        <v>7.5</v>
      </c>
      <c r="P20" s="11">
        <v>9</v>
      </c>
      <c r="Q20" s="11">
        <v>9</v>
      </c>
      <c r="R20" s="11"/>
      <c r="S20" s="11">
        <v>9</v>
      </c>
      <c r="T20" s="11">
        <v>7.5</v>
      </c>
      <c r="U20" s="11">
        <v>9</v>
      </c>
      <c r="V20" s="11">
        <v>9</v>
      </c>
      <c r="W20" s="11">
        <v>9</v>
      </c>
      <c r="X20" s="11">
        <v>10.5</v>
      </c>
      <c r="Y20" s="11">
        <v>12</v>
      </c>
      <c r="Z20" s="36"/>
      <c r="AA20" s="11"/>
      <c r="AB20" s="11">
        <v>8</v>
      </c>
      <c r="AC20" s="11">
        <v>9</v>
      </c>
      <c r="AD20" s="11">
        <v>9</v>
      </c>
      <c r="AE20">
        <v>78</v>
      </c>
      <c r="AF20" s="3">
        <f t="shared" si="3"/>
        <v>2.891025641025641</v>
      </c>
      <c r="AG20" s="11" t="str">
        <f t="shared" si="0"/>
        <v>LowRisk</v>
      </c>
      <c r="AH20" s="11" t="str">
        <f t="shared" si="1"/>
        <v>LowRisk</v>
      </c>
      <c r="AI20" s="11" t="str">
        <f t="shared" si="2"/>
        <v>MediumRisk</v>
      </c>
    </row>
    <row r="21" spans="1:35" x14ac:dyDescent="0.25">
      <c r="A21" s="34">
        <v>2128</v>
      </c>
      <c r="B21" s="35">
        <v>7.5</v>
      </c>
      <c r="C21" s="35">
        <v>12</v>
      </c>
      <c r="D21" s="35">
        <v>10.5</v>
      </c>
      <c r="E21" s="35">
        <v>9</v>
      </c>
      <c r="F21" s="35">
        <v>9</v>
      </c>
      <c r="G21" s="35">
        <v>7.5</v>
      </c>
      <c r="H21" s="11">
        <v>10.5</v>
      </c>
      <c r="I21" s="11">
        <v>9</v>
      </c>
      <c r="J21" s="11">
        <v>9</v>
      </c>
      <c r="K21" s="11">
        <v>12</v>
      </c>
      <c r="L21" s="11">
        <v>10.5</v>
      </c>
      <c r="M21" s="11">
        <v>6</v>
      </c>
      <c r="N21" s="11"/>
      <c r="O21" s="11">
        <v>10.5</v>
      </c>
      <c r="P21" s="11">
        <v>10.5</v>
      </c>
      <c r="Q21" s="11"/>
      <c r="R21" s="11"/>
      <c r="S21" s="11">
        <v>12</v>
      </c>
      <c r="T21" s="11"/>
      <c r="U21" s="11"/>
      <c r="V21" s="11">
        <v>9</v>
      </c>
      <c r="W21" s="11">
        <v>10.5</v>
      </c>
      <c r="X21" s="11">
        <v>9</v>
      </c>
      <c r="Y21" s="11">
        <v>10.5</v>
      </c>
      <c r="Z21" s="36">
        <v>7.5</v>
      </c>
      <c r="AA21" s="11">
        <v>9</v>
      </c>
      <c r="AB21" s="11"/>
      <c r="AC21" s="11">
        <v>7.5</v>
      </c>
      <c r="AD21" s="11"/>
      <c r="AE21">
        <v>66</v>
      </c>
      <c r="AF21" s="3">
        <f t="shared" si="3"/>
        <v>3.1590909090909092</v>
      </c>
      <c r="AG21" s="11" t="str">
        <f t="shared" si="0"/>
        <v>LowRisk</v>
      </c>
      <c r="AH21" s="11" t="str">
        <f t="shared" si="1"/>
        <v>LowRisk</v>
      </c>
      <c r="AI21" s="11" t="str">
        <f t="shared" si="2"/>
        <v>MediumRisk</v>
      </c>
    </row>
    <row r="22" spans="1:35" x14ac:dyDescent="0.25">
      <c r="A22" s="34">
        <v>2131</v>
      </c>
      <c r="B22" s="35">
        <v>12</v>
      </c>
      <c r="C22" s="35">
        <v>10.5</v>
      </c>
      <c r="D22" s="35">
        <v>9</v>
      </c>
      <c r="E22" s="35">
        <v>7.5</v>
      </c>
      <c r="F22" s="35">
        <v>6</v>
      </c>
      <c r="G22" s="35">
        <v>6</v>
      </c>
      <c r="H22" s="11">
        <v>10.5</v>
      </c>
      <c r="I22" s="11">
        <v>9</v>
      </c>
      <c r="J22" s="11">
        <v>6</v>
      </c>
      <c r="K22" s="11">
        <v>12</v>
      </c>
      <c r="L22" s="11">
        <v>9</v>
      </c>
      <c r="M22" s="11">
        <v>9</v>
      </c>
      <c r="N22" s="11">
        <v>9</v>
      </c>
      <c r="O22" s="11">
        <v>7.5</v>
      </c>
      <c r="P22" s="11">
        <v>10.5</v>
      </c>
      <c r="Q22" s="11">
        <v>6</v>
      </c>
      <c r="R22" s="11"/>
      <c r="S22" s="11">
        <v>9</v>
      </c>
      <c r="T22" s="11">
        <v>7.5</v>
      </c>
      <c r="U22" s="11">
        <v>7.5</v>
      </c>
      <c r="V22" s="11">
        <v>7.5</v>
      </c>
      <c r="W22" s="11">
        <v>10.5</v>
      </c>
      <c r="X22" s="11"/>
      <c r="Y22" s="11">
        <v>12</v>
      </c>
      <c r="Z22" s="36"/>
      <c r="AA22" s="11"/>
      <c r="AB22" s="11">
        <v>8</v>
      </c>
      <c r="AC22" s="11">
        <v>6</v>
      </c>
      <c r="AD22" s="11">
        <v>3</v>
      </c>
      <c r="AE22">
        <v>75</v>
      </c>
      <c r="AF22" s="3">
        <f t="shared" si="3"/>
        <v>2.8066666666666666</v>
      </c>
      <c r="AG22" s="11" t="str">
        <f t="shared" si="0"/>
        <v>LowRisk</v>
      </c>
      <c r="AH22" s="11" t="str">
        <f t="shared" si="1"/>
        <v>LowRisk</v>
      </c>
      <c r="AI22" s="11" t="str">
        <f t="shared" si="2"/>
        <v>MediumRisk</v>
      </c>
    </row>
    <row r="23" spans="1:35" x14ac:dyDescent="0.25">
      <c r="A23" s="34">
        <v>2137</v>
      </c>
      <c r="B23" s="35">
        <v>12</v>
      </c>
      <c r="C23" s="35">
        <v>12</v>
      </c>
      <c r="D23" s="35">
        <v>12</v>
      </c>
      <c r="E23" s="35">
        <v>12</v>
      </c>
      <c r="F23" s="35">
        <v>12</v>
      </c>
      <c r="G23" s="35">
        <v>12</v>
      </c>
      <c r="H23" s="11">
        <v>12</v>
      </c>
      <c r="I23" s="11">
        <v>12</v>
      </c>
      <c r="J23" s="11">
        <v>12</v>
      </c>
      <c r="K23" s="11">
        <v>12</v>
      </c>
      <c r="L23" s="11">
        <v>12</v>
      </c>
      <c r="M23" s="11">
        <v>12</v>
      </c>
      <c r="N23" s="11">
        <v>12</v>
      </c>
      <c r="O23" s="11">
        <v>9</v>
      </c>
      <c r="P23" s="11">
        <v>12</v>
      </c>
      <c r="Q23" s="11">
        <v>10.5</v>
      </c>
      <c r="R23" s="11"/>
      <c r="S23" s="11">
        <v>10.5</v>
      </c>
      <c r="T23" s="11">
        <v>9</v>
      </c>
      <c r="U23" s="11">
        <v>12</v>
      </c>
      <c r="V23" s="11">
        <v>12</v>
      </c>
      <c r="W23" s="11">
        <v>10.5</v>
      </c>
      <c r="X23" s="11">
        <v>12</v>
      </c>
      <c r="Y23" s="11">
        <v>12</v>
      </c>
      <c r="Z23" s="36"/>
      <c r="AA23" s="11"/>
      <c r="AB23" s="11">
        <v>8</v>
      </c>
      <c r="AC23" s="11">
        <v>12</v>
      </c>
      <c r="AD23" s="11">
        <v>12</v>
      </c>
      <c r="AE23">
        <v>78</v>
      </c>
      <c r="AF23" s="3">
        <f t="shared" si="3"/>
        <v>3.8141025641025643</v>
      </c>
      <c r="AG23" s="11" t="str">
        <f t="shared" si="0"/>
        <v>LowRisk</v>
      </c>
      <c r="AH23" s="11" t="str">
        <f t="shared" si="1"/>
        <v>LowRisk</v>
      </c>
      <c r="AI23" s="11" t="str">
        <f t="shared" si="2"/>
        <v>LowRisk</v>
      </c>
    </row>
    <row r="24" spans="1:35" x14ac:dyDescent="0.25">
      <c r="A24" s="34">
        <v>2160</v>
      </c>
      <c r="B24" s="35">
        <v>3</v>
      </c>
      <c r="C24" s="35">
        <v>3</v>
      </c>
      <c r="D24" s="35"/>
      <c r="E24" s="35"/>
      <c r="F24" s="35">
        <v>3</v>
      </c>
      <c r="G24" s="35">
        <v>0</v>
      </c>
      <c r="H24" s="11"/>
      <c r="I24" s="11">
        <v>0</v>
      </c>
      <c r="J24" s="11"/>
      <c r="K24" s="11"/>
      <c r="L24" s="11">
        <v>0</v>
      </c>
      <c r="M24" s="11"/>
      <c r="N24" s="11"/>
      <c r="O24" s="11"/>
      <c r="P24" s="11"/>
      <c r="Q24" s="11"/>
      <c r="R24" s="11"/>
      <c r="S24" s="11"/>
      <c r="T24" s="11">
        <v>7.5</v>
      </c>
      <c r="U24" s="11">
        <v>10.5</v>
      </c>
      <c r="V24" s="11">
        <v>9</v>
      </c>
      <c r="W24" s="11">
        <v>12</v>
      </c>
      <c r="X24" s="11">
        <v>6</v>
      </c>
      <c r="Y24" s="11">
        <v>12</v>
      </c>
      <c r="Z24" s="36"/>
      <c r="AA24" s="11"/>
      <c r="AB24" s="11">
        <v>8</v>
      </c>
      <c r="AC24" s="11">
        <v>9</v>
      </c>
      <c r="AD24" s="11">
        <v>9</v>
      </c>
      <c r="AE24">
        <v>45</v>
      </c>
      <c r="AF24" s="3">
        <f t="shared" si="3"/>
        <v>2.0444444444444443</v>
      </c>
      <c r="AG24" s="11" t="str">
        <f t="shared" si="0"/>
        <v>HighRisk</v>
      </c>
      <c r="AH24" s="11" t="str">
        <f t="shared" si="1"/>
        <v>MediumRisk</v>
      </c>
      <c r="AI24" s="11" t="str">
        <f t="shared" si="2"/>
        <v>HighRisk</v>
      </c>
    </row>
    <row r="25" spans="1:35" x14ac:dyDescent="0.25">
      <c r="A25" s="34">
        <v>2171</v>
      </c>
      <c r="B25" s="35">
        <v>9</v>
      </c>
      <c r="C25" s="35">
        <v>10.5</v>
      </c>
      <c r="D25" s="35">
        <v>6</v>
      </c>
      <c r="E25" s="35">
        <v>3</v>
      </c>
      <c r="F25" s="35">
        <v>7.5</v>
      </c>
      <c r="G25" s="35">
        <v>7.5</v>
      </c>
      <c r="H25" s="11">
        <v>6</v>
      </c>
      <c r="I25" s="11">
        <v>7.5</v>
      </c>
      <c r="J25" s="11">
        <v>6</v>
      </c>
      <c r="K25" s="11">
        <v>12</v>
      </c>
      <c r="L25" s="11">
        <v>9</v>
      </c>
      <c r="M25" s="11">
        <v>7.5</v>
      </c>
      <c r="N25" s="11">
        <v>12</v>
      </c>
      <c r="O25" s="11">
        <v>7.5</v>
      </c>
      <c r="P25" s="11">
        <v>7.5</v>
      </c>
      <c r="Q25" s="11">
        <v>7.5</v>
      </c>
      <c r="R25" s="11"/>
      <c r="S25" s="11">
        <v>7.5</v>
      </c>
      <c r="T25" s="11"/>
      <c r="U25" s="11">
        <v>6</v>
      </c>
      <c r="V25" s="11">
        <v>9</v>
      </c>
      <c r="W25" s="11">
        <v>10.5</v>
      </c>
      <c r="X25" s="11">
        <v>9</v>
      </c>
      <c r="Y25" s="11">
        <v>7.5</v>
      </c>
      <c r="Z25" s="36"/>
      <c r="AA25" s="11"/>
      <c r="AB25" s="11">
        <v>7</v>
      </c>
      <c r="AC25" s="11">
        <v>9</v>
      </c>
      <c r="AD25" s="11">
        <v>6</v>
      </c>
      <c r="AE25">
        <v>75</v>
      </c>
      <c r="AF25" s="3">
        <f t="shared" si="3"/>
        <v>2.6333333333333333</v>
      </c>
      <c r="AG25" s="11" t="str">
        <f t="shared" si="0"/>
        <v>HighRisk</v>
      </c>
      <c r="AH25" s="11" t="str">
        <f t="shared" si="1"/>
        <v>MediumRisk</v>
      </c>
      <c r="AI25" s="11" t="str">
        <f t="shared" si="2"/>
        <v>HighRisk</v>
      </c>
    </row>
    <row r="26" spans="1:35" x14ac:dyDescent="0.25">
      <c r="A26" s="34">
        <v>2172</v>
      </c>
      <c r="B26" s="35">
        <v>7.5</v>
      </c>
      <c r="C26" s="35">
        <v>6</v>
      </c>
      <c r="D26" s="35">
        <v>6</v>
      </c>
      <c r="E26" s="35">
        <v>6</v>
      </c>
      <c r="F26" s="35">
        <v>3</v>
      </c>
      <c r="G26" s="35">
        <v>7.5</v>
      </c>
      <c r="H26" s="11">
        <v>0</v>
      </c>
      <c r="I26" s="11">
        <v>9</v>
      </c>
      <c r="J26" s="11">
        <v>3</v>
      </c>
      <c r="K26" s="11">
        <v>10.5</v>
      </c>
      <c r="L26" s="11"/>
      <c r="M26" s="11">
        <v>6</v>
      </c>
      <c r="N26" s="11">
        <v>6</v>
      </c>
      <c r="O26" s="11" t="s">
        <v>95</v>
      </c>
      <c r="P26" s="11">
        <v>7.5</v>
      </c>
      <c r="Q26" s="11">
        <v>6</v>
      </c>
      <c r="R26" s="11"/>
      <c r="S26" s="11">
        <v>6</v>
      </c>
      <c r="T26" s="11">
        <v>6</v>
      </c>
      <c r="U26" s="11">
        <v>6</v>
      </c>
      <c r="V26" s="11">
        <v>7.5</v>
      </c>
      <c r="W26" s="11">
        <v>12</v>
      </c>
      <c r="X26" s="11">
        <v>7.5</v>
      </c>
      <c r="Y26" s="11">
        <v>9</v>
      </c>
      <c r="Z26" s="36">
        <v>3</v>
      </c>
      <c r="AA26" s="11"/>
      <c r="AB26" s="11">
        <v>5</v>
      </c>
      <c r="AC26" s="11">
        <v>6</v>
      </c>
      <c r="AD26" s="11">
        <v>6</v>
      </c>
      <c r="AE26">
        <v>78</v>
      </c>
      <c r="AF26" s="3">
        <f t="shared" si="3"/>
        <v>2.0256410256410255</v>
      </c>
      <c r="AG26" s="11" t="str">
        <f t="shared" si="0"/>
        <v>HighRisk</v>
      </c>
      <c r="AH26" s="11" t="str">
        <f t="shared" si="1"/>
        <v>MediumRisk</v>
      </c>
      <c r="AI26" s="11" t="str">
        <f t="shared" si="2"/>
        <v>HighRisk</v>
      </c>
    </row>
    <row r="27" spans="1:35" x14ac:dyDescent="0.25">
      <c r="A27" s="34">
        <v>2190</v>
      </c>
      <c r="B27" s="35">
        <v>9</v>
      </c>
      <c r="C27" s="35">
        <v>6</v>
      </c>
      <c r="D27" s="11">
        <v>3</v>
      </c>
      <c r="E27" s="35"/>
      <c r="F27" s="35">
        <v>3</v>
      </c>
      <c r="G27" s="11">
        <v>7.5</v>
      </c>
      <c r="H27" s="11">
        <v>7.5</v>
      </c>
      <c r="I27" s="11">
        <v>9</v>
      </c>
      <c r="J27" s="11">
        <v>9</v>
      </c>
      <c r="K27" s="11">
        <v>6</v>
      </c>
      <c r="L27" s="11">
        <v>9</v>
      </c>
      <c r="M27" s="11">
        <v>6</v>
      </c>
      <c r="N27" s="11">
        <v>6</v>
      </c>
      <c r="O27" s="11">
        <v>7.5</v>
      </c>
      <c r="P27" s="11"/>
      <c r="Q27" s="11">
        <v>7.5</v>
      </c>
      <c r="R27" s="11"/>
      <c r="S27" s="11"/>
      <c r="T27" s="11">
        <v>10.5</v>
      </c>
      <c r="U27" s="11">
        <v>12</v>
      </c>
      <c r="V27" s="11">
        <v>12</v>
      </c>
      <c r="W27" s="11">
        <v>10.5</v>
      </c>
      <c r="X27" s="11">
        <v>10.5</v>
      </c>
      <c r="Y27" s="11">
        <v>12</v>
      </c>
      <c r="Z27" s="36"/>
      <c r="AA27" s="11"/>
      <c r="AB27" s="11">
        <v>8</v>
      </c>
      <c r="AC27" s="11">
        <v>10.5</v>
      </c>
      <c r="AD27" s="11">
        <v>9</v>
      </c>
      <c r="AE27">
        <v>69</v>
      </c>
      <c r="AF27" s="3">
        <f t="shared" si="3"/>
        <v>2.7681159420289854</v>
      </c>
      <c r="AG27" s="11" t="str">
        <f t="shared" si="0"/>
        <v>LowRisk</v>
      </c>
      <c r="AH27" s="11" t="str">
        <f t="shared" si="1"/>
        <v>LowRisk</v>
      </c>
      <c r="AI27" s="11" t="str">
        <f t="shared" si="2"/>
        <v>HighRisk</v>
      </c>
    </row>
    <row r="28" spans="1:35" x14ac:dyDescent="0.25">
      <c r="A28" s="34">
        <v>2193</v>
      </c>
      <c r="B28" s="35">
        <v>9</v>
      </c>
      <c r="C28" s="35">
        <v>10.5</v>
      </c>
      <c r="D28" s="35">
        <v>12</v>
      </c>
      <c r="E28" s="35">
        <v>9</v>
      </c>
      <c r="F28" s="35">
        <v>9</v>
      </c>
      <c r="G28" s="35">
        <v>12</v>
      </c>
      <c r="H28" s="11">
        <v>12</v>
      </c>
      <c r="I28" s="11">
        <v>12</v>
      </c>
      <c r="J28" s="11">
        <v>9</v>
      </c>
      <c r="K28" s="11">
        <v>12</v>
      </c>
      <c r="L28" s="11">
        <v>10.5</v>
      </c>
      <c r="M28" s="11">
        <v>9</v>
      </c>
      <c r="N28" s="11">
        <v>6</v>
      </c>
      <c r="O28" s="11">
        <v>12</v>
      </c>
      <c r="P28" s="11">
        <v>12</v>
      </c>
      <c r="Q28" s="11">
        <v>9</v>
      </c>
      <c r="R28" s="11"/>
      <c r="S28" s="11">
        <v>9</v>
      </c>
      <c r="T28" s="11">
        <v>7.5</v>
      </c>
      <c r="U28" s="11">
        <v>6</v>
      </c>
      <c r="V28" s="11">
        <v>9</v>
      </c>
      <c r="W28" s="11">
        <v>9</v>
      </c>
      <c r="X28" s="11">
        <v>6</v>
      </c>
      <c r="Y28" s="11">
        <v>7.5</v>
      </c>
      <c r="Z28" s="36"/>
      <c r="AA28" s="11"/>
      <c r="AB28" s="11">
        <v>5</v>
      </c>
      <c r="AC28" s="11">
        <v>3</v>
      </c>
      <c r="AD28" s="11">
        <v>9</v>
      </c>
      <c r="AE28">
        <v>78</v>
      </c>
      <c r="AF28" s="3">
        <f t="shared" si="3"/>
        <v>3.0256410256410255</v>
      </c>
      <c r="AG28" s="11" t="str">
        <f t="shared" si="0"/>
        <v>LowRisk</v>
      </c>
      <c r="AH28" s="11" t="str">
        <f t="shared" si="1"/>
        <v>LowRisk</v>
      </c>
      <c r="AI28" s="11" t="str">
        <f t="shared" si="2"/>
        <v>MediumRisk</v>
      </c>
    </row>
    <row r="29" spans="1:35" x14ac:dyDescent="0.25">
      <c r="A29" s="34">
        <v>2259</v>
      </c>
      <c r="B29" s="35">
        <v>7.5</v>
      </c>
      <c r="C29" s="35">
        <v>9</v>
      </c>
      <c r="D29" s="35">
        <v>6</v>
      </c>
      <c r="E29" s="35">
        <v>6</v>
      </c>
      <c r="F29" s="35">
        <v>6</v>
      </c>
      <c r="G29" s="35">
        <v>6</v>
      </c>
      <c r="H29" s="11">
        <v>3</v>
      </c>
      <c r="I29" s="11">
        <v>6</v>
      </c>
      <c r="J29" s="11">
        <v>6</v>
      </c>
      <c r="K29" s="11">
        <v>9</v>
      </c>
      <c r="L29" s="11">
        <v>7.5</v>
      </c>
      <c r="M29" s="11">
        <v>6</v>
      </c>
      <c r="N29" s="11">
        <v>6</v>
      </c>
      <c r="O29" s="11">
        <v>6</v>
      </c>
      <c r="P29" s="11">
        <v>9</v>
      </c>
      <c r="Q29" s="11">
        <v>6</v>
      </c>
      <c r="R29" s="11"/>
      <c r="S29" s="11">
        <v>7.5</v>
      </c>
      <c r="T29" s="11">
        <v>9</v>
      </c>
      <c r="U29" s="11">
        <v>10.5</v>
      </c>
      <c r="V29" s="11">
        <v>10.5</v>
      </c>
      <c r="W29" s="11">
        <v>10.5</v>
      </c>
      <c r="X29" s="11">
        <v>12</v>
      </c>
      <c r="Y29" s="11">
        <v>12</v>
      </c>
      <c r="Z29" s="36"/>
      <c r="AA29" s="11"/>
      <c r="AB29" s="11">
        <v>7</v>
      </c>
      <c r="AC29" s="11">
        <v>10.5</v>
      </c>
      <c r="AD29" s="11">
        <v>10.5</v>
      </c>
      <c r="AE29">
        <v>78</v>
      </c>
      <c r="AF29" s="3">
        <f t="shared" si="3"/>
        <v>2.6282051282051282</v>
      </c>
      <c r="AG29" s="11" t="str">
        <f t="shared" si="0"/>
        <v>HighRisk</v>
      </c>
      <c r="AH29" s="11" t="str">
        <f t="shared" si="1"/>
        <v>MediumRisk</v>
      </c>
      <c r="AI29" s="11" t="str">
        <f t="shared" si="2"/>
        <v>HighRisk</v>
      </c>
    </row>
    <row r="30" spans="1:35" x14ac:dyDescent="0.25">
      <c r="A30" s="34">
        <v>2263</v>
      </c>
      <c r="B30" s="35">
        <v>12</v>
      </c>
      <c r="C30" s="35">
        <v>9</v>
      </c>
      <c r="D30" s="35">
        <v>12</v>
      </c>
      <c r="E30" s="35">
        <v>9</v>
      </c>
      <c r="F30" s="35">
        <v>9</v>
      </c>
      <c r="G30" s="35">
        <v>9</v>
      </c>
      <c r="H30" s="11">
        <v>10.5</v>
      </c>
      <c r="I30" s="11">
        <v>9</v>
      </c>
      <c r="J30" s="11">
        <v>9</v>
      </c>
      <c r="K30" s="11">
        <v>12</v>
      </c>
      <c r="L30" s="11">
        <v>9</v>
      </c>
      <c r="M30" s="11">
        <v>10.5</v>
      </c>
      <c r="N30" s="11">
        <v>9</v>
      </c>
      <c r="O30" s="11">
        <v>10.5</v>
      </c>
      <c r="P30" s="11">
        <v>7.5</v>
      </c>
      <c r="Q30" s="11">
        <v>7.5</v>
      </c>
      <c r="R30" s="11"/>
      <c r="S30" s="11">
        <v>9</v>
      </c>
      <c r="T30" s="11">
        <v>6</v>
      </c>
      <c r="U30" s="11">
        <v>6</v>
      </c>
      <c r="V30" s="11">
        <v>7.5</v>
      </c>
      <c r="W30" s="11">
        <v>12</v>
      </c>
      <c r="X30" s="11">
        <v>7.5</v>
      </c>
      <c r="Y30" s="11">
        <v>12</v>
      </c>
      <c r="Z30" s="36"/>
      <c r="AA30" s="11"/>
      <c r="AB30" s="11">
        <v>6</v>
      </c>
      <c r="AC30" s="11">
        <v>7.5</v>
      </c>
      <c r="AD30" s="11">
        <v>6</v>
      </c>
      <c r="AE30">
        <v>78</v>
      </c>
      <c r="AF30" s="3">
        <f t="shared" si="3"/>
        <v>3</v>
      </c>
      <c r="AG30" s="11" t="str">
        <f t="shared" si="0"/>
        <v>LowRisk</v>
      </c>
      <c r="AH30" s="11" t="str">
        <f t="shared" si="1"/>
        <v>LowRisk</v>
      </c>
      <c r="AI30" s="11" t="str">
        <f t="shared" si="2"/>
        <v>MediumRisk</v>
      </c>
    </row>
    <row r="31" spans="1:35" x14ac:dyDescent="0.25">
      <c r="A31" s="34">
        <v>2264</v>
      </c>
      <c r="B31" s="35">
        <v>7.5</v>
      </c>
      <c r="C31" s="35">
        <v>9</v>
      </c>
      <c r="D31" s="35">
        <v>7.5</v>
      </c>
      <c r="E31" s="35">
        <v>6</v>
      </c>
      <c r="F31" s="35">
        <v>7.5</v>
      </c>
      <c r="G31" s="35">
        <v>6</v>
      </c>
      <c r="H31" s="11">
        <v>7.5</v>
      </c>
      <c r="I31" s="11">
        <v>7.5</v>
      </c>
      <c r="J31" s="11">
        <v>6</v>
      </c>
      <c r="K31" s="11">
        <v>9</v>
      </c>
      <c r="L31" s="11">
        <v>9</v>
      </c>
      <c r="M31" s="11">
        <v>3</v>
      </c>
      <c r="N31" s="11">
        <v>9</v>
      </c>
      <c r="O31" s="11">
        <v>7.5</v>
      </c>
      <c r="P31" s="11">
        <v>9</v>
      </c>
      <c r="Q31" s="11">
        <v>7.5</v>
      </c>
      <c r="R31" s="11"/>
      <c r="S31" s="11">
        <v>7.5</v>
      </c>
      <c r="T31" s="11">
        <v>6</v>
      </c>
      <c r="U31" s="11">
        <v>7.5</v>
      </c>
      <c r="V31" s="11">
        <v>7.5</v>
      </c>
      <c r="W31" s="11">
        <v>9</v>
      </c>
      <c r="X31" s="11">
        <v>6</v>
      </c>
      <c r="Y31" s="11">
        <v>7.5</v>
      </c>
      <c r="Z31" s="36"/>
      <c r="AA31" s="11"/>
      <c r="AB31" s="11">
        <v>6</v>
      </c>
      <c r="AC31" s="11">
        <v>6</v>
      </c>
      <c r="AD31" s="11">
        <v>6</v>
      </c>
      <c r="AE31">
        <v>78</v>
      </c>
      <c r="AF31" s="3">
        <f t="shared" si="3"/>
        <v>2.4038461538461537</v>
      </c>
      <c r="AG31" s="11" t="str">
        <f t="shared" si="0"/>
        <v>HighRisk</v>
      </c>
      <c r="AH31" s="11" t="str">
        <f t="shared" si="1"/>
        <v>MediumRisk</v>
      </c>
      <c r="AI31" s="11" t="str">
        <f t="shared" si="2"/>
        <v>HighRisk</v>
      </c>
    </row>
    <row r="32" spans="1:35" x14ac:dyDescent="0.25">
      <c r="A32" s="34">
        <v>2269</v>
      </c>
      <c r="B32" s="35">
        <v>7.5</v>
      </c>
      <c r="C32" s="35">
        <v>10.5</v>
      </c>
      <c r="D32" s="35">
        <v>6</v>
      </c>
      <c r="E32" s="35">
        <v>7.5</v>
      </c>
      <c r="F32" s="35">
        <v>7.5</v>
      </c>
      <c r="G32" s="35">
        <v>6</v>
      </c>
      <c r="H32" s="11">
        <v>3</v>
      </c>
      <c r="I32" s="11">
        <v>7.5</v>
      </c>
      <c r="J32" s="11">
        <v>3</v>
      </c>
      <c r="K32" s="11">
        <v>9</v>
      </c>
      <c r="L32" s="11">
        <v>10.5</v>
      </c>
      <c r="M32" s="11">
        <v>6</v>
      </c>
      <c r="N32" s="11">
        <v>9</v>
      </c>
      <c r="O32" s="11">
        <v>7.5</v>
      </c>
      <c r="P32" s="11">
        <v>9</v>
      </c>
      <c r="Q32" s="11">
        <v>3</v>
      </c>
      <c r="R32" s="11"/>
      <c r="S32" s="11">
        <v>6</v>
      </c>
      <c r="T32" s="11">
        <v>6</v>
      </c>
      <c r="U32" s="11">
        <v>6</v>
      </c>
      <c r="V32" s="11">
        <v>9</v>
      </c>
      <c r="W32" s="11">
        <v>9</v>
      </c>
      <c r="X32" s="11">
        <v>6</v>
      </c>
      <c r="Y32" s="11">
        <v>6</v>
      </c>
      <c r="Z32" s="36"/>
      <c r="AA32" s="11"/>
      <c r="AB32" s="11">
        <v>6</v>
      </c>
      <c r="AC32" s="11">
        <v>6</v>
      </c>
      <c r="AD32" s="11">
        <v>7.5</v>
      </c>
      <c r="AE32">
        <v>78</v>
      </c>
      <c r="AF32" s="3">
        <f t="shared" si="3"/>
        <v>2.3076923076923075</v>
      </c>
      <c r="AG32" s="11" t="str">
        <f t="shared" si="0"/>
        <v>HighRisk</v>
      </c>
      <c r="AH32" s="11" t="str">
        <f t="shared" si="1"/>
        <v>MediumRisk</v>
      </c>
      <c r="AI32" s="11" t="str">
        <f t="shared" si="2"/>
        <v>HighRisk</v>
      </c>
    </row>
    <row r="33" spans="1:35" x14ac:dyDescent="0.25">
      <c r="A33" s="34">
        <v>2274</v>
      </c>
      <c r="B33" s="35">
        <v>6</v>
      </c>
      <c r="C33" s="35">
        <v>7.5</v>
      </c>
      <c r="D33" s="35">
        <v>6</v>
      </c>
      <c r="E33" s="35">
        <v>9</v>
      </c>
      <c r="F33" s="35">
        <v>7.5</v>
      </c>
      <c r="G33" s="35">
        <v>6</v>
      </c>
      <c r="H33" s="11">
        <v>6</v>
      </c>
      <c r="I33" s="11">
        <v>10.5</v>
      </c>
      <c r="J33" s="11">
        <v>7.5</v>
      </c>
      <c r="K33" s="11">
        <v>7.5</v>
      </c>
      <c r="L33" s="11">
        <v>12</v>
      </c>
      <c r="M33" s="11">
        <v>6</v>
      </c>
      <c r="N33" s="11">
        <v>9</v>
      </c>
      <c r="O33" s="11">
        <v>6</v>
      </c>
      <c r="P33" s="11">
        <v>9</v>
      </c>
      <c r="Q33" s="11">
        <v>6</v>
      </c>
      <c r="R33" s="11"/>
      <c r="S33" s="11">
        <v>9</v>
      </c>
      <c r="T33" s="11"/>
      <c r="U33" s="11"/>
      <c r="V33" s="11"/>
      <c r="W33" s="11"/>
      <c r="X33" s="11"/>
      <c r="Y33" s="11"/>
      <c r="Z33" s="36"/>
      <c r="AA33" s="11"/>
      <c r="AB33" s="11"/>
      <c r="AC33" s="11"/>
      <c r="AD33" s="11"/>
      <c r="AE33">
        <v>51</v>
      </c>
      <c r="AF33" s="3">
        <f t="shared" si="3"/>
        <v>2.5588235294117645</v>
      </c>
      <c r="AG33" s="11" t="str">
        <f t="shared" si="0"/>
        <v>HighRisk</v>
      </c>
      <c r="AH33" s="11" t="str">
        <f t="shared" si="1"/>
        <v>MediumRisk</v>
      </c>
      <c r="AI33" s="11" t="str">
        <f t="shared" si="2"/>
        <v>HighRisk</v>
      </c>
    </row>
    <row r="34" spans="1:35" x14ac:dyDescent="0.25">
      <c r="A34" s="34">
        <v>2290</v>
      </c>
      <c r="B34" s="35">
        <v>7.5</v>
      </c>
      <c r="C34" s="35">
        <v>9</v>
      </c>
      <c r="D34" s="35">
        <v>6</v>
      </c>
      <c r="E34" s="35">
        <v>7.5</v>
      </c>
      <c r="F34" s="35">
        <v>7.5</v>
      </c>
      <c r="G34" s="35">
        <v>6</v>
      </c>
      <c r="H34" s="11">
        <v>7.5</v>
      </c>
      <c r="I34" s="11">
        <v>7.5</v>
      </c>
      <c r="J34" s="11">
        <v>6</v>
      </c>
      <c r="K34" s="11">
        <v>9</v>
      </c>
      <c r="L34" s="11">
        <v>9</v>
      </c>
      <c r="M34" s="11">
        <v>6</v>
      </c>
      <c r="N34" s="11">
        <v>9</v>
      </c>
      <c r="O34" s="11">
        <v>3</v>
      </c>
      <c r="P34" s="11">
        <v>7.5</v>
      </c>
      <c r="Q34" s="11">
        <v>7.5</v>
      </c>
      <c r="R34" s="11"/>
      <c r="S34" s="11">
        <v>6</v>
      </c>
      <c r="T34" s="11">
        <v>6</v>
      </c>
      <c r="U34" s="11">
        <v>6</v>
      </c>
      <c r="V34" s="11">
        <v>9</v>
      </c>
      <c r="W34" s="11">
        <v>9</v>
      </c>
      <c r="X34" s="11">
        <v>9</v>
      </c>
      <c r="Y34" s="11">
        <v>12</v>
      </c>
      <c r="Z34" s="36"/>
      <c r="AA34" s="11"/>
      <c r="AB34" s="11">
        <v>7</v>
      </c>
      <c r="AC34" s="11">
        <v>7.5</v>
      </c>
      <c r="AD34" s="11">
        <v>7.5</v>
      </c>
      <c r="AE34">
        <v>78</v>
      </c>
      <c r="AF34" s="3">
        <f t="shared" si="3"/>
        <v>2.4935897435897436</v>
      </c>
      <c r="AG34" s="11" t="str">
        <f t="shared" ref="AG34:AG65" si="4">IF($AF34&gt;=2.76,"LowRisk",IF(AND($AF34&gt;=0,$AF34&lt;2.76),"HighRisk"))</f>
        <v>HighRisk</v>
      </c>
      <c r="AH34" s="11" t="str">
        <f t="shared" ref="AH34:AH65" si="5">IF($AF34&gt;=2.76,"LowRisk",IF(AND($AF34&gt;=2,$AF34&lt;2.76),"MediumRisk",IF(AND($AF34&gt;=0,$AF34&lt;2),"HighRisk")))</f>
        <v>MediumRisk</v>
      </c>
      <c r="AI34" s="11" t="str">
        <f t="shared" ref="AI34:AI65" si="6">IF($AF34&gt;=3.23,"LowRisk",IF(AND($AF34&gt;=2.78,$AF34&lt;3.23),"MediumRisk",IF(AND($AF34&gt;=0,$AF34&lt;2.78),"HighRisk")))</f>
        <v>HighRisk</v>
      </c>
    </row>
    <row r="35" spans="1:35" x14ac:dyDescent="0.25">
      <c r="A35" s="34">
        <v>2291</v>
      </c>
      <c r="B35" s="35">
        <v>12</v>
      </c>
      <c r="C35" s="35">
        <v>10.5</v>
      </c>
      <c r="D35" s="35">
        <v>10.5</v>
      </c>
      <c r="E35" s="35">
        <v>9</v>
      </c>
      <c r="F35" s="35">
        <v>10.5</v>
      </c>
      <c r="G35" s="35">
        <v>12</v>
      </c>
      <c r="H35" s="11">
        <v>10.5</v>
      </c>
      <c r="I35" s="11">
        <v>10.5</v>
      </c>
      <c r="J35" s="11">
        <v>9</v>
      </c>
      <c r="K35" s="11">
        <v>10.5</v>
      </c>
      <c r="L35" s="11">
        <v>9</v>
      </c>
      <c r="M35" s="11">
        <v>9</v>
      </c>
      <c r="N35" s="11">
        <v>7.5</v>
      </c>
      <c r="O35" s="11">
        <v>7.5</v>
      </c>
      <c r="P35" s="11">
        <v>9</v>
      </c>
      <c r="Q35" s="11">
        <v>10.5</v>
      </c>
      <c r="R35" s="11"/>
      <c r="S35" s="11">
        <v>7.5</v>
      </c>
      <c r="T35" s="11">
        <v>9</v>
      </c>
      <c r="U35" s="11">
        <v>6</v>
      </c>
      <c r="V35" s="11">
        <v>12</v>
      </c>
      <c r="W35" s="11">
        <v>12</v>
      </c>
      <c r="X35" s="11">
        <v>9</v>
      </c>
      <c r="Y35" s="11">
        <v>10.5</v>
      </c>
      <c r="Z35" s="36"/>
      <c r="AA35" s="11"/>
      <c r="AB35" s="11">
        <v>7</v>
      </c>
      <c r="AC35" s="11">
        <v>9</v>
      </c>
      <c r="AD35" s="11">
        <v>9</v>
      </c>
      <c r="AE35">
        <v>78</v>
      </c>
      <c r="AF35" s="3">
        <f t="shared" si="3"/>
        <v>3.1858974358974357</v>
      </c>
      <c r="AG35" s="11" t="str">
        <f t="shared" si="4"/>
        <v>LowRisk</v>
      </c>
      <c r="AH35" s="11" t="str">
        <f t="shared" si="5"/>
        <v>LowRisk</v>
      </c>
      <c r="AI35" s="11" t="str">
        <f t="shared" si="6"/>
        <v>MediumRisk</v>
      </c>
    </row>
    <row r="36" spans="1:35" x14ac:dyDescent="0.25">
      <c r="A36" s="34">
        <v>2297</v>
      </c>
      <c r="B36" s="35">
        <v>6</v>
      </c>
      <c r="C36" s="35">
        <v>9</v>
      </c>
      <c r="D36" s="35">
        <v>7.5</v>
      </c>
      <c r="E36" s="35">
        <v>7.5</v>
      </c>
      <c r="F36" s="35">
        <v>7.5</v>
      </c>
      <c r="G36" s="35">
        <v>3</v>
      </c>
      <c r="H36" s="11">
        <v>7.5</v>
      </c>
      <c r="I36" s="11">
        <v>7.5</v>
      </c>
      <c r="J36" s="11">
        <v>7.5</v>
      </c>
      <c r="K36" s="11">
        <v>10.5</v>
      </c>
      <c r="L36" s="11">
        <v>9</v>
      </c>
      <c r="M36" s="11">
        <v>6</v>
      </c>
      <c r="N36" s="11">
        <v>7.5</v>
      </c>
      <c r="O36" s="11">
        <v>6</v>
      </c>
      <c r="P36" s="11">
        <v>12</v>
      </c>
      <c r="Q36" s="11">
        <v>6</v>
      </c>
      <c r="R36" s="11"/>
      <c r="S36" s="11">
        <v>7.5</v>
      </c>
      <c r="T36" s="11">
        <v>3</v>
      </c>
      <c r="U36" s="11">
        <v>7.5</v>
      </c>
      <c r="V36" s="11">
        <v>9</v>
      </c>
      <c r="W36" s="11">
        <v>10.5</v>
      </c>
      <c r="X36" s="11">
        <v>9</v>
      </c>
      <c r="Y36" s="11">
        <v>6</v>
      </c>
      <c r="Z36" s="36"/>
      <c r="AA36" s="11"/>
      <c r="AB36" s="11">
        <v>5</v>
      </c>
      <c r="AC36" s="11">
        <v>6</v>
      </c>
      <c r="AD36" s="11">
        <v>7.5</v>
      </c>
      <c r="AE36">
        <v>78</v>
      </c>
      <c r="AF36" s="3">
        <f t="shared" si="3"/>
        <v>2.4487179487179489</v>
      </c>
      <c r="AG36" s="11" t="str">
        <f t="shared" si="4"/>
        <v>HighRisk</v>
      </c>
      <c r="AH36" s="11" t="str">
        <f t="shared" si="5"/>
        <v>MediumRisk</v>
      </c>
      <c r="AI36" s="11" t="str">
        <f t="shared" si="6"/>
        <v>HighRisk</v>
      </c>
    </row>
    <row r="37" spans="1:35" x14ac:dyDescent="0.25">
      <c r="A37" s="34">
        <v>2308</v>
      </c>
      <c r="B37" s="35">
        <v>3</v>
      </c>
      <c r="C37" s="35">
        <v>6</v>
      </c>
      <c r="D37" s="35">
        <v>3</v>
      </c>
      <c r="E37" s="35">
        <v>3</v>
      </c>
      <c r="F37" s="35">
        <v>3</v>
      </c>
      <c r="G37" s="35">
        <v>3</v>
      </c>
      <c r="H37" s="11">
        <v>0</v>
      </c>
      <c r="I37" s="11">
        <v>0</v>
      </c>
      <c r="J37" s="11">
        <v>0</v>
      </c>
      <c r="K37" s="11">
        <v>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6"/>
      <c r="AA37" s="11"/>
      <c r="AB37" s="11"/>
      <c r="AC37" s="11"/>
      <c r="AD37" s="11"/>
      <c r="AE37">
        <v>30</v>
      </c>
      <c r="AF37" s="3">
        <f t="shared" si="3"/>
        <v>0.8</v>
      </c>
      <c r="AG37" s="11" t="str">
        <f t="shared" si="4"/>
        <v>HighRisk</v>
      </c>
      <c r="AH37" s="11" t="str">
        <f t="shared" si="5"/>
        <v>HighRisk</v>
      </c>
      <c r="AI37" s="11" t="str">
        <f t="shared" si="6"/>
        <v>HighRisk</v>
      </c>
    </row>
    <row r="38" spans="1:35" x14ac:dyDescent="0.25">
      <c r="A38" s="34">
        <v>2313</v>
      </c>
      <c r="B38" s="35">
        <v>7.5</v>
      </c>
      <c r="C38" s="35">
        <v>12</v>
      </c>
      <c r="D38" s="35">
        <v>7.5</v>
      </c>
      <c r="E38" s="35">
        <v>6</v>
      </c>
      <c r="F38" s="35">
        <v>6</v>
      </c>
      <c r="G38" s="35">
        <v>6</v>
      </c>
      <c r="H38" s="11">
        <v>7.5</v>
      </c>
      <c r="I38" s="11">
        <v>7.5</v>
      </c>
      <c r="J38" s="11">
        <v>6</v>
      </c>
      <c r="K38" s="11">
        <v>9</v>
      </c>
      <c r="L38" s="11">
        <v>10.5</v>
      </c>
      <c r="M38" s="11">
        <v>6</v>
      </c>
      <c r="N38" s="11">
        <v>9</v>
      </c>
      <c r="O38" s="11">
        <v>6</v>
      </c>
      <c r="P38" s="11">
        <v>9</v>
      </c>
      <c r="Q38" s="11">
        <v>6</v>
      </c>
      <c r="R38" s="11"/>
      <c r="S38" s="11">
        <v>9</v>
      </c>
      <c r="T38" s="11">
        <v>7.5</v>
      </c>
      <c r="U38" s="11">
        <v>6</v>
      </c>
      <c r="V38" s="11">
        <v>7.5</v>
      </c>
      <c r="W38" s="11">
        <v>10.5</v>
      </c>
      <c r="X38" s="11">
        <v>6</v>
      </c>
      <c r="Y38" s="11">
        <v>7.5</v>
      </c>
      <c r="Z38" s="36"/>
      <c r="AA38" s="11"/>
      <c r="AB38" s="11">
        <v>8</v>
      </c>
      <c r="AC38" s="11">
        <v>6</v>
      </c>
      <c r="AD38" s="11">
        <v>6</v>
      </c>
      <c r="AE38">
        <v>78</v>
      </c>
      <c r="AF38" s="3">
        <f t="shared" si="3"/>
        <v>2.5064102564102564</v>
      </c>
      <c r="AG38" s="11" t="str">
        <f t="shared" si="4"/>
        <v>HighRisk</v>
      </c>
      <c r="AH38" s="11" t="str">
        <f t="shared" si="5"/>
        <v>MediumRisk</v>
      </c>
      <c r="AI38" s="11" t="str">
        <f t="shared" si="6"/>
        <v>HighRisk</v>
      </c>
    </row>
    <row r="39" spans="1:35" x14ac:dyDescent="0.25">
      <c r="A39" s="34">
        <v>2317</v>
      </c>
      <c r="B39" s="35">
        <v>10.5</v>
      </c>
      <c r="C39" s="35">
        <v>9</v>
      </c>
      <c r="D39" s="35">
        <v>7.5</v>
      </c>
      <c r="E39" s="35">
        <v>6</v>
      </c>
      <c r="F39" s="35">
        <v>9</v>
      </c>
      <c r="G39" s="35">
        <v>7.5</v>
      </c>
      <c r="H39" s="11">
        <v>9</v>
      </c>
      <c r="I39" s="11">
        <v>7.5</v>
      </c>
      <c r="J39" s="11">
        <v>9</v>
      </c>
      <c r="K39" s="11">
        <v>12</v>
      </c>
      <c r="L39" s="11">
        <v>7.5</v>
      </c>
      <c r="M39" s="11">
        <v>7.5</v>
      </c>
      <c r="N39" s="11">
        <v>9</v>
      </c>
      <c r="O39" s="11">
        <v>6</v>
      </c>
      <c r="P39" s="11">
        <v>7.5</v>
      </c>
      <c r="Q39" s="11">
        <v>12</v>
      </c>
      <c r="R39" s="11"/>
      <c r="S39" s="11">
        <v>6</v>
      </c>
      <c r="T39" s="11">
        <v>7.5</v>
      </c>
      <c r="U39" s="11">
        <v>10.5</v>
      </c>
      <c r="V39" s="11">
        <v>12</v>
      </c>
      <c r="W39" s="11">
        <v>9</v>
      </c>
      <c r="X39" s="11">
        <v>12</v>
      </c>
      <c r="Y39" s="11">
        <v>7.5</v>
      </c>
      <c r="Z39" s="36"/>
      <c r="AA39" s="11"/>
      <c r="AB39" s="11">
        <v>5</v>
      </c>
      <c r="AC39" s="11">
        <v>6</v>
      </c>
      <c r="AD39" s="11">
        <v>7.5</v>
      </c>
      <c r="AE39">
        <v>78</v>
      </c>
      <c r="AF39" s="3">
        <f t="shared" si="3"/>
        <v>2.8141025641025643</v>
      </c>
      <c r="AG39" s="11" t="str">
        <f t="shared" si="4"/>
        <v>LowRisk</v>
      </c>
      <c r="AH39" s="11" t="str">
        <f t="shared" si="5"/>
        <v>LowRisk</v>
      </c>
      <c r="AI39" s="11" t="str">
        <f t="shared" si="6"/>
        <v>MediumRisk</v>
      </c>
    </row>
    <row r="40" spans="1:35" x14ac:dyDescent="0.25">
      <c r="A40" s="34">
        <v>2332</v>
      </c>
      <c r="B40" s="35">
        <v>9</v>
      </c>
      <c r="C40" s="35">
        <v>12</v>
      </c>
      <c r="D40" s="35">
        <v>12</v>
      </c>
      <c r="E40" s="35">
        <v>12</v>
      </c>
      <c r="F40" s="35">
        <v>12</v>
      </c>
      <c r="G40" s="35">
        <v>12</v>
      </c>
      <c r="H40" s="11">
        <v>10.5</v>
      </c>
      <c r="I40" s="11">
        <v>12</v>
      </c>
      <c r="J40" s="11">
        <v>9</v>
      </c>
      <c r="K40" s="11">
        <v>10.5</v>
      </c>
      <c r="L40" s="11">
        <v>12</v>
      </c>
      <c r="M40" s="11">
        <v>10.5</v>
      </c>
      <c r="N40" s="11">
        <v>9</v>
      </c>
      <c r="O40" s="11">
        <v>7.5</v>
      </c>
      <c r="P40" s="11">
        <v>12</v>
      </c>
      <c r="Q40" s="11">
        <v>12</v>
      </c>
      <c r="R40" s="11"/>
      <c r="S40" s="11">
        <v>9</v>
      </c>
      <c r="T40" s="11">
        <v>12</v>
      </c>
      <c r="U40" s="11">
        <v>12</v>
      </c>
      <c r="V40" s="11">
        <v>12</v>
      </c>
      <c r="W40" s="11">
        <v>10.5</v>
      </c>
      <c r="X40" s="11">
        <v>12</v>
      </c>
      <c r="Y40" s="11">
        <v>12</v>
      </c>
      <c r="Z40" s="36"/>
      <c r="AA40" s="11"/>
      <c r="AB40" s="11">
        <v>8</v>
      </c>
      <c r="AC40" s="11">
        <v>9</v>
      </c>
      <c r="AD40" s="11">
        <v>10.5</v>
      </c>
      <c r="AE40">
        <v>78</v>
      </c>
      <c r="AF40" s="3">
        <f t="shared" si="3"/>
        <v>3.6025641025641026</v>
      </c>
      <c r="AG40" s="11" t="str">
        <f t="shared" si="4"/>
        <v>LowRisk</v>
      </c>
      <c r="AH40" s="11" t="str">
        <f t="shared" si="5"/>
        <v>LowRisk</v>
      </c>
      <c r="AI40" s="11" t="str">
        <f t="shared" si="6"/>
        <v>LowRisk</v>
      </c>
    </row>
    <row r="41" spans="1:35" x14ac:dyDescent="0.25">
      <c r="A41" s="34">
        <v>2339</v>
      </c>
      <c r="B41" s="35">
        <v>12</v>
      </c>
      <c r="C41" s="35">
        <v>10.5</v>
      </c>
      <c r="D41" s="35">
        <v>7.5</v>
      </c>
      <c r="E41" s="35">
        <v>7.5</v>
      </c>
      <c r="F41" s="35">
        <v>12</v>
      </c>
      <c r="G41" s="35">
        <v>9</v>
      </c>
      <c r="H41" s="11">
        <v>9</v>
      </c>
      <c r="I41" s="11">
        <v>10.5</v>
      </c>
      <c r="J41" s="11">
        <v>7.5</v>
      </c>
      <c r="K41" s="11">
        <v>12</v>
      </c>
      <c r="L41" s="11">
        <v>9</v>
      </c>
      <c r="M41" s="11">
        <v>6</v>
      </c>
      <c r="N41" s="11">
        <v>6</v>
      </c>
      <c r="O41" s="11">
        <v>6</v>
      </c>
      <c r="P41" s="11">
        <v>9</v>
      </c>
      <c r="Q41" s="11">
        <v>7.5</v>
      </c>
      <c r="R41" s="11"/>
      <c r="S41" s="11">
        <v>7.5</v>
      </c>
      <c r="T41" s="11">
        <v>6</v>
      </c>
      <c r="U41" s="11">
        <v>9</v>
      </c>
      <c r="V41" s="11">
        <v>9</v>
      </c>
      <c r="W41" s="11">
        <v>7.5</v>
      </c>
      <c r="X41" s="11">
        <v>10.5</v>
      </c>
      <c r="Y41" s="11">
        <v>7.5</v>
      </c>
      <c r="Z41" s="36"/>
      <c r="AA41" s="11"/>
      <c r="AB41" s="11">
        <v>7</v>
      </c>
      <c r="AC41" s="11">
        <v>6</v>
      </c>
      <c r="AD41" s="11">
        <v>7.5</v>
      </c>
      <c r="AE41">
        <v>78</v>
      </c>
      <c r="AF41" s="3">
        <f t="shared" si="3"/>
        <v>2.8012820512820511</v>
      </c>
      <c r="AG41" s="11" t="str">
        <f t="shared" si="4"/>
        <v>LowRisk</v>
      </c>
      <c r="AH41" s="11" t="str">
        <f t="shared" si="5"/>
        <v>LowRisk</v>
      </c>
      <c r="AI41" s="11" t="str">
        <f t="shared" si="6"/>
        <v>MediumRisk</v>
      </c>
    </row>
    <row r="42" spans="1:35" x14ac:dyDescent="0.25">
      <c r="A42" s="34">
        <v>2345</v>
      </c>
      <c r="B42" s="35">
        <v>6</v>
      </c>
      <c r="C42" s="35">
        <v>7.5</v>
      </c>
      <c r="D42" s="35">
        <v>3</v>
      </c>
      <c r="E42" s="35">
        <v>6</v>
      </c>
      <c r="F42" s="35">
        <v>6</v>
      </c>
      <c r="G42" s="35">
        <v>10.5</v>
      </c>
      <c r="H42" s="11">
        <v>6</v>
      </c>
      <c r="I42" s="11">
        <v>9</v>
      </c>
      <c r="J42" s="11">
        <v>6</v>
      </c>
      <c r="K42" s="11">
        <v>10.5</v>
      </c>
      <c r="L42" s="11">
        <v>9</v>
      </c>
      <c r="M42" s="11">
        <v>7.5</v>
      </c>
      <c r="N42" s="11">
        <v>7.5</v>
      </c>
      <c r="O42" s="11">
        <v>6</v>
      </c>
      <c r="P42" s="11">
        <v>9</v>
      </c>
      <c r="Q42" s="11">
        <v>7.5</v>
      </c>
      <c r="R42" s="11"/>
      <c r="S42" s="11">
        <v>6</v>
      </c>
      <c r="T42" s="11">
        <v>6</v>
      </c>
      <c r="U42" s="11">
        <v>7.5</v>
      </c>
      <c r="V42" s="11">
        <v>9</v>
      </c>
      <c r="W42" s="11">
        <v>10.5</v>
      </c>
      <c r="X42" s="11">
        <v>7.5</v>
      </c>
      <c r="Y42" s="11">
        <v>7.5</v>
      </c>
      <c r="Z42" s="36"/>
      <c r="AA42" s="11"/>
      <c r="AB42" s="11">
        <v>5</v>
      </c>
      <c r="AC42" s="11">
        <v>7.5</v>
      </c>
      <c r="AD42" s="11">
        <v>6</v>
      </c>
      <c r="AE42">
        <v>78</v>
      </c>
      <c r="AF42" s="3">
        <f t="shared" si="3"/>
        <v>2.4294871794871793</v>
      </c>
      <c r="AG42" s="11" t="str">
        <f t="shared" si="4"/>
        <v>HighRisk</v>
      </c>
      <c r="AH42" s="11" t="str">
        <f t="shared" si="5"/>
        <v>MediumRisk</v>
      </c>
      <c r="AI42" s="11" t="str">
        <f t="shared" si="6"/>
        <v>HighRisk</v>
      </c>
    </row>
    <row r="43" spans="1:35" x14ac:dyDescent="0.25">
      <c r="A43" s="34">
        <v>2346</v>
      </c>
      <c r="B43" s="35">
        <v>10.5</v>
      </c>
      <c r="C43" s="35">
        <v>12</v>
      </c>
      <c r="D43" s="35">
        <v>12</v>
      </c>
      <c r="E43" s="35">
        <v>6</v>
      </c>
      <c r="F43" s="35">
        <v>7.5</v>
      </c>
      <c r="G43" s="35">
        <v>9</v>
      </c>
      <c r="H43" s="11">
        <v>9</v>
      </c>
      <c r="I43" s="11">
        <v>12</v>
      </c>
      <c r="J43" s="11">
        <v>7.5</v>
      </c>
      <c r="K43" s="11">
        <v>12</v>
      </c>
      <c r="L43" s="11">
        <v>9</v>
      </c>
      <c r="M43" s="11">
        <v>6</v>
      </c>
      <c r="N43" s="11">
        <v>12</v>
      </c>
      <c r="O43" s="11">
        <v>6</v>
      </c>
      <c r="P43" s="11">
        <v>9</v>
      </c>
      <c r="Q43" s="11">
        <v>10.5</v>
      </c>
      <c r="R43" s="11"/>
      <c r="S43" s="11">
        <v>9</v>
      </c>
      <c r="T43" s="11">
        <v>10.5</v>
      </c>
      <c r="U43" s="11">
        <v>10.5</v>
      </c>
      <c r="V43" s="11">
        <v>9</v>
      </c>
      <c r="W43" s="11">
        <v>12</v>
      </c>
      <c r="X43" s="11">
        <v>12</v>
      </c>
      <c r="Y43" s="11">
        <v>12</v>
      </c>
      <c r="Z43" s="36"/>
      <c r="AA43" s="11"/>
      <c r="AB43" s="11">
        <v>8</v>
      </c>
      <c r="AC43" s="11">
        <v>9</v>
      </c>
      <c r="AD43" s="11">
        <v>7.5</v>
      </c>
      <c r="AE43">
        <v>78</v>
      </c>
      <c r="AF43" s="3">
        <f t="shared" si="3"/>
        <v>3.1987179487179489</v>
      </c>
      <c r="AG43" s="11" t="str">
        <f t="shared" si="4"/>
        <v>LowRisk</v>
      </c>
      <c r="AH43" s="11" t="str">
        <f t="shared" si="5"/>
        <v>LowRisk</v>
      </c>
      <c r="AI43" s="11" t="str">
        <f t="shared" si="6"/>
        <v>MediumRisk</v>
      </c>
    </row>
    <row r="44" spans="1:35" x14ac:dyDescent="0.25">
      <c r="A44" s="34">
        <v>2351</v>
      </c>
      <c r="B44" s="35">
        <v>12</v>
      </c>
      <c r="C44" s="35">
        <v>10.5</v>
      </c>
      <c r="D44" s="35">
        <v>10.5</v>
      </c>
      <c r="E44" s="35">
        <v>9</v>
      </c>
      <c r="F44" s="35">
        <v>10.5</v>
      </c>
      <c r="G44" s="35">
        <v>12</v>
      </c>
      <c r="H44" s="11">
        <v>12</v>
      </c>
      <c r="I44" s="11">
        <v>12</v>
      </c>
      <c r="J44" s="11">
        <v>10.5</v>
      </c>
      <c r="K44" s="11">
        <v>12</v>
      </c>
      <c r="L44" s="11">
        <v>12</v>
      </c>
      <c r="M44" s="11">
        <v>10.5</v>
      </c>
      <c r="N44" s="11">
        <v>12</v>
      </c>
      <c r="O44" s="11">
        <v>9</v>
      </c>
      <c r="P44" s="11">
        <v>10.5</v>
      </c>
      <c r="Q44" s="11">
        <v>10.5</v>
      </c>
      <c r="R44" s="11"/>
      <c r="S44" s="11">
        <v>9</v>
      </c>
      <c r="T44" s="11">
        <v>7.5</v>
      </c>
      <c r="U44" s="11">
        <v>7.5</v>
      </c>
      <c r="V44" s="11">
        <v>9</v>
      </c>
      <c r="W44" s="11">
        <v>12</v>
      </c>
      <c r="X44" s="11">
        <v>10.5</v>
      </c>
      <c r="Y44" s="11">
        <v>12</v>
      </c>
      <c r="Z44" s="36"/>
      <c r="AA44" s="11"/>
      <c r="AB44" s="11">
        <v>8</v>
      </c>
      <c r="AC44" s="11">
        <v>7.5</v>
      </c>
      <c r="AD44" s="11">
        <v>12</v>
      </c>
      <c r="AE44">
        <v>78</v>
      </c>
      <c r="AF44" s="3">
        <f t="shared" si="3"/>
        <v>3.4679487179487181</v>
      </c>
      <c r="AG44" s="11" t="str">
        <f t="shared" si="4"/>
        <v>LowRisk</v>
      </c>
      <c r="AH44" s="11" t="str">
        <f t="shared" si="5"/>
        <v>LowRisk</v>
      </c>
      <c r="AI44" s="11" t="str">
        <f t="shared" si="6"/>
        <v>LowRisk</v>
      </c>
    </row>
    <row r="45" spans="1:35" x14ac:dyDescent="0.25">
      <c r="A45" s="34">
        <v>2353</v>
      </c>
      <c r="B45" s="35">
        <v>10.5</v>
      </c>
      <c r="C45" s="35">
        <v>10.5</v>
      </c>
      <c r="D45" s="35">
        <v>12</v>
      </c>
      <c r="E45" s="35">
        <v>7.5</v>
      </c>
      <c r="F45" s="35">
        <v>12</v>
      </c>
      <c r="G45" s="35">
        <v>12</v>
      </c>
      <c r="H45" s="11">
        <v>12</v>
      </c>
      <c r="I45" s="11">
        <v>12</v>
      </c>
      <c r="J45" s="11">
        <v>12</v>
      </c>
      <c r="K45" s="11">
        <v>12</v>
      </c>
      <c r="L45" s="11">
        <v>12</v>
      </c>
      <c r="M45" s="11">
        <v>10.5</v>
      </c>
      <c r="N45" s="11">
        <v>9</v>
      </c>
      <c r="O45" s="11">
        <v>12</v>
      </c>
      <c r="P45" s="11">
        <v>12</v>
      </c>
      <c r="Q45" s="11">
        <v>12</v>
      </c>
      <c r="R45" s="11"/>
      <c r="S45" s="11">
        <v>12</v>
      </c>
      <c r="T45" s="11">
        <v>12</v>
      </c>
      <c r="U45" s="11">
        <v>9</v>
      </c>
      <c r="V45" s="11">
        <v>12</v>
      </c>
      <c r="W45" s="11">
        <v>12</v>
      </c>
      <c r="X45" s="11">
        <v>10.5</v>
      </c>
      <c r="Y45" s="11">
        <v>12</v>
      </c>
      <c r="Z45" s="36"/>
      <c r="AA45" s="11"/>
      <c r="AB45" s="11">
        <v>8</v>
      </c>
      <c r="AC45" s="11">
        <v>12</v>
      </c>
      <c r="AD45" s="11">
        <v>9</v>
      </c>
      <c r="AE45">
        <v>78</v>
      </c>
      <c r="AF45" s="3">
        <f t="shared" si="3"/>
        <v>3.6987179487179489</v>
      </c>
      <c r="AG45" s="11" t="str">
        <f t="shared" si="4"/>
        <v>LowRisk</v>
      </c>
      <c r="AH45" s="11" t="str">
        <f t="shared" si="5"/>
        <v>LowRisk</v>
      </c>
      <c r="AI45" s="11" t="str">
        <f t="shared" si="6"/>
        <v>LowRisk</v>
      </c>
    </row>
    <row r="46" spans="1:35" x14ac:dyDescent="0.25">
      <c r="A46" s="34">
        <v>2362</v>
      </c>
      <c r="B46" s="35">
        <v>12</v>
      </c>
      <c r="C46" s="35">
        <v>10.5</v>
      </c>
      <c r="D46" s="35">
        <v>12</v>
      </c>
      <c r="E46" s="35">
        <v>9</v>
      </c>
      <c r="F46" s="35">
        <v>9</v>
      </c>
      <c r="G46" s="35">
        <v>6</v>
      </c>
      <c r="H46" s="11">
        <v>10.5</v>
      </c>
      <c r="I46" s="11">
        <v>10.5</v>
      </c>
      <c r="J46" s="11">
        <v>9</v>
      </c>
      <c r="K46" s="11">
        <v>12</v>
      </c>
      <c r="L46" s="11">
        <v>10.5</v>
      </c>
      <c r="M46" s="11">
        <v>6</v>
      </c>
      <c r="N46" s="11">
        <v>9</v>
      </c>
      <c r="O46" s="11">
        <v>10.5</v>
      </c>
      <c r="P46" s="11">
        <v>9</v>
      </c>
      <c r="Q46" s="11">
        <v>7.5</v>
      </c>
      <c r="R46" s="11"/>
      <c r="S46" s="11">
        <v>7.5</v>
      </c>
      <c r="T46" s="11">
        <v>7.5</v>
      </c>
      <c r="U46" s="11">
        <v>12</v>
      </c>
      <c r="V46" s="11">
        <v>9</v>
      </c>
      <c r="W46" s="11">
        <v>10.5</v>
      </c>
      <c r="X46" s="11">
        <v>6</v>
      </c>
      <c r="Y46" s="11">
        <v>6</v>
      </c>
      <c r="Z46" s="36"/>
      <c r="AA46" s="11"/>
      <c r="AB46" s="11">
        <v>5</v>
      </c>
      <c r="AC46" s="11">
        <v>12</v>
      </c>
      <c r="AD46" s="11">
        <v>9</v>
      </c>
      <c r="AE46">
        <v>78</v>
      </c>
      <c r="AF46" s="3">
        <f t="shared" si="3"/>
        <v>3.0448717948717947</v>
      </c>
      <c r="AG46" s="11" t="str">
        <f t="shared" si="4"/>
        <v>LowRisk</v>
      </c>
      <c r="AH46" s="11" t="str">
        <f t="shared" si="5"/>
        <v>LowRisk</v>
      </c>
      <c r="AI46" s="11" t="str">
        <f t="shared" si="6"/>
        <v>MediumRisk</v>
      </c>
    </row>
    <row r="47" spans="1:35" x14ac:dyDescent="0.25">
      <c r="A47" s="34">
        <v>2377</v>
      </c>
      <c r="B47" s="35">
        <v>9</v>
      </c>
      <c r="C47" s="35">
        <v>9</v>
      </c>
      <c r="D47" s="35">
        <v>6</v>
      </c>
      <c r="E47" s="35">
        <v>3</v>
      </c>
      <c r="F47" s="35">
        <v>7.5</v>
      </c>
      <c r="G47" s="35">
        <v>6</v>
      </c>
      <c r="H47" s="11">
        <v>9</v>
      </c>
      <c r="I47" s="11">
        <v>7.5</v>
      </c>
      <c r="J47" s="11">
        <v>6</v>
      </c>
      <c r="K47" s="11">
        <v>10.5</v>
      </c>
      <c r="L47" s="11">
        <v>12</v>
      </c>
      <c r="M47" s="11">
        <v>6</v>
      </c>
      <c r="N47" s="11">
        <v>10.5</v>
      </c>
      <c r="O47" s="11">
        <v>6</v>
      </c>
      <c r="P47" s="11">
        <v>10.5</v>
      </c>
      <c r="Q47" s="11">
        <v>7.5</v>
      </c>
      <c r="R47" s="11"/>
      <c r="S47" s="11">
        <v>9</v>
      </c>
      <c r="T47" s="11">
        <v>6</v>
      </c>
      <c r="U47" s="11">
        <v>6</v>
      </c>
      <c r="V47" s="11">
        <v>7.5</v>
      </c>
      <c r="W47" s="11">
        <v>12</v>
      </c>
      <c r="X47" s="11">
        <v>12</v>
      </c>
      <c r="Y47" s="11">
        <v>12</v>
      </c>
      <c r="Z47" s="36"/>
      <c r="AA47" s="11"/>
      <c r="AB47" s="11">
        <v>7</v>
      </c>
      <c r="AC47" s="11">
        <v>7.5</v>
      </c>
      <c r="AD47" s="11">
        <v>9</v>
      </c>
      <c r="AE47">
        <v>78</v>
      </c>
      <c r="AF47" s="3">
        <f t="shared" si="3"/>
        <v>2.7435897435897436</v>
      </c>
      <c r="AG47" s="11" t="str">
        <f t="shared" si="4"/>
        <v>HighRisk</v>
      </c>
      <c r="AH47" s="11" t="str">
        <f t="shared" si="5"/>
        <v>MediumRisk</v>
      </c>
      <c r="AI47" s="11" t="str">
        <f t="shared" si="6"/>
        <v>HighRisk</v>
      </c>
    </row>
    <row r="48" spans="1:35" x14ac:dyDescent="0.25">
      <c r="A48" s="34">
        <v>2380</v>
      </c>
      <c r="B48" s="35">
        <v>12</v>
      </c>
      <c r="C48" s="35">
        <v>12</v>
      </c>
      <c r="D48" s="35">
        <v>12</v>
      </c>
      <c r="E48" s="35">
        <v>10.5</v>
      </c>
      <c r="F48" s="35">
        <v>9</v>
      </c>
      <c r="G48" s="35">
        <v>12</v>
      </c>
      <c r="H48" s="11">
        <v>10.5</v>
      </c>
      <c r="I48" s="11">
        <v>12</v>
      </c>
      <c r="J48" s="11">
        <v>9</v>
      </c>
      <c r="K48" s="11">
        <v>12</v>
      </c>
      <c r="L48" s="11">
        <v>12</v>
      </c>
      <c r="M48" s="11">
        <v>10.5</v>
      </c>
      <c r="N48" s="11">
        <v>10.5</v>
      </c>
      <c r="O48" s="11">
        <v>10.5</v>
      </c>
      <c r="P48" s="11">
        <v>12</v>
      </c>
      <c r="Q48" s="11">
        <v>12</v>
      </c>
      <c r="R48" s="11"/>
      <c r="S48" s="11">
        <v>9</v>
      </c>
      <c r="T48" s="11">
        <v>7.5</v>
      </c>
      <c r="U48" s="11">
        <v>10.5</v>
      </c>
      <c r="V48" s="11">
        <v>12</v>
      </c>
      <c r="W48" s="11">
        <v>10.5</v>
      </c>
      <c r="X48" s="11">
        <v>10.5</v>
      </c>
      <c r="Y48" s="11">
        <v>12</v>
      </c>
      <c r="Z48" s="36"/>
      <c r="AA48" s="11"/>
      <c r="AB48" s="11">
        <v>7</v>
      </c>
      <c r="AC48" s="11">
        <v>9</v>
      </c>
      <c r="AD48" s="11">
        <v>10.5</v>
      </c>
      <c r="AE48">
        <v>78</v>
      </c>
      <c r="AF48" s="3">
        <f t="shared" si="3"/>
        <v>3.5512820512820511</v>
      </c>
      <c r="AG48" s="11" t="str">
        <f t="shared" si="4"/>
        <v>LowRisk</v>
      </c>
      <c r="AH48" s="11" t="str">
        <f t="shared" si="5"/>
        <v>LowRisk</v>
      </c>
      <c r="AI48" s="11" t="str">
        <f t="shared" si="6"/>
        <v>LowRisk</v>
      </c>
    </row>
    <row r="49" spans="1:35" x14ac:dyDescent="0.25">
      <c r="A49" s="34">
        <v>2386</v>
      </c>
      <c r="B49" s="35">
        <v>6</v>
      </c>
      <c r="C49" s="35">
        <v>6</v>
      </c>
      <c r="D49" s="35"/>
      <c r="E49" s="35"/>
      <c r="F49" s="35">
        <v>3</v>
      </c>
      <c r="G49" s="11">
        <v>9</v>
      </c>
      <c r="H49" s="11"/>
      <c r="I49" s="11">
        <v>7.5</v>
      </c>
      <c r="J49" s="11">
        <v>6</v>
      </c>
      <c r="K49" s="11">
        <v>3</v>
      </c>
      <c r="L49" s="11"/>
      <c r="M49" s="11"/>
      <c r="N49" s="11">
        <v>6</v>
      </c>
      <c r="O49" s="11">
        <v>6</v>
      </c>
      <c r="P49" s="11">
        <v>9</v>
      </c>
      <c r="Q49" s="11">
        <v>7.5</v>
      </c>
      <c r="R49" s="11"/>
      <c r="S49" s="11">
        <v>7.5</v>
      </c>
      <c r="T49" s="11">
        <v>7.5</v>
      </c>
      <c r="U49" s="11">
        <v>6</v>
      </c>
      <c r="V49" s="11">
        <v>9</v>
      </c>
      <c r="W49" s="11">
        <v>10.5</v>
      </c>
      <c r="X49" s="11">
        <v>10.5</v>
      </c>
      <c r="Y49" s="11">
        <v>7.5</v>
      </c>
      <c r="Z49" s="36">
        <v>6</v>
      </c>
      <c r="AA49" s="11"/>
      <c r="AB49" s="11">
        <v>6</v>
      </c>
      <c r="AC49" s="11">
        <v>6</v>
      </c>
      <c r="AD49" s="11">
        <v>6</v>
      </c>
      <c r="AE49">
        <v>66</v>
      </c>
      <c r="AF49" s="3">
        <f t="shared" si="3"/>
        <v>2.2954545454545454</v>
      </c>
      <c r="AG49" s="11" t="str">
        <f t="shared" si="4"/>
        <v>HighRisk</v>
      </c>
      <c r="AH49" s="11" t="str">
        <f t="shared" si="5"/>
        <v>MediumRisk</v>
      </c>
      <c r="AI49" s="11" t="str">
        <f t="shared" si="6"/>
        <v>HighRisk</v>
      </c>
    </row>
    <row r="50" spans="1:35" x14ac:dyDescent="0.25">
      <c r="A50" s="34">
        <v>2391</v>
      </c>
      <c r="B50" s="35">
        <v>12</v>
      </c>
      <c r="C50" s="35">
        <v>10.5</v>
      </c>
      <c r="D50" s="35">
        <v>7.5</v>
      </c>
      <c r="E50" s="35">
        <v>10.5</v>
      </c>
      <c r="F50" s="35">
        <v>7.5</v>
      </c>
      <c r="G50" s="35">
        <v>12</v>
      </c>
      <c r="H50" s="11">
        <v>9</v>
      </c>
      <c r="I50" s="11">
        <v>9</v>
      </c>
      <c r="J50" s="11">
        <v>9</v>
      </c>
      <c r="K50" s="11">
        <v>12</v>
      </c>
      <c r="L50" s="11">
        <v>10.5</v>
      </c>
      <c r="M50" s="11">
        <v>6</v>
      </c>
      <c r="N50" s="11">
        <v>12</v>
      </c>
      <c r="O50" s="11">
        <v>6</v>
      </c>
      <c r="P50" s="11">
        <v>10.5</v>
      </c>
      <c r="Q50" s="11">
        <v>10.5</v>
      </c>
      <c r="R50" s="11"/>
      <c r="S50" s="11">
        <v>7.5</v>
      </c>
      <c r="T50" s="11">
        <v>7.5</v>
      </c>
      <c r="U50" s="11">
        <v>12</v>
      </c>
      <c r="V50" s="11">
        <v>9</v>
      </c>
      <c r="W50" s="11">
        <v>10.5</v>
      </c>
      <c r="X50" s="11">
        <v>10.5</v>
      </c>
      <c r="Y50" s="11">
        <v>12</v>
      </c>
      <c r="Z50" s="36"/>
      <c r="AA50" s="11"/>
      <c r="AB50" s="11">
        <v>8</v>
      </c>
      <c r="AC50" s="11">
        <v>6</v>
      </c>
      <c r="AD50" s="11">
        <v>9</v>
      </c>
      <c r="AE50">
        <v>78</v>
      </c>
      <c r="AF50" s="3">
        <f t="shared" si="3"/>
        <v>3.1602564102564101</v>
      </c>
      <c r="AG50" s="11" t="str">
        <f t="shared" si="4"/>
        <v>LowRisk</v>
      </c>
      <c r="AH50" s="11" t="str">
        <f t="shared" si="5"/>
        <v>LowRisk</v>
      </c>
      <c r="AI50" s="11" t="str">
        <f t="shared" si="6"/>
        <v>MediumRisk</v>
      </c>
    </row>
    <row r="51" spans="1:35" x14ac:dyDescent="0.25">
      <c r="A51" s="34">
        <v>2392</v>
      </c>
      <c r="B51" s="35">
        <v>9</v>
      </c>
      <c r="C51" s="35">
        <v>12</v>
      </c>
      <c r="D51" s="35">
        <v>10.5</v>
      </c>
      <c r="E51" s="35">
        <v>9</v>
      </c>
      <c r="F51" s="35">
        <v>7.5</v>
      </c>
      <c r="G51" s="35">
        <v>12</v>
      </c>
      <c r="H51" s="11">
        <v>10.5</v>
      </c>
      <c r="I51" s="11">
        <v>12</v>
      </c>
      <c r="J51" s="11">
        <v>9</v>
      </c>
      <c r="K51" s="11">
        <v>12</v>
      </c>
      <c r="L51" s="11">
        <v>12</v>
      </c>
      <c r="M51" s="11">
        <v>9</v>
      </c>
      <c r="N51" s="11">
        <v>12</v>
      </c>
      <c r="O51" s="11">
        <v>6</v>
      </c>
      <c r="P51" s="11">
        <v>12</v>
      </c>
      <c r="Q51" s="11">
        <v>10.5</v>
      </c>
      <c r="R51" s="11"/>
      <c r="S51" s="11">
        <v>7.5</v>
      </c>
      <c r="T51" s="11">
        <v>7.5</v>
      </c>
      <c r="U51" s="11">
        <v>10.5</v>
      </c>
      <c r="V51" s="11">
        <v>9</v>
      </c>
      <c r="W51" s="11">
        <v>12</v>
      </c>
      <c r="X51" s="11">
        <v>12</v>
      </c>
      <c r="Y51" s="11">
        <v>12</v>
      </c>
      <c r="Z51" s="36"/>
      <c r="AA51" s="11"/>
      <c r="AB51" s="11">
        <v>7</v>
      </c>
      <c r="AC51" s="11">
        <v>9</v>
      </c>
      <c r="AD51" s="11">
        <v>10.5</v>
      </c>
      <c r="AE51">
        <v>78</v>
      </c>
      <c r="AF51" s="3">
        <f t="shared" si="3"/>
        <v>3.358974358974359</v>
      </c>
      <c r="AG51" s="11" t="str">
        <f t="shared" si="4"/>
        <v>LowRisk</v>
      </c>
      <c r="AH51" s="11" t="str">
        <f t="shared" si="5"/>
        <v>LowRisk</v>
      </c>
      <c r="AI51" s="11" t="str">
        <f t="shared" si="6"/>
        <v>LowRisk</v>
      </c>
    </row>
    <row r="52" spans="1:35" x14ac:dyDescent="0.25">
      <c r="A52" s="34">
        <v>2394</v>
      </c>
      <c r="B52" s="35">
        <v>9</v>
      </c>
      <c r="C52" s="35">
        <v>9</v>
      </c>
      <c r="D52" s="35">
        <v>6</v>
      </c>
      <c r="E52" s="35">
        <v>7.5</v>
      </c>
      <c r="F52" s="35">
        <v>6</v>
      </c>
      <c r="G52" s="35">
        <v>9</v>
      </c>
      <c r="H52" s="11">
        <v>7.5</v>
      </c>
      <c r="I52" s="11">
        <v>7.5</v>
      </c>
      <c r="J52" s="11">
        <v>9</v>
      </c>
      <c r="K52" s="11">
        <v>10.5</v>
      </c>
      <c r="L52" s="11">
        <v>10.5</v>
      </c>
      <c r="M52" s="11">
        <v>6</v>
      </c>
      <c r="N52" s="11">
        <v>10.5</v>
      </c>
      <c r="O52" s="11">
        <v>6</v>
      </c>
      <c r="P52" s="11">
        <v>9</v>
      </c>
      <c r="Q52" s="11">
        <v>7.5</v>
      </c>
      <c r="R52" s="11"/>
      <c r="S52" s="11">
        <v>7.5</v>
      </c>
      <c r="T52" s="11">
        <v>7.5</v>
      </c>
      <c r="U52" s="11">
        <v>10.5</v>
      </c>
      <c r="V52" s="11">
        <v>10.5</v>
      </c>
      <c r="W52" s="11">
        <v>12</v>
      </c>
      <c r="X52" s="11">
        <v>12</v>
      </c>
      <c r="Y52" s="11">
        <v>12</v>
      </c>
      <c r="Z52" s="36"/>
      <c r="AA52" s="11"/>
      <c r="AB52" s="11">
        <v>8</v>
      </c>
      <c r="AC52" s="11">
        <v>7.5</v>
      </c>
      <c r="AD52" s="11">
        <v>10.5</v>
      </c>
      <c r="AE52">
        <v>78</v>
      </c>
      <c r="AF52" s="3">
        <f t="shared" si="3"/>
        <v>2.9294871794871793</v>
      </c>
      <c r="AG52" s="11" t="str">
        <f t="shared" si="4"/>
        <v>LowRisk</v>
      </c>
      <c r="AH52" s="11" t="str">
        <f t="shared" si="5"/>
        <v>LowRisk</v>
      </c>
      <c r="AI52" s="11" t="str">
        <f t="shared" si="6"/>
        <v>MediumRisk</v>
      </c>
    </row>
    <row r="53" spans="1:35" x14ac:dyDescent="0.25">
      <c r="A53" s="34">
        <v>2397</v>
      </c>
      <c r="B53" s="35">
        <v>12</v>
      </c>
      <c r="C53" s="35">
        <v>9</v>
      </c>
      <c r="D53" s="35">
        <v>9</v>
      </c>
      <c r="E53" s="35">
        <v>7.5</v>
      </c>
      <c r="F53" s="35">
        <v>9</v>
      </c>
      <c r="G53" s="35">
        <v>9</v>
      </c>
      <c r="H53" s="11">
        <v>10.5</v>
      </c>
      <c r="I53" s="11">
        <v>9</v>
      </c>
      <c r="J53" s="11">
        <v>9</v>
      </c>
      <c r="K53" s="11">
        <v>12</v>
      </c>
      <c r="L53" s="11">
        <v>12</v>
      </c>
      <c r="M53" s="11">
        <v>9</v>
      </c>
      <c r="N53" s="11">
        <v>9</v>
      </c>
      <c r="O53" s="11">
        <v>9</v>
      </c>
      <c r="P53" s="11">
        <v>9</v>
      </c>
      <c r="Q53" s="11">
        <v>7.5</v>
      </c>
      <c r="R53" s="11"/>
      <c r="S53" s="11">
        <v>9</v>
      </c>
      <c r="T53" s="11">
        <v>9</v>
      </c>
      <c r="U53" s="11">
        <v>9</v>
      </c>
      <c r="V53" s="11">
        <v>9</v>
      </c>
      <c r="W53" s="11">
        <v>7.5</v>
      </c>
      <c r="X53" s="11">
        <v>9</v>
      </c>
      <c r="Y53" s="11">
        <v>10.5</v>
      </c>
      <c r="Z53" s="36"/>
      <c r="AA53" s="11"/>
      <c r="AB53" s="11">
        <v>7</v>
      </c>
      <c r="AC53" s="11">
        <v>12</v>
      </c>
      <c r="AD53" s="11">
        <v>9</v>
      </c>
      <c r="AE53">
        <v>78</v>
      </c>
      <c r="AF53" s="3">
        <f t="shared" si="3"/>
        <v>3.108974358974359</v>
      </c>
      <c r="AG53" s="11" t="str">
        <f t="shared" si="4"/>
        <v>LowRisk</v>
      </c>
      <c r="AH53" s="11" t="str">
        <f t="shared" si="5"/>
        <v>LowRisk</v>
      </c>
      <c r="AI53" s="11" t="str">
        <f t="shared" si="6"/>
        <v>MediumRisk</v>
      </c>
    </row>
    <row r="54" spans="1:35" x14ac:dyDescent="0.25">
      <c r="A54" s="34">
        <v>2399</v>
      </c>
      <c r="B54" s="35">
        <v>9</v>
      </c>
      <c r="C54" s="35">
        <v>9</v>
      </c>
      <c r="D54" s="35">
        <v>6</v>
      </c>
      <c r="E54" s="35">
        <v>6</v>
      </c>
      <c r="F54" s="35">
        <v>7.5</v>
      </c>
      <c r="G54" s="35">
        <v>7.5</v>
      </c>
      <c r="H54" s="11">
        <v>7.5</v>
      </c>
      <c r="I54" s="11">
        <v>9</v>
      </c>
      <c r="J54" s="11">
        <v>7.5</v>
      </c>
      <c r="K54" s="11">
        <v>9</v>
      </c>
      <c r="L54" s="11">
        <v>7.5</v>
      </c>
      <c r="M54" s="11">
        <v>6</v>
      </c>
      <c r="N54" s="11">
        <v>9</v>
      </c>
      <c r="O54" s="11">
        <v>6</v>
      </c>
      <c r="P54" s="11">
        <v>9</v>
      </c>
      <c r="Q54" s="11">
        <v>10.5</v>
      </c>
      <c r="R54" s="11"/>
      <c r="S54" s="11">
        <v>7.5</v>
      </c>
      <c r="T54" s="11">
        <v>6</v>
      </c>
      <c r="U54" s="11">
        <v>7.5</v>
      </c>
      <c r="V54" s="11">
        <v>7.5</v>
      </c>
      <c r="W54" s="11">
        <v>10.5</v>
      </c>
      <c r="X54" s="11">
        <v>7.5</v>
      </c>
      <c r="Y54" s="11">
        <v>9</v>
      </c>
      <c r="Z54" s="36"/>
      <c r="AA54" s="11"/>
      <c r="AB54" s="11">
        <v>7</v>
      </c>
      <c r="AC54" s="11">
        <v>6</v>
      </c>
      <c r="AD54" s="11">
        <v>9</v>
      </c>
      <c r="AE54">
        <v>78</v>
      </c>
      <c r="AF54" s="3">
        <f t="shared" si="3"/>
        <v>2.608974358974359</v>
      </c>
      <c r="AG54" s="11" t="str">
        <f t="shared" si="4"/>
        <v>HighRisk</v>
      </c>
      <c r="AH54" s="11" t="str">
        <f t="shared" si="5"/>
        <v>MediumRisk</v>
      </c>
      <c r="AI54" s="11" t="str">
        <f t="shared" si="6"/>
        <v>HighRisk</v>
      </c>
    </row>
    <row r="55" spans="1:35" x14ac:dyDescent="0.25">
      <c r="A55" s="34">
        <v>2404</v>
      </c>
      <c r="B55" s="35">
        <v>12</v>
      </c>
      <c r="C55" s="35">
        <v>9</v>
      </c>
      <c r="D55" s="35">
        <v>9</v>
      </c>
      <c r="E55" s="35">
        <v>10.5</v>
      </c>
      <c r="F55" s="35">
        <v>7.5</v>
      </c>
      <c r="G55" s="35">
        <v>12</v>
      </c>
      <c r="H55" s="11">
        <v>10.5</v>
      </c>
      <c r="I55" s="11">
        <v>10.5</v>
      </c>
      <c r="J55" s="11">
        <v>9</v>
      </c>
      <c r="K55" s="11">
        <v>12</v>
      </c>
      <c r="L55" s="11">
        <v>10.5</v>
      </c>
      <c r="M55" s="11">
        <v>6</v>
      </c>
      <c r="N55" s="11">
        <v>9</v>
      </c>
      <c r="O55" s="11">
        <v>7.5</v>
      </c>
      <c r="P55" s="11">
        <v>9</v>
      </c>
      <c r="Q55" s="11">
        <v>10.5</v>
      </c>
      <c r="R55" s="11"/>
      <c r="S55" s="11">
        <v>9</v>
      </c>
      <c r="T55" s="11">
        <v>6</v>
      </c>
      <c r="U55" s="11">
        <v>12</v>
      </c>
      <c r="V55" s="11">
        <v>9</v>
      </c>
      <c r="W55" s="11">
        <v>10.5</v>
      </c>
      <c r="X55" s="11">
        <v>10.5</v>
      </c>
      <c r="Y55" s="11">
        <v>9</v>
      </c>
      <c r="Z55" s="36"/>
      <c r="AA55" s="11"/>
      <c r="AB55" s="11">
        <v>8</v>
      </c>
      <c r="AC55" s="11">
        <v>7.5</v>
      </c>
      <c r="AD55" s="11">
        <v>6</v>
      </c>
      <c r="AE55">
        <v>78</v>
      </c>
      <c r="AF55" s="3">
        <f t="shared" si="3"/>
        <v>3.1025641025641026</v>
      </c>
      <c r="AG55" s="11" t="str">
        <f t="shared" si="4"/>
        <v>LowRisk</v>
      </c>
      <c r="AH55" s="11" t="str">
        <f t="shared" si="5"/>
        <v>LowRisk</v>
      </c>
      <c r="AI55" s="11" t="str">
        <f t="shared" si="6"/>
        <v>MediumRisk</v>
      </c>
    </row>
    <row r="56" spans="1:35" x14ac:dyDescent="0.25">
      <c r="A56" s="34">
        <v>2415</v>
      </c>
      <c r="B56" s="35">
        <v>7.5</v>
      </c>
      <c r="C56" s="35">
        <v>9</v>
      </c>
      <c r="D56" s="35">
        <v>9</v>
      </c>
      <c r="E56" s="35">
        <v>9</v>
      </c>
      <c r="F56" s="35">
        <v>7.5</v>
      </c>
      <c r="G56" s="35">
        <v>9</v>
      </c>
      <c r="H56" s="11">
        <v>7.5</v>
      </c>
      <c r="I56" s="11">
        <v>10.5</v>
      </c>
      <c r="J56" s="11">
        <v>9</v>
      </c>
      <c r="K56" s="11">
        <v>10.5</v>
      </c>
      <c r="L56" s="11">
        <v>12</v>
      </c>
      <c r="M56" s="11">
        <v>7.5</v>
      </c>
      <c r="N56" s="11">
        <v>7.5</v>
      </c>
      <c r="O56" s="11">
        <v>6</v>
      </c>
      <c r="P56" s="11">
        <v>10.5</v>
      </c>
      <c r="Q56" s="11">
        <v>9</v>
      </c>
      <c r="R56" s="11"/>
      <c r="S56" s="11">
        <v>9</v>
      </c>
      <c r="T56" s="11">
        <v>10.5</v>
      </c>
      <c r="U56" s="11">
        <v>6</v>
      </c>
      <c r="V56" s="11">
        <v>9</v>
      </c>
      <c r="W56" s="11">
        <v>10.5</v>
      </c>
      <c r="X56" s="11">
        <v>10.5</v>
      </c>
      <c r="Y56" s="11">
        <v>12</v>
      </c>
      <c r="Z56" s="36"/>
      <c r="AA56" s="11"/>
      <c r="AB56" s="11">
        <v>8</v>
      </c>
      <c r="AC56" s="11">
        <v>9</v>
      </c>
      <c r="AD56" s="11">
        <v>9</v>
      </c>
      <c r="AE56">
        <v>78</v>
      </c>
      <c r="AF56" s="3">
        <f t="shared" si="3"/>
        <v>3.0064102564102564</v>
      </c>
      <c r="AG56" s="11" t="str">
        <f t="shared" si="4"/>
        <v>LowRisk</v>
      </c>
      <c r="AH56" s="11" t="str">
        <f t="shared" si="5"/>
        <v>LowRisk</v>
      </c>
      <c r="AI56" s="11" t="str">
        <f t="shared" si="6"/>
        <v>MediumRisk</v>
      </c>
    </row>
    <row r="57" spans="1:35" x14ac:dyDescent="0.25">
      <c r="A57" s="34">
        <v>2429</v>
      </c>
      <c r="B57" s="35">
        <v>7.5</v>
      </c>
      <c r="C57" s="35">
        <v>10.5</v>
      </c>
      <c r="D57" s="35">
        <v>6</v>
      </c>
      <c r="E57" s="35">
        <v>6</v>
      </c>
      <c r="F57" s="35">
        <v>7.5</v>
      </c>
      <c r="G57" s="35">
        <v>7.5</v>
      </c>
      <c r="H57" s="11">
        <v>7.5</v>
      </c>
      <c r="I57" s="11">
        <v>12</v>
      </c>
      <c r="J57" s="11">
        <v>7.5</v>
      </c>
      <c r="K57" s="11">
        <v>12</v>
      </c>
      <c r="L57" s="11">
        <v>12</v>
      </c>
      <c r="M57" s="11">
        <v>6</v>
      </c>
      <c r="N57" s="11">
        <v>9</v>
      </c>
      <c r="O57" s="11">
        <v>7.5</v>
      </c>
      <c r="P57" s="11">
        <v>10.5</v>
      </c>
      <c r="Q57" s="11">
        <v>7.5</v>
      </c>
      <c r="R57" s="11"/>
      <c r="S57" s="11">
        <v>7.5</v>
      </c>
      <c r="T57" s="11">
        <v>7.5</v>
      </c>
      <c r="U57" s="11">
        <v>9</v>
      </c>
      <c r="V57" s="11">
        <v>9</v>
      </c>
      <c r="W57" s="11">
        <v>10.5</v>
      </c>
      <c r="X57" s="11">
        <v>10.5</v>
      </c>
      <c r="Y57" s="11">
        <v>9</v>
      </c>
      <c r="Z57" s="36"/>
      <c r="AA57" s="11"/>
      <c r="AB57" s="11">
        <v>7</v>
      </c>
      <c r="AC57" s="11">
        <v>10.5</v>
      </c>
      <c r="AD57" s="11">
        <v>9</v>
      </c>
      <c r="AE57">
        <v>78</v>
      </c>
      <c r="AF57" s="3">
        <f t="shared" si="3"/>
        <v>2.8974358974358974</v>
      </c>
      <c r="AG57" s="11" t="str">
        <f t="shared" si="4"/>
        <v>LowRisk</v>
      </c>
      <c r="AH57" s="11" t="str">
        <f t="shared" si="5"/>
        <v>LowRisk</v>
      </c>
      <c r="AI57" s="11" t="str">
        <f t="shared" si="6"/>
        <v>MediumRisk</v>
      </c>
    </row>
    <row r="58" spans="1:35" x14ac:dyDescent="0.25">
      <c r="A58" s="34">
        <v>2457</v>
      </c>
      <c r="B58" s="35">
        <v>12</v>
      </c>
      <c r="C58" s="35">
        <v>12</v>
      </c>
      <c r="D58" s="35">
        <v>9</v>
      </c>
      <c r="E58" s="35">
        <v>9</v>
      </c>
      <c r="F58" s="35">
        <v>6</v>
      </c>
      <c r="G58" s="35">
        <v>12</v>
      </c>
      <c r="H58" s="11">
        <v>9</v>
      </c>
      <c r="I58" s="11">
        <v>12</v>
      </c>
      <c r="J58" s="11">
        <v>9</v>
      </c>
      <c r="K58" s="11">
        <v>10.5</v>
      </c>
      <c r="L58" s="11">
        <v>9</v>
      </c>
      <c r="M58" s="11">
        <v>6</v>
      </c>
      <c r="N58" s="11">
        <v>10.5</v>
      </c>
      <c r="O58" s="11">
        <v>10.5</v>
      </c>
      <c r="P58" s="11">
        <v>12</v>
      </c>
      <c r="Q58" s="11">
        <v>10.5</v>
      </c>
      <c r="R58" s="11"/>
      <c r="S58" s="11">
        <v>7.5</v>
      </c>
      <c r="T58" s="11">
        <v>7.5</v>
      </c>
      <c r="U58" s="11">
        <v>12</v>
      </c>
      <c r="V58" s="11">
        <v>12</v>
      </c>
      <c r="W58" s="11">
        <v>10.5</v>
      </c>
      <c r="X58" s="11">
        <v>10.5</v>
      </c>
      <c r="Y58" s="11">
        <v>12</v>
      </c>
      <c r="Z58" s="36"/>
      <c r="AA58" s="11"/>
      <c r="AB58" s="11">
        <v>7</v>
      </c>
      <c r="AC58" s="11">
        <v>10.5</v>
      </c>
      <c r="AD58" s="11">
        <v>10.5</v>
      </c>
      <c r="AE58">
        <v>78</v>
      </c>
      <c r="AF58" s="3">
        <f t="shared" si="3"/>
        <v>3.3205128205128207</v>
      </c>
      <c r="AG58" s="11" t="str">
        <f t="shared" si="4"/>
        <v>LowRisk</v>
      </c>
      <c r="AH58" s="11" t="str">
        <f t="shared" si="5"/>
        <v>LowRisk</v>
      </c>
      <c r="AI58" s="11" t="str">
        <f t="shared" si="6"/>
        <v>LowRisk</v>
      </c>
    </row>
    <row r="59" spans="1:35" x14ac:dyDescent="0.25">
      <c r="A59" s="34">
        <v>2466</v>
      </c>
      <c r="B59" s="35">
        <v>12</v>
      </c>
      <c r="C59" s="35">
        <v>12</v>
      </c>
      <c r="D59" s="35">
        <v>9</v>
      </c>
      <c r="E59" s="35">
        <v>9</v>
      </c>
      <c r="F59" s="35">
        <v>9</v>
      </c>
      <c r="G59" s="35">
        <v>12</v>
      </c>
      <c r="H59" s="11">
        <v>9</v>
      </c>
      <c r="I59" s="11">
        <v>12</v>
      </c>
      <c r="J59" s="11">
        <v>12</v>
      </c>
      <c r="K59" s="11">
        <v>12</v>
      </c>
      <c r="L59" s="11">
        <v>12</v>
      </c>
      <c r="M59" s="11">
        <v>9</v>
      </c>
      <c r="N59" s="11">
        <v>12</v>
      </c>
      <c r="O59" s="11">
        <v>6</v>
      </c>
      <c r="P59" s="11">
        <v>12</v>
      </c>
      <c r="Q59" s="11">
        <v>12</v>
      </c>
      <c r="R59" s="11"/>
      <c r="S59" s="11">
        <v>9</v>
      </c>
      <c r="T59" s="11">
        <v>7.5</v>
      </c>
      <c r="U59" s="11">
        <v>12</v>
      </c>
      <c r="V59" s="11">
        <v>10.5</v>
      </c>
      <c r="W59" s="11">
        <v>10.5</v>
      </c>
      <c r="X59" s="11">
        <v>10.5</v>
      </c>
      <c r="Y59" s="11">
        <v>12</v>
      </c>
      <c r="Z59" s="36"/>
      <c r="AA59" s="11"/>
      <c r="AB59" s="11">
        <v>8</v>
      </c>
      <c r="AC59" s="11">
        <v>7.5</v>
      </c>
      <c r="AD59" s="11">
        <v>10.5</v>
      </c>
      <c r="AE59">
        <v>78</v>
      </c>
      <c r="AF59" s="3">
        <f t="shared" si="3"/>
        <v>3.4487179487179489</v>
      </c>
      <c r="AG59" s="11" t="str">
        <f t="shared" si="4"/>
        <v>LowRisk</v>
      </c>
      <c r="AH59" s="11" t="str">
        <f t="shared" si="5"/>
        <v>LowRisk</v>
      </c>
      <c r="AI59" s="11" t="str">
        <f t="shared" si="6"/>
        <v>LowRisk</v>
      </c>
    </row>
    <row r="60" spans="1:35" x14ac:dyDescent="0.25">
      <c r="A60" s="34">
        <v>2470</v>
      </c>
      <c r="B60" s="35">
        <v>9</v>
      </c>
      <c r="C60" s="35">
        <v>12</v>
      </c>
      <c r="D60" s="35">
        <v>10.5</v>
      </c>
      <c r="E60" s="35">
        <v>9</v>
      </c>
      <c r="F60" s="35">
        <v>9</v>
      </c>
      <c r="G60" s="35">
        <v>10.5</v>
      </c>
      <c r="H60" s="11">
        <v>10.5</v>
      </c>
      <c r="I60" s="11">
        <v>12</v>
      </c>
      <c r="J60" s="11">
        <v>9</v>
      </c>
      <c r="K60" s="11">
        <v>12</v>
      </c>
      <c r="L60" s="11">
        <v>12</v>
      </c>
      <c r="M60" s="11">
        <v>10.5</v>
      </c>
      <c r="N60" s="11">
        <v>9</v>
      </c>
      <c r="O60" s="11">
        <v>9</v>
      </c>
      <c r="P60" s="11">
        <v>12</v>
      </c>
      <c r="Q60" s="11">
        <v>9</v>
      </c>
      <c r="R60" s="11"/>
      <c r="S60" s="11">
        <v>9</v>
      </c>
      <c r="T60" s="11">
        <v>9</v>
      </c>
      <c r="U60" s="11">
        <v>10.5</v>
      </c>
      <c r="V60" s="11">
        <v>9</v>
      </c>
      <c r="W60" s="11">
        <v>10.5</v>
      </c>
      <c r="X60" s="11">
        <v>12</v>
      </c>
      <c r="Y60" s="11">
        <v>12</v>
      </c>
      <c r="Z60" s="36"/>
      <c r="AA60" s="11"/>
      <c r="AB60" s="11">
        <v>8</v>
      </c>
      <c r="AC60" s="11">
        <v>10.5</v>
      </c>
      <c r="AD60" s="11">
        <v>9</v>
      </c>
      <c r="AE60">
        <v>78</v>
      </c>
      <c r="AF60" s="3">
        <f t="shared" si="3"/>
        <v>3.391025641025641</v>
      </c>
      <c r="AG60" s="11" t="str">
        <f t="shared" si="4"/>
        <v>LowRisk</v>
      </c>
      <c r="AH60" s="11" t="str">
        <f t="shared" si="5"/>
        <v>LowRisk</v>
      </c>
      <c r="AI60" s="11" t="str">
        <f t="shared" si="6"/>
        <v>LowRisk</v>
      </c>
    </row>
    <row r="61" spans="1:35" x14ac:dyDescent="0.25">
      <c r="A61" s="34">
        <v>2500</v>
      </c>
      <c r="B61" s="35">
        <v>6</v>
      </c>
      <c r="C61" s="35">
        <v>9</v>
      </c>
      <c r="D61" s="35">
        <v>9</v>
      </c>
      <c r="E61" s="35">
        <v>7.5</v>
      </c>
      <c r="F61" s="35">
        <v>6</v>
      </c>
      <c r="G61" s="35">
        <v>6</v>
      </c>
      <c r="H61" s="11">
        <v>7.5</v>
      </c>
      <c r="I61" s="11">
        <v>10.5</v>
      </c>
      <c r="J61" s="11">
        <v>9</v>
      </c>
      <c r="K61" s="11">
        <v>9</v>
      </c>
      <c r="L61" s="11">
        <v>9</v>
      </c>
      <c r="M61" s="11">
        <v>7.5</v>
      </c>
      <c r="N61" s="11">
        <v>6</v>
      </c>
      <c r="O61" s="11">
        <v>7.5</v>
      </c>
      <c r="P61" s="11">
        <v>7.5</v>
      </c>
      <c r="Q61" s="11">
        <v>10.5</v>
      </c>
      <c r="R61" s="11"/>
      <c r="S61" s="11">
        <v>7.5</v>
      </c>
      <c r="T61" s="11">
        <v>6</v>
      </c>
      <c r="U61" s="11">
        <v>6</v>
      </c>
      <c r="V61" s="11">
        <v>9</v>
      </c>
      <c r="W61" s="11">
        <v>10.5</v>
      </c>
      <c r="X61" s="11">
        <v>9</v>
      </c>
      <c r="Y61" s="11">
        <v>10.5</v>
      </c>
      <c r="Z61" s="36"/>
      <c r="AA61" s="11"/>
      <c r="AB61" s="11">
        <v>8</v>
      </c>
      <c r="AC61" s="11">
        <v>6</v>
      </c>
      <c r="AD61" s="11">
        <v>7.5</v>
      </c>
      <c r="AE61">
        <v>78</v>
      </c>
      <c r="AF61" s="3">
        <f t="shared" si="3"/>
        <v>2.6602564102564101</v>
      </c>
      <c r="AG61" s="11" t="str">
        <f t="shared" si="4"/>
        <v>HighRisk</v>
      </c>
      <c r="AH61" s="11" t="str">
        <f t="shared" si="5"/>
        <v>MediumRisk</v>
      </c>
      <c r="AI61" s="11" t="str">
        <f t="shared" si="6"/>
        <v>HighRisk</v>
      </c>
    </row>
    <row r="62" spans="1:35" x14ac:dyDescent="0.25">
      <c r="A62" s="34">
        <v>2504</v>
      </c>
      <c r="B62" s="35">
        <v>10.5</v>
      </c>
      <c r="C62" s="35">
        <v>12</v>
      </c>
      <c r="D62" s="35">
        <v>9</v>
      </c>
      <c r="E62" s="35">
        <v>9</v>
      </c>
      <c r="F62" s="35">
        <v>10.5</v>
      </c>
      <c r="G62" s="35">
        <v>12</v>
      </c>
      <c r="H62" s="11">
        <v>9</v>
      </c>
      <c r="I62" s="11">
        <v>12</v>
      </c>
      <c r="J62" s="11">
        <v>9</v>
      </c>
      <c r="K62" s="11">
        <v>12</v>
      </c>
      <c r="L62" s="11">
        <v>12</v>
      </c>
      <c r="M62" s="11">
        <v>6</v>
      </c>
      <c r="N62" s="11">
        <v>9</v>
      </c>
      <c r="O62" s="11">
        <v>9</v>
      </c>
      <c r="P62" s="11">
        <v>10.5</v>
      </c>
      <c r="Q62" s="11">
        <v>9</v>
      </c>
      <c r="R62" s="11"/>
      <c r="S62" s="11">
        <v>9</v>
      </c>
      <c r="T62" s="11">
        <v>6</v>
      </c>
      <c r="U62" s="11">
        <v>10.5</v>
      </c>
      <c r="V62" s="11">
        <v>10.5</v>
      </c>
      <c r="W62" s="11">
        <v>9</v>
      </c>
      <c r="X62" s="11">
        <v>10.5</v>
      </c>
      <c r="Y62" s="11">
        <v>9</v>
      </c>
      <c r="Z62" s="36"/>
      <c r="AA62" s="11"/>
      <c r="AB62" s="11">
        <v>8</v>
      </c>
      <c r="AC62" s="11">
        <v>9</v>
      </c>
      <c r="AD62" s="11">
        <v>9</v>
      </c>
      <c r="AE62">
        <v>78</v>
      </c>
      <c r="AF62" s="3">
        <f t="shared" si="3"/>
        <v>3.2179487179487181</v>
      </c>
      <c r="AG62" s="11" t="str">
        <f t="shared" si="4"/>
        <v>LowRisk</v>
      </c>
      <c r="AH62" s="11" t="str">
        <f t="shared" si="5"/>
        <v>LowRisk</v>
      </c>
      <c r="AI62" s="11" t="str">
        <f t="shared" si="6"/>
        <v>MediumRisk</v>
      </c>
    </row>
    <row r="63" spans="1:35" x14ac:dyDescent="0.25">
      <c r="A63" s="34">
        <v>2509</v>
      </c>
      <c r="B63" s="35">
        <v>12</v>
      </c>
      <c r="C63" s="35">
        <v>12</v>
      </c>
      <c r="D63" s="35">
        <v>12</v>
      </c>
      <c r="E63" s="35">
        <v>12</v>
      </c>
      <c r="F63" s="35">
        <v>12</v>
      </c>
      <c r="G63" s="35">
        <v>12</v>
      </c>
      <c r="H63" s="11">
        <v>12</v>
      </c>
      <c r="I63" s="11">
        <v>12</v>
      </c>
      <c r="J63" s="11">
        <v>12</v>
      </c>
      <c r="K63" s="11">
        <v>12</v>
      </c>
      <c r="L63" s="11">
        <v>12</v>
      </c>
      <c r="M63" s="11">
        <v>10.5</v>
      </c>
      <c r="N63" s="11">
        <v>9</v>
      </c>
      <c r="O63" s="11">
        <v>9</v>
      </c>
      <c r="P63" s="11">
        <v>12</v>
      </c>
      <c r="Q63" s="11">
        <v>9</v>
      </c>
      <c r="R63" s="11"/>
      <c r="S63" s="11">
        <v>10.5</v>
      </c>
      <c r="T63" s="11">
        <v>7.5</v>
      </c>
      <c r="U63" s="11">
        <v>12</v>
      </c>
      <c r="V63" s="11">
        <v>10.5</v>
      </c>
      <c r="W63" s="11">
        <v>12</v>
      </c>
      <c r="X63" s="11">
        <v>10.5</v>
      </c>
      <c r="Y63" s="11">
        <v>12</v>
      </c>
      <c r="Z63" s="36"/>
      <c r="AA63" s="11"/>
      <c r="AB63" s="11">
        <v>8</v>
      </c>
      <c r="AC63" s="11">
        <v>12</v>
      </c>
      <c r="AD63" s="11">
        <v>7.5</v>
      </c>
      <c r="AE63">
        <v>78</v>
      </c>
      <c r="AF63" s="3">
        <f t="shared" si="3"/>
        <v>3.641025641025641</v>
      </c>
      <c r="AG63" s="11" t="str">
        <f t="shared" si="4"/>
        <v>LowRisk</v>
      </c>
      <c r="AH63" s="11" t="str">
        <f t="shared" si="5"/>
        <v>LowRisk</v>
      </c>
      <c r="AI63" s="11" t="str">
        <f t="shared" si="6"/>
        <v>LowRisk</v>
      </c>
    </row>
    <row r="64" spans="1:35" x14ac:dyDescent="0.25">
      <c r="A64" s="34">
        <v>2510</v>
      </c>
      <c r="B64" s="35">
        <v>9</v>
      </c>
      <c r="C64" s="35">
        <v>9</v>
      </c>
      <c r="D64" s="35">
        <v>3</v>
      </c>
      <c r="E64" s="35">
        <v>3</v>
      </c>
      <c r="F64" s="35">
        <v>3</v>
      </c>
      <c r="G64" s="35">
        <v>3</v>
      </c>
      <c r="H64" s="37">
        <v>3</v>
      </c>
      <c r="I64" s="11">
        <v>7.5</v>
      </c>
      <c r="J64" s="11">
        <v>7.5</v>
      </c>
      <c r="K64" s="11">
        <v>10.5</v>
      </c>
      <c r="L64" s="11">
        <v>9</v>
      </c>
      <c r="M64" s="11">
        <v>6</v>
      </c>
      <c r="N64" s="11">
        <v>9</v>
      </c>
      <c r="O64" s="11">
        <v>3</v>
      </c>
      <c r="P64" s="11">
        <v>9</v>
      </c>
      <c r="Q64" s="11">
        <v>6</v>
      </c>
      <c r="R64" s="11"/>
      <c r="S64" s="11">
        <v>7.5</v>
      </c>
      <c r="T64" s="11">
        <v>6</v>
      </c>
      <c r="U64" s="11">
        <v>6</v>
      </c>
      <c r="V64" s="11">
        <v>7.5</v>
      </c>
      <c r="W64" s="11">
        <v>9</v>
      </c>
      <c r="X64" s="11">
        <v>6</v>
      </c>
      <c r="Y64" s="11">
        <v>7.5</v>
      </c>
      <c r="Z64" s="36"/>
      <c r="AA64" s="11"/>
      <c r="AB64" s="11">
        <v>4</v>
      </c>
      <c r="AC64" s="11">
        <v>6</v>
      </c>
      <c r="AD64" s="11">
        <v>6</v>
      </c>
      <c r="AE64">
        <v>78</v>
      </c>
      <c r="AF64" s="3">
        <f t="shared" ref="AF64:AF113" si="7">SUM(B64:AD64)/AE64</f>
        <v>2.1282051282051282</v>
      </c>
      <c r="AG64" s="11" t="str">
        <f t="shared" si="4"/>
        <v>HighRisk</v>
      </c>
      <c r="AH64" s="11" t="str">
        <f t="shared" si="5"/>
        <v>MediumRisk</v>
      </c>
      <c r="AI64" s="11" t="str">
        <f t="shared" si="6"/>
        <v>HighRisk</v>
      </c>
    </row>
    <row r="65" spans="1:35" x14ac:dyDescent="0.25">
      <c r="A65" s="34">
        <v>2519</v>
      </c>
      <c r="B65" s="35">
        <v>7.5</v>
      </c>
      <c r="C65" s="35">
        <v>10.5</v>
      </c>
      <c r="D65" s="35">
        <v>6</v>
      </c>
      <c r="E65" s="35">
        <v>3</v>
      </c>
      <c r="F65" s="35">
        <v>6</v>
      </c>
      <c r="G65" s="35">
        <v>6</v>
      </c>
      <c r="H65" s="11">
        <v>7.5</v>
      </c>
      <c r="I65" s="11">
        <v>9</v>
      </c>
      <c r="J65" s="11">
        <v>6</v>
      </c>
      <c r="K65" s="11">
        <v>9</v>
      </c>
      <c r="L65" s="11">
        <v>9</v>
      </c>
      <c r="M65" s="11">
        <v>6</v>
      </c>
      <c r="N65" s="11">
        <v>9</v>
      </c>
      <c r="O65" s="11">
        <v>6</v>
      </c>
      <c r="P65" s="11">
        <v>10.5</v>
      </c>
      <c r="Q65" s="11">
        <v>7.5</v>
      </c>
      <c r="R65" s="11"/>
      <c r="S65" s="11">
        <v>7.5</v>
      </c>
      <c r="T65" s="11">
        <v>7.5</v>
      </c>
      <c r="U65" s="11">
        <v>6</v>
      </c>
      <c r="V65" s="11">
        <v>9</v>
      </c>
      <c r="W65" s="11">
        <v>12</v>
      </c>
      <c r="X65" s="11">
        <v>7.5</v>
      </c>
      <c r="Y65" s="11">
        <v>9</v>
      </c>
      <c r="Z65" s="36"/>
      <c r="AA65" s="11"/>
      <c r="AB65" s="11">
        <v>8</v>
      </c>
      <c r="AC65" s="11">
        <v>7.5</v>
      </c>
      <c r="AD65" s="11">
        <v>9</v>
      </c>
      <c r="AE65">
        <v>78</v>
      </c>
      <c r="AF65" s="3">
        <f t="shared" si="7"/>
        <v>2.5833333333333335</v>
      </c>
      <c r="AG65" s="11" t="str">
        <f t="shared" si="4"/>
        <v>HighRisk</v>
      </c>
      <c r="AH65" s="11" t="str">
        <f t="shared" si="5"/>
        <v>MediumRisk</v>
      </c>
      <c r="AI65" s="11" t="str">
        <f t="shared" si="6"/>
        <v>HighRisk</v>
      </c>
    </row>
    <row r="66" spans="1:35" x14ac:dyDescent="0.25">
      <c r="A66" s="34">
        <v>2528</v>
      </c>
      <c r="B66" s="35">
        <v>9</v>
      </c>
      <c r="C66" s="35">
        <v>9</v>
      </c>
      <c r="D66" s="35">
        <v>7.5</v>
      </c>
      <c r="E66" s="35">
        <v>6</v>
      </c>
      <c r="F66" s="35">
        <v>7.5</v>
      </c>
      <c r="G66" s="35">
        <v>6</v>
      </c>
      <c r="H66" s="11">
        <v>9</v>
      </c>
      <c r="I66" s="11">
        <v>9</v>
      </c>
      <c r="J66" s="11">
        <v>9</v>
      </c>
      <c r="K66" s="11">
        <v>9</v>
      </c>
      <c r="L66" s="11">
        <v>10.5</v>
      </c>
      <c r="M66" s="11">
        <v>3</v>
      </c>
      <c r="N66" s="11">
        <v>9</v>
      </c>
      <c r="O66" s="11">
        <v>7.5</v>
      </c>
      <c r="P66" s="11">
        <v>10.5</v>
      </c>
      <c r="Q66" s="11">
        <v>9</v>
      </c>
      <c r="R66" s="11"/>
      <c r="S66" s="11">
        <v>6</v>
      </c>
      <c r="T66" s="11">
        <v>9</v>
      </c>
      <c r="U66" s="11">
        <v>6</v>
      </c>
      <c r="V66" s="11">
        <v>9</v>
      </c>
      <c r="W66" s="11">
        <v>10.5</v>
      </c>
      <c r="X66" s="11">
        <v>6</v>
      </c>
      <c r="Y66" s="11">
        <v>6</v>
      </c>
      <c r="Z66" s="36"/>
      <c r="AA66" s="11"/>
      <c r="AB66" s="11">
        <v>7</v>
      </c>
      <c r="AC66" s="11">
        <v>6</v>
      </c>
      <c r="AD66" s="11">
        <v>7.5</v>
      </c>
      <c r="AE66">
        <v>78</v>
      </c>
      <c r="AF66" s="3">
        <f t="shared" si="7"/>
        <v>2.608974358974359</v>
      </c>
      <c r="AG66" s="11" t="str">
        <f t="shared" ref="AG66:AG97" si="8">IF($AF66&gt;=2.76,"LowRisk",IF(AND($AF66&gt;=0,$AF66&lt;2.76),"HighRisk"))</f>
        <v>HighRisk</v>
      </c>
      <c r="AH66" s="11" t="str">
        <f t="shared" ref="AH66:AH97" si="9">IF($AF66&gt;=2.76,"LowRisk",IF(AND($AF66&gt;=2,$AF66&lt;2.76),"MediumRisk",IF(AND($AF66&gt;=0,$AF66&lt;2),"HighRisk")))</f>
        <v>MediumRisk</v>
      </c>
      <c r="AI66" s="11" t="str">
        <f t="shared" ref="AI66:AI97" si="10">IF($AF66&gt;=3.23,"LowRisk",IF(AND($AF66&gt;=2.78,$AF66&lt;3.23),"MediumRisk",IF(AND($AF66&gt;=0,$AF66&lt;2.78),"HighRisk")))</f>
        <v>HighRisk</v>
      </c>
    </row>
    <row r="67" spans="1:35" x14ac:dyDescent="0.25">
      <c r="A67" s="34">
        <v>2536</v>
      </c>
      <c r="B67" s="35">
        <v>7.5</v>
      </c>
      <c r="C67" s="35">
        <v>10.5</v>
      </c>
      <c r="D67" s="35">
        <v>9</v>
      </c>
      <c r="E67" s="35">
        <v>9</v>
      </c>
      <c r="F67" s="35">
        <v>10.5</v>
      </c>
      <c r="G67" s="35">
        <v>7.5</v>
      </c>
      <c r="H67" s="11">
        <v>10.5</v>
      </c>
      <c r="I67" s="11">
        <v>12</v>
      </c>
      <c r="J67" s="11">
        <v>7.5</v>
      </c>
      <c r="K67" s="11">
        <v>12</v>
      </c>
      <c r="L67" s="11">
        <v>12</v>
      </c>
      <c r="M67" s="11">
        <v>7.5</v>
      </c>
      <c r="N67" s="11">
        <v>9</v>
      </c>
      <c r="O67" s="11">
        <v>6</v>
      </c>
      <c r="P67" s="11">
        <v>9</v>
      </c>
      <c r="Q67" s="11">
        <v>7.5</v>
      </c>
      <c r="R67" s="11"/>
      <c r="S67" s="11">
        <v>7.5</v>
      </c>
      <c r="T67" s="11">
        <v>12</v>
      </c>
      <c r="U67" s="11">
        <v>7.5</v>
      </c>
      <c r="V67" s="11">
        <v>10.5</v>
      </c>
      <c r="W67" s="11">
        <v>9</v>
      </c>
      <c r="X67" s="11">
        <v>7.5</v>
      </c>
      <c r="Y67" s="11">
        <v>12</v>
      </c>
      <c r="Z67" s="36"/>
      <c r="AA67" s="11"/>
      <c r="AB67" s="11">
        <v>8</v>
      </c>
      <c r="AC67" s="11">
        <v>9</v>
      </c>
      <c r="AD67" s="11">
        <v>9</v>
      </c>
      <c r="AE67">
        <v>78</v>
      </c>
      <c r="AF67" s="3">
        <f t="shared" si="7"/>
        <v>3.0641025641025643</v>
      </c>
      <c r="AG67" s="11" t="str">
        <f t="shared" si="8"/>
        <v>LowRisk</v>
      </c>
      <c r="AH67" s="11" t="str">
        <f t="shared" si="9"/>
        <v>LowRisk</v>
      </c>
      <c r="AI67" s="11" t="str">
        <f t="shared" si="10"/>
        <v>MediumRisk</v>
      </c>
    </row>
    <row r="68" spans="1:35" x14ac:dyDescent="0.25">
      <c r="A68" s="34">
        <v>2541</v>
      </c>
      <c r="B68" s="35">
        <v>12</v>
      </c>
      <c r="C68" s="35">
        <v>12</v>
      </c>
      <c r="D68" s="35">
        <v>10.5</v>
      </c>
      <c r="E68" s="35">
        <v>7.5</v>
      </c>
      <c r="F68" s="35">
        <v>9</v>
      </c>
      <c r="G68" s="35">
        <v>12</v>
      </c>
      <c r="H68" s="11">
        <v>10.5</v>
      </c>
      <c r="I68" s="11">
        <v>10.5</v>
      </c>
      <c r="J68" s="11">
        <v>10.5</v>
      </c>
      <c r="K68" s="11">
        <v>10.5</v>
      </c>
      <c r="L68" s="11">
        <v>10.5</v>
      </c>
      <c r="M68" s="11">
        <v>10.5</v>
      </c>
      <c r="N68" s="11">
        <v>9</v>
      </c>
      <c r="O68" s="11">
        <v>10.5</v>
      </c>
      <c r="P68" s="11">
        <v>12</v>
      </c>
      <c r="Q68" s="11">
        <v>7.5</v>
      </c>
      <c r="R68" s="11"/>
      <c r="S68" s="11">
        <v>9</v>
      </c>
      <c r="T68" s="11">
        <v>7.5</v>
      </c>
      <c r="U68" s="11">
        <v>9</v>
      </c>
      <c r="V68" s="11">
        <v>9</v>
      </c>
      <c r="W68" s="11">
        <v>9</v>
      </c>
      <c r="X68" s="11">
        <v>9</v>
      </c>
      <c r="Y68" s="11">
        <v>10.5</v>
      </c>
      <c r="Z68" s="36"/>
      <c r="AA68" s="11"/>
      <c r="AB68" s="11">
        <v>7</v>
      </c>
      <c r="AC68" s="11">
        <v>10.5</v>
      </c>
      <c r="AD68" s="11">
        <v>9</v>
      </c>
      <c r="AE68">
        <v>78</v>
      </c>
      <c r="AF68" s="3">
        <f t="shared" si="7"/>
        <v>3.2628205128205128</v>
      </c>
      <c r="AG68" s="11" t="str">
        <f t="shared" si="8"/>
        <v>LowRisk</v>
      </c>
      <c r="AH68" s="11" t="str">
        <f t="shared" si="9"/>
        <v>LowRisk</v>
      </c>
      <c r="AI68" s="11" t="str">
        <f t="shared" si="10"/>
        <v>LowRisk</v>
      </c>
    </row>
    <row r="69" spans="1:35" x14ac:dyDescent="0.25">
      <c r="A69" s="38">
        <v>2553</v>
      </c>
      <c r="B69" s="11">
        <v>10.5</v>
      </c>
      <c r="C69" s="11">
        <v>6</v>
      </c>
      <c r="D69" s="11">
        <v>6</v>
      </c>
      <c r="E69" s="11"/>
      <c r="F69" s="11">
        <v>3</v>
      </c>
      <c r="G69" s="11">
        <v>7.5</v>
      </c>
      <c r="H69" s="11">
        <v>6</v>
      </c>
      <c r="I69" s="11">
        <v>9</v>
      </c>
      <c r="J69" s="11">
        <v>6</v>
      </c>
      <c r="K69" s="11">
        <v>10.5</v>
      </c>
      <c r="L69" s="11">
        <v>12</v>
      </c>
      <c r="M69" s="11">
        <v>6</v>
      </c>
      <c r="N69" s="11"/>
      <c r="O69" s="11">
        <v>3</v>
      </c>
      <c r="P69" s="11">
        <v>10.5</v>
      </c>
      <c r="Q69" s="11"/>
      <c r="R69" s="11"/>
      <c r="S69" s="11">
        <v>9</v>
      </c>
      <c r="T69" s="11">
        <v>7.5</v>
      </c>
      <c r="U69" s="11">
        <v>6</v>
      </c>
      <c r="V69" s="11">
        <v>7.5</v>
      </c>
      <c r="W69" s="11">
        <v>10.5</v>
      </c>
      <c r="X69" s="11">
        <v>7.5</v>
      </c>
      <c r="Y69" s="11">
        <v>7.5</v>
      </c>
      <c r="Z69" s="36">
        <v>12</v>
      </c>
      <c r="AA69" s="11">
        <v>9</v>
      </c>
      <c r="AB69" s="11"/>
      <c r="AC69" s="11">
        <v>6</v>
      </c>
      <c r="AD69" s="11"/>
      <c r="AE69">
        <v>69</v>
      </c>
      <c r="AF69" s="3">
        <f t="shared" si="7"/>
        <v>2.5869565217391304</v>
      </c>
      <c r="AG69" s="11" t="str">
        <f t="shared" si="8"/>
        <v>HighRisk</v>
      </c>
      <c r="AH69" s="11" t="str">
        <f t="shared" si="9"/>
        <v>MediumRisk</v>
      </c>
      <c r="AI69" s="11" t="str">
        <f t="shared" si="10"/>
        <v>HighRisk</v>
      </c>
    </row>
    <row r="70" spans="1:35" x14ac:dyDescent="0.25">
      <c r="A70" s="34">
        <v>2563</v>
      </c>
      <c r="B70" s="35">
        <v>9</v>
      </c>
      <c r="C70" s="35">
        <v>12</v>
      </c>
      <c r="D70" s="35">
        <v>10.5</v>
      </c>
      <c r="E70" s="35">
        <v>6</v>
      </c>
      <c r="F70" s="35">
        <v>7.5</v>
      </c>
      <c r="G70" s="35">
        <v>10.5</v>
      </c>
      <c r="H70" s="11">
        <v>7.5</v>
      </c>
      <c r="I70" s="11">
        <v>10.5</v>
      </c>
      <c r="J70" s="11">
        <v>6</v>
      </c>
      <c r="K70" s="11">
        <v>12</v>
      </c>
      <c r="L70" s="11">
        <v>10.5</v>
      </c>
      <c r="M70" s="11">
        <v>6</v>
      </c>
      <c r="N70" s="11">
        <v>6</v>
      </c>
      <c r="O70" s="11">
        <v>6</v>
      </c>
      <c r="P70" s="11">
        <v>9</v>
      </c>
      <c r="Q70" s="11">
        <v>7.5</v>
      </c>
      <c r="R70" s="11"/>
      <c r="S70" s="11">
        <v>7.5</v>
      </c>
      <c r="T70" s="11">
        <v>6</v>
      </c>
      <c r="U70" s="11">
        <v>9</v>
      </c>
      <c r="V70" s="11">
        <v>9</v>
      </c>
      <c r="W70" s="11">
        <v>7.5</v>
      </c>
      <c r="X70" s="11">
        <v>10.5</v>
      </c>
      <c r="Y70" s="11">
        <v>10.5</v>
      </c>
      <c r="Z70" s="36"/>
      <c r="AA70" s="11"/>
      <c r="AB70" s="11">
        <v>7</v>
      </c>
      <c r="AC70" s="11">
        <v>7.5</v>
      </c>
      <c r="AD70" s="11">
        <v>9</v>
      </c>
      <c r="AE70">
        <v>78</v>
      </c>
      <c r="AF70" s="3">
        <f t="shared" si="7"/>
        <v>2.8205128205128207</v>
      </c>
      <c r="AG70" s="11" t="str">
        <f t="shared" si="8"/>
        <v>LowRisk</v>
      </c>
      <c r="AH70" s="11" t="str">
        <f t="shared" si="9"/>
        <v>LowRisk</v>
      </c>
      <c r="AI70" s="11" t="str">
        <f t="shared" si="10"/>
        <v>MediumRisk</v>
      </c>
    </row>
    <row r="71" spans="1:35" x14ac:dyDescent="0.25">
      <c r="A71" s="34">
        <v>2576</v>
      </c>
      <c r="B71" s="35">
        <v>9</v>
      </c>
      <c r="C71" s="35">
        <v>10.5</v>
      </c>
      <c r="D71" s="35">
        <v>7.5</v>
      </c>
      <c r="E71" s="35">
        <v>9</v>
      </c>
      <c r="F71" s="35">
        <v>9</v>
      </c>
      <c r="G71" s="35">
        <v>10.5</v>
      </c>
      <c r="H71" s="11">
        <v>10.5</v>
      </c>
      <c r="I71" s="11">
        <v>12</v>
      </c>
      <c r="J71" s="11">
        <v>9</v>
      </c>
      <c r="K71" s="11">
        <v>12</v>
      </c>
      <c r="L71" s="11">
        <v>10.5</v>
      </c>
      <c r="M71" s="11">
        <v>6</v>
      </c>
      <c r="N71" s="11">
        <v>9</v>
      </c>
      <c r="O71" s="11">
        <v>7.5</v>
      </c>
      <c r="P71" s="11">
        <v>9</v>
      </c>
      <c r="Q71" s="11">
        <v>6</v>
      </c>
      <c r="R71" s="11"/>
      <c r="S71" s="11">
        <v>7.5</v>
      </c>
      <c r="T71" s="11">
        <v>9</v>
      </c>
      <c r="U71" s="11">
        <v>7.5</v>
      </c>
      <c r="V71" s="11">
        <v>7.5</v>
      </c>
      <c r="W71" s="11">
        <v>10.5</v>
      </c>
      <c r="X71" s="11">
        <v>9</v>
      </c>
      <c r="Y71" s="11">
        <v>12</v>
      </c>
      <c r="Z71" s="36"/>
      <c r="AA71" s="11"/>
      <c r="AB71" s="11">
        <v>6</v>
      </c>
      <c r="AC71" s="11">
        <v>9</v>
      </c>
      <c r="AD71" s="11">
        <v>6</v>
      </c>
      <c r="AE71">
        <v>78</v>
      </c>
      <c r="AF71" s="3">
        <f t="shared" si="7"/>
        <v>2.9615384615384617</v>
      </c>
      <c r="AG71" s="11" t="str">
        <f t="shared" si="8"/>
        <v>LowRisk</v>
      </c>
      <c r="AH71" s="11" t="str">
        <f t="shared" si="9"/>
        <v>LowRisk</v>
      </c>
      <c r="AI71" s="11" t="str">
        <f t="shared" si="10"/>
        <v>MediumRisk</v>
      </c>
    </row>
    <row r="72" spans="1:35" x14ac:dyDescent="0.25">
      <c r="A72" s="34">
        <v>2590</v>
      </c>
      <c r="B72" s="35">
        <v>9</v>
      </c>
      <c r="C72" s="35">
        <v>6</v>
      </c>
      <c r="D72" s="35">
        <v>6</v>
      </c>
      <c r="E72" s="35">
        <v>7.5</v>
      </c>
      <c r="F72" s="35">
        <v>6</v>
      </c>
      <c r="G72" s="35">
        <v>6</v>
      </c>
      <c r="H72" s="11">
        <v>9</v>
      </c>
      <c r="I72" s="11">
        <v>10.5</v>
      </c>
      <c r="J72" s="11">
        <v>9</v>
      </c>
      <c r="K72" s="11">
        <v>12</v>
      </c>
      <c r="L72" s="11">
        <v>9</v>
      </c>
      <c r="M72" s="11">
        <v>6</v>
      </c>
      <c r="N72" s="11">
        <v>6</v>
      </c>
      <c r="O72" s="11">
        <v>6</v>
      </c>
      <c r="P72" s="11">
        <v>7.5</v>
      </c>
      <c r="Q72" s="11">
        <v>3</v>
      </c>
      <c r="R72" s="11"/>
      <c r="S72" s="11">
        <v>9</v>
      </c>
      <c r="T72" s="11">
        <v>7.5</v>
      </c>
      <c r="U72" s="11">
        <v>3</v>
      </c>
      <c r="V72" s="11">
        <v>9</v>
      </c>
      <c r="W72" s="11">
        <v>10.5</v>
      </c>
      <c r="X72" s="11">
        <v>12</v>
      </c>
      <c r="Y72" s="11">
        <v>12</v>
      </c>
      <c r="Z72" s="36"/>
      <c r="AA72" s="11"/>
      <c r="AB72" s="11">
        <v>5</v>
      </c>
      <c r="AC72" s="11">
        <v>7.5</v>
      </c>
      <c r="AD72" s="11">
        <v>7.5</v>
      </c>
      <c r="AE72">
        <v>78</v>
      </c>
      <c r="AF72" s="3">
        <f t="shared" si="7"/>
        <v>2.5833333333333335</v>
      </c>
      <c r="AG72" s="11" t="str">
        <f t="shared" si="8"/>
        <v>HighRisk</v>
      </c>
      <c r="AH72" s="11" t="str">
        <f t="shared" si="9"/>
        <v>MediumRisk</v>
      </c>
      <c r="AI72" s="11" t="str">
        <f t="shared" si="10"/>
        <v>HighRisk</v>
      </c>
    </row>
    <row r="73" spans="1:35" x14ac:dyDescent="0.25">
      <c r="A73" s="34">
        <v>2594</v>
      </c>
      <c r="B73" s="35">
        <v>7.5</v>
      </c>
      <c r="C73" s="35">
        <v>6</v>
      </c>
      <c r="D73" s="35">
        <v>3</v>
      </c>
      <c r="E73" s="35">
        <v>3</v>
      </c>
      <c r="F73" s="35">
        <v>3</v>
      </c>
      <c r="G73" s="11">
        <v>6</v>
      </c>
      <c r="H73" s="11">
        <v>0</v>
      </c>
      <c r="I73" s="11">
        <v>0</v>
      </c>
      <c r="J73" s="11">
        <v>6</v>
      </c>
      <c r="K73" s="11">
        <v>6</v>
      </c>
      <c r="L73" s="11">
        <v>6</v>
      </c>
      <c r="M73" s="11">
        <v>3</v>
      </c>
      <c r="N73" s="11">
        <v>6</v>
      </c>
      <c r="O73" s="11">
        <v>6</v>
      </c>
      <c r="P73" s="11"/>
      <c r="Q73" s="11"/>
      <c r="R73" s="11"/>
      <c r="S73" s="11"/>
      <c r="T73" s="11"/>
      <c r="U73" s="11"/>
      <c r="V73" s="11"/>
      <c r="W73" s="11">
        <v>6</v>
      </c>
      <c r="X73" s="11"/>
      <c r="Y73" s="11"/>
      <c r="Z73" s="36"/>
      <c r="AA73" s="11"/>
      <c r="AB73" s="11"/>
      <c r="AC73" s="11"/>
      <c r="AD73" s="11"/>
      <c r="AE73">
        <v>45</v>
      </c>
      <c r="AF73" s="3">
        <f t="shared" si="7"/>
        <v>1.5</v>
      </c>
      <c r="AG73" s="11" t="str">
        <f t="shared" si="8"/>
        <v>HighRisk</v>
      </c>
      <c r="AH73" s="11" t="str">
        <f t="shared" si="9"/>
        <v>HighRisk</v>
      </c>
      <c r="AI73" s="11" t="str">
        <f t="shared" si="10"/>
        <v>HighRisk</v>
      </c>
    </row>
    <row r="74" spans="1:35" x14ac:dyDescent="0.25">
      <c r="A74" s="34">
        <v>2609</v>
      </c>
      <c r="B74" s="35">
        <v>7.5</v>
      </c>
      <c r="C74" s="35">
        <v>9</v>
      </c>
      <c r="D74" s="35">
        <v>9</v>
      </c>
      <c r="E74" s="35">
        <v>7.5</v>
      </c>
      <c r="F74" s="35">
        <v>7.5</v>
      </c>
      <c r="G74" s="35">
        <v>7.5</v>
      </c>
      <c r="H74" s="11">
        <v>9</v>
      </c>
      <c r="I74" s="11">
        <v>10.5</v>
      </c>
      <c r="J74" s="11">
        <v>7.5</v>
      </c>
      <c r="K74" s="11">
        <v>12</v>
      </c>
      <c r="L74" s="11">
        <v>9</v>
      </c>
      <c r="M74" s="11">
        <v>7.5</v>
      </c>
      <c r="N74" s="11">
        <v>9</v>
      </c>
      <c r="O74" s="11">
        <v>6</v>
      </c>
      <c r="P74" s="11">
        <v>7.5</v>
      </c>
      <c r="Q74" s="11">
        <v>7.5</v>
      </c>
      <c r="R74" s="11"/>
      <c r="S74" s="11">
        <v>9</v>
      </c>
      <c r="T74" s="11">
        <v>7.5</v>
      </c>
      <c r="U74" s="11">
        <v>9</v>
      </c>
      <c r="V74" s="11">
        <v>9</v>
      </c>
      <c r="W74" s="11">
        <v>10.5</v>
      </c>
      <c r="X74" s="11">
        <v>10.5</v>
      </c>
      <c r="Y74" s="11">
        <v>12</v>
      </c>
      <c r="Z74" s="36"/>
      <c r="AA74" s="11"/>
      <c r="AB74" s="11">
        <v>8</v>
      </c>
      <c r="AC74" s="11">
        <v>7.5</v>
      </c>
      <c r="AD74" s="11">
        <v>12</v>
      </c>
      <c r="AE74">
        <v>78</v>
      </c>
      <c r="AF74" s="3">
        <f t="shared" si="7"/>
        <v>2.9294871794871793</v>
      </c>
      <c r="AG74" s="11" t="str">
        <f t="shared" si="8"/>
        <v>LowRisk</v>
      </c>
      <c r="AH74" s="11" t="str">
        <f t="shared" si="9"/>
        <v>LowRisk</v>
      </c>
      <c r="AI74" s="11" t="str">
        <f t="shared" si="10"/>
        <v>MediumRisk</v>
      </c>
    </row>
    <row r="75" spans="1:35" x14ac:dyDescent="0.25">
      <c r="A75" s="34">
        <v>2614</v>
      </c>
      <c r="B75" s="35">
        <v>9</v>
      </c>
      <c r="C75" s="35">
        <v>9</v>
      </c>
      <c r="D75" s="35">
        <v>6</v>
      </c>
      <c r="E75" s="35">
        <v>9</v>
      </c>
      <c r="F75" s="35">
        <v>9</v>
      </c>
      <c r="G75" s="35">
        <v>9</v>
      </c>
      <c r="H75" s="11">
        <v>9</v>
      </c>
      <c r="I75" s="11">
        <v>9</v>
      </c>
      <c r="J75" s="11">
        <v>9</v>
      </c>
      <c r="K75" s="11">
        <v>12</v>
      </c>
      <c r="L75" s="11">
        <v>12</v>
      </c>
      <c r="M75" s="11">
        <v>9</v>
      </c>
      <c r="N75" s="11">
        <v>9</v>
      </c>
      <c r="O75" s="11">
        <v>9</v>
      </c>
      <c r="P75" s="11">
        <v>7.5</v>
      </c>
      <c r="Q75" s="11">
        <v>6</v>
      </c>
      <c r="R75" s="11"/>
      <c r="S75" s="11">
        <v>7.5</v>
      </c>
      <c r="T75" s="11">
        <v>9</v>
      </c>
      <c r="U75" s="11">
        <v>9</v>
      </c>
      <c r="V75" s="11">
        <v>12</v>
      </c>
      <c r="W75" s="11">
        <v>10.5</v>
      </c>
      <c r="X75" s="11">
        <v>7.5</v>
      </c>
      <c r="Y75" s="11">
        <v>10.5</v>
      </c>
      <c r="Z75" s="36"/>
      <c r="AA75" s="11"/>
      <c r="AB75" s="11">
        <v>7</v>
      </c>
      <c r="AC75" s="11">
        <v>9</v>
      </c>
      <c r="AD75" s="11">
        <v>10.5</v>
      </c>
      <c r="AE75">
        <v>78</v>
      </c>
      <c r="AF75" s="3">
        <f t="shared" si="7"/>
        <v>3.0128205128205128</v>
      </c>
      <c r="AG75" s="11" t="str">
        <f t="shared" si="8"/>
        <v>LowRisk</v>
      </c>
      <c r="AH75" s="11" t="str">
        <f t="shared" si="9"/>
        <v>LowRisk</v>
      </c>
      <c r="AI75" s="11" t="str">
        <f t="shared" si="10"/>
        <v>MediumRisk</v>
      </c>
    </row>
    <row r="76" spans="1:35" x14ac:dyDescent="0.25">
      <c r="A76" s="34">
        <v>2616</v>
      </c>
      <c r="B76" s="35">
        <v>12</v>
      </c>
      <c r="C76" s="35">
        <v>12</v>
      </c>
      <c r="D76" s="35">
        <v>9</v>
      </c>
      <c r="E76" s="35">
        <v>9</v>
      </c>
      <c r="F76" s="35">
        <v>7.5</v>
      </c>
      <c r="G76" s="35">
        <v>12</v>
      </c>
      <c r="H76" s="11">
        <v>10.5</v>
      </c>
      <c r="I76" s="11">
        <v>10.5</v>
      </c>
      <c r="J76" s="11">
        <v>9</v>
      </c>
      <c r="K76" s="11">
        <v>12</v>
      </c>
      <c r="L76" s="11">
        <v>10.5</v>
      </c>
      <c r="M76" s="11">
        <v>9</v>
      </c>
      <c r="N76" s="11">
        <v>10.5</v>
      </c>
      <c r="O76" s="11">
        <v>9</v>
      </c>
      <c r="P76" s="11">
        <v>10.5</v>
      </c>
      <c r="Q76" s="11">
        <v>6</v>
      </c>
      <c r="R76" s="11"/>
      <c r="S76" s="11">
        <v>9</v>
      </c>
      <c r="T76" s="11">
        <v>7.5</v>
      </c>
      <c r="U76" s="11">
        <v>9</v>
      </c>
      <c r="V76" s="11">
        <v>9</v>
      </c>
      <c r="W76" s="11">
        <v>9</v>
      </c>
      <c r="X76" s="11">
        <v>10.5</v>
      </c>
      <c r="Y76" s="11">
        <v>12</v>
      </c>
      <c r="Z76" s="36"/>
      <c r="AA76" s="11"/>
      <c r="AB76" s="11">
        <v>7</v>
      </c>
      <c r="AC76" s="11">
        <v>9</v>
      </c>
      <c r="AD76" s="11">
        <v>10.5</v>
      </c>
      <c r="AE76">
        <v>78</v>
      </c>
      <c r="AF76" s="3">
        <f t="shared" si="7"/>
        <v>3.2243589743589745</v>
      </c>
      <c r="AG76" s="11" t="str">
        <f t="shared" si="8"/>
        <v>LowRisk</v>
      </c>
      <c r="AH76" s="11" t="str">
        <f t="shared" si="9"/>
        <v>LowRisk</v>
      </c>
      <c r="AI76" s="11" t="str">
        <f t="shared" si="10"/>
        <v>MediumRisk</v>
      </c>
    </row>
    <row r="77" spans="1:35" x14ac:dyDescent="0.25">
      <c r="A77" s="34">
        <v>2623</v>
      </c>
      <c r="B77" s="35">
        <v>9</v>
      </c>
      <c r="C77" s="35">
        <v>10.5</v>
      </c>
      <c r="D77" s="35">
        <v>7.5</v>
      </c>
      <c r="E77" s="35">
        <v>6</v>
      </c>
      <c r="F77" s="35">
        <v>7.5</v>
      </c>
      <c r="G77" s="35">
        <v>6</v>
      </c>
      <c r="H77" s="11">
        <v>6</v>
      </c>
      <c r="I77" s="11">
        <v>9</v>
      </c>
      <c r="J77" s="11">
        <v>7.5</v>
      </c>
      <c r="K77" s="11">
        <v>12</v>
      </c>
      <c r="L77" s="11">
        <v>9</v>
      </c>
      <c r="M77" s="11">
        <v>6</v>
      </c>
      <c r="N77" s="11">
        <v>7.5</v>
      </c>
      <c r="O77" s="11">
        <v>3</v>
      </c>
      <c r="P77" s="11">
        <v>9</v>
      </c>
      <c r="Q77" s="11">
        <v>6</v>
      </c>
      <c r="R77" s="11"/>
      <c r="S77" s="11">
        <v>7.5</v>
      </c>
      <c r="T77" s="11">
        <v>6</v>
      </c>
      <c r="U77" s="11">
        <v>9</v>
      </c>
      <c r="V77" s="11">
        <v>9</v>
      </c>
      <c r="W77" s="11">
        <v>10.5</v>
      </c>
      <c r="X77" s="11">
        <v>9</v>
      </c>
      <c r="Y77" s="11">
        <v>10.5</v>
      </c>
      <c r="Z77" s="36"/>
      <c r="AA77" s="11"/>
      <c r="AB77" s="11">
        <v>7</v>
      </c>
      <c r="AC77" s="11">
        <v>10.5</v>
      </c>
      <c r="AD77" s="11">
        <v>6</v>
      </c>
      <c r="AE77">
        <v>78</v>
      </c>
      <c r="AF77" s="3">
        <f t="shared" si="7"/>
        <v>2.6474358974358974</v>
      </c>
      <c r="AG77" s="11" t="str">
        <f t="shared" si="8"/>
        <v>HighRisk</v>
      </c>
      <c r="AH77" s="11" t="str">
        <f t="shared" si="9"/>
        <v>MediumRisk</v>
      </c>
      <c r="AI77" s="11" t="str">
        <f t="shared" si="10"/>
        <v>HighRisk</v>
      </c>
    </row>
    <row r="78" spans="1:35" x14ac:dyDescent="0.25">
      <c r="A78" s="34">
        <v>2629</v>
      </c>
      <c r="B78" s="35">
        <v>12</v>
      </c>
      <c r="C78" s="35">
        <v>12</v>
      </c>
      <c r="D78" s="35">
        <v>9</v>
      </c>
      <c r="E78" s="35">
        <v>9</v>
      </c>
      <c r="F78" s="35">
        <v>7.5</v>
      </c>
      <c r="G78" s="35">
        <v>9</v>
      </c>
      <c r="H78" s="11">
        <v>10.5</v>
      </c>
      <c r="I78" s="11">
        <v>10.5</v>
      </c>
      <c r="J78" s="11">
        <v>9</v>
      </c>
      <c r="K78" s="11">
        <v>10.5</v>
      </c>
      <c r="L78" s="11">
        <v>9</v>
      </c>
      <c r="M78" s="11">
        <v>6</v>
      </c>
      <c r="N78" s="11">
        <v>7.5</v>
      </c>
      <c r="O78" s="11">
        <v>7.5</v>
      </c>
      <c r="P78" s="11">
        <v>9</v>
      </c>
      <c r="Q78" s="11">
        <v>7.5</v>
      </c>
      <c r="R78" s="11"/>
      <c r="S78" s="11">
        <v>6</v>
      </c>
      <c r="T78" s="11">
        <v>6</v>
      </c>
      <c r="U78" s="11">
        <v>12</v>
      </c>
      <c r="V78" s="11">
        <v>9</v>
      </c>
      <c r="W78" s="11">
        <v>10.5</v>
      </c>
      <c r="X78" s="11">
        <v>9</v>
      </c>
      <c r="Y78" s="11">
        <v>9</v>
      </c>
      <c r="Z78" s="36"/>
      <c r="AA78" s="11"/>
      <c r="AB78" s="11">
        <v>6</v>
      </c>
      <c r="AC78" s="11">
        <v>6</v>
      </c>
      <c r="AD78" s="11">
        <v>7.5</v>
      </c>
      <c r="AE78">
        <v>78</v>
      </c>
      <c r="AF78" s="3">
        <f t="shared" si="7"/>
        <v>2.9038461538461537</v>
      </c>
      <c r="AG78" s="11" t="str">
        <f t="shared" si="8"/>
        <v>LowRisk</v>
      </c>
      <c r="AH78" s="11" t="str">
        <f t="shared" si="9"/>
        <v>LowRisk</v>
      </c>
      <c r="AI78" s="11" t="str">
        <f t="shared" si="10"/>
        <v>MediumRisk</v>
      </c>
    </row>
    <row r="79" spans="1:35" x14ac:dyDescent="0.25">
      <c r="A79" s="34">
        <v>2637</v>
      </c>
      <c r="B79" s="35">
        <v>7.5</v>
      </c>
      <c r="C79" s="35">
        <v>9</v>
      </c>
      <c r="D79" s="35">
        <v>9</v>
      </c>
      <c r="E79" s="35">
        <v>7.5</v>
      </c>
      <c r="F79" s="35">
        <v>9</v>
      </c>
      <c r="G79" s="35">
        <v>7.5</v>
      </c>
      <c r="H79" s="11">
        <v>7.5</v>
      </c>
      <c r="I79" s="11">
        <v>9</v>
      </c>
      <c r="J79" s="11">
        <v>9</v>
      </c>
      <c r="K79" s="11">
        <v>10.5</v>
      </c>
      <c r="L79" s="11">
        <v>10.5</v>
      </c>
      <c r="M79" s="11">
        <v>6</v>
      </c>
      <c r="N79" s="11">
        <v>6</v>
      </c>
      <c r="O79" s="11">
        <v>6</v>
      </c>
      <c r="P79" s="11">
        <v>9</v>
      </c>
      <c r="Q79" s="11">
        <v>6</v>
      </c>
      <c r="R79" s="11"/>
      <c r="S79" s="11">
        <v>6</v>
      </c>
      <c r="T79" s="11">
        <v>7.5</v>
      </c>
      <c r="U79" s="11">
        <v>6</v>
      </c>
      <c r="V79" s="11">
        <v>7.5</v>
      </c>
      <c r="W79" s="11">
        <v>9</v>
      </c>
      <c r="X79" s="11">
        <v>6</v>
      </c>
      <c r="Y79" s="11">
        <v>7.5</v>
      </c>
      <c r="Z79" s="36"/>
      <c r="AA79" s="11"/>
      <c r="AB79" s="11">
        <v>7</v>
      </c>
      <c r="AC79" s="11">
        <v>9</v>
      </c>
      <c r="AD79" s="11">
        <v>7.5</v>
      </c>
      <c r="AE79">
        <v>78</v>
      </c>
      <c r="AF79" s="3">
        <f t="shared" si="7"/>
        <v>2.5897435897435899</v>
      </c>
      <c r="AG79" s="11" t="str">
        <f t="shared" si="8"/>
        <v>HighRisk</v>
      </c>
      <c r="AH79" s="11" t="str">
        <f t="shared" si="9"/>
        <v>MediumRisk</v>
      </c>
      <c r="AI79" s="11" t="str">
        <f t="shared" si="10"/>
        <v>HighRisk</v>
      </c>
    </row>
    <row r="80" spans="1:35" x14ac:dyDescent="0.25">
      <c r="A80" s="34">
        <v>2641</v>
      </c>
      <c r="B80" s="35">
        <v>12</v>
      </c>
      <c r="C80" s="35">
        <v>12</v>
      </c>
      <c r="D80" s="35">
        <v>10.5</v>
      </c>
      <c r="E80" s="35">
        <v>10.5</v>
      </c>
      <c r="F80" s="35">
        <v>12</v>
      </c>
      <c r="G80" s="35">
        <v>12</v>
      </c>
      <c r="H80" s="11">
        <v>10.5</v>
      </c>
      <c r="I80" s="11">
        <v>12</v>
      </c>
      <c r="J80" s="11">
        <v>12</v>
      </c>
      <c r="K80" s="11">
        <v>12</v>
      </c>
      <c r="L80" s="11">
        <v>10.5</v>
      </c>
      <c r="M80" s="11">
        <v>10.5</v>
      </c>
      <c r="N80" s="11">
        <v>10.5</v>
      </c>
      <c r="O80" s="11">
        <v>12</v>
      </c>
      <c r="P80" s="11">
        <v>12</v>
      </c>
      <c r="Q80" s="11">
        <v>12</v>
      </c>
      <c r="R80" s="11"/>
      <c r="S80" s="11">
        <v>12</v>
      </c>
      <c r="T80" s="11">
        <v>12</v>
      </c>
      <c r="U80" s="11">
        <v>12</v>
      </c>
      <c r="V80" s="11">
        <v>10.5</v>
      </c>
      <c r="W80" s="11">
        <v>12</v>
      </c>
      <c r="X80" s="11">
        <v>12</v>
      </c>
      <c r="Y80" s="11">
        <v>12</v>
      </c>
      <c r="Z80" s="36"/>
      <c r="AA80" s="11"/>
      <c r="AB80" s="11">
        <v>7</v>
      </c>
      <c r="AC80" s="11">
        <v>12</v>
      </c>
      <c r="AD80" s="11">
        <v>10.5</v>
      </c>
      <c r="AE80">
        <v>78</v>
      </c>
      <c r="AF80" s="3">
        <f t="shared" si="7"/>
        <v>3.7820512820512819</v>
      </c>
      <c r="AG80" s="11" t="str">
        <f t="shared" si="8"/>
        <v>LowRisk</v>
      </c>
      <c r="AH80" s="11" t="str">
        <f t="shared" si="9"/>
        <v>LowRisk</v>
      </c>
      <c r="AI80" s="11" t="str">
        <f t="shared" si="10"/>
        <v>LowRisk</v>
      </c>
    </row>
    <row r="81" spans="1:35" x14ac:dyDescent="0.25">
      <c r="A81" s="34">
        <v>2642</v>
      </c>
      <c r="B81" s="35">
        <v>12</v>
      </c>
      <c r="C81" s="35">
        <v>12</v>
      </c>
      <c r="D81" s="35">
        <v>9</v>
      </c>
      <c r="E81" s="35">
        <v>7.5</v>
      </c>
      <c r="F81" s="35">
        <v>9</v>
      </c>
      <c r="G81" s="35">
        <v>7.5</v>
      </c>
      <c r="H81" s="11">
        <v>12</v>
      </c>
      <c r="I81" s="11">
        <v>12</v>
      </c>
      <c r="J81" s="11">
        <v>9</v>
      </c>
      <c r="K81" s="11">
        <v>12</v>
      </c>
      <c r="L81" s="11">
        <v>12</v>
      </c>
      <c r="M81" s="11">
        <v>10.5</v>
      </c>
      <c r="N81" s="11">
        <v>9</v>
      </c>
      <c r="O81" s="11">
        <v>7.5</v>
      </c>
      <c r="P81" s="11">
        <v>10.5</v>
      </c>
      <c r="Q81" s="11">
        <v>12</v>
      </c>
      <c r="R81" s="11"/>
      <c r="S81" s="11">
        <v>9</v>
      </c>
      <c r="T81" s="11">
        <v>10.5</v>
      </c>
      <c r="U81" s="11">
        <v>12</v>
      </c>
      <c r="V81" s="11">
        <v>10.5</v>
      </c>
      <c r="W81" s="11">
        <v>12</v>
      </c>
      <c r="X81" s="11">
        <v>12</v>
      </c>
      <c r="Y81" s="11">
        <v>10.5</v>
      </c>
      <c r="Z81" s="36"/>
      <c r="AA81" s="11"/>
      <c r="AB81" s="11">
        <v>8</v>
      </c>
      <c r="AC81" s="11">
        <v>10.5</v>
      </c>
      <c r="AD81" s="11">
        <v>9</v>
      </c>
      <c r="AE81">
        <v>78</v>
      </c>
      <c r="AF81" s="3">
        <f t="shared" si="7"/>
        <v>3.4294871794871793</v>
      </c>
      <c r="AG81" s="11" t="str">
        <f t="shared" si="8"/>
        <v>LowRisk</v>
      </c>
      <c r="AH81" s="11" t="str">
        <f t="shared" si="9"/>
        <v>LowRisk</v>
      </c>
      <c r="AI81" s="11" t="str">
        <f t="shared" si="10"/>
        <v>LowRisk</v>
      </c>
    </row>
    <row r="82" spans="1:35" x14ac:dyDescent="0.25">
      <c r="A82" s="34">
        <v>2658</v>
      </c>
      <c r="B82" s="35">
        <v>9</v>
      </c>
      <c r="C82" s="35">
        <v>12</v>
      </c>
      <c r="D82" s="35">
        <v>9</v>
      </c>
      <c r="E82" s="35">
        <v>7.5</v>
      </c>
      <c r="F82" s="35">
        <v>7.5</v>
      </c>
      <c r="G82" s="35">
        <v>12</v>
      </c>
      <c r="H82" s="11">
        <v>10.5</v>
      </c>
      <c r="I82" s="11">
        <v>12</v>
      </c>
      <c r="J82" s="11">
        <v>9</v>
      </c>
      <c r="K82" s="11">
        <v>12</v>
      </c>
      <c r="L82" s="11">
        <v>10.5</v>
      </c>
      <c r="M82" s="11">
        <v>7.5</v>
      </c>
      <c r="N82" s="11">
        <v>9</v>
      </c>
      <c r="O82" s="11">
        <v>6</v>
      </c>
      <c r="P82" s="11">
        <v>10.5</v>
      </c>
      <c r="Q82" s="11">
        <v>10.5</v>
      </c>
      <c r="R82" s="11"/>
      <c r="S82" s="11">
        <v>9</v>
      </c>
      <c r="T82" s="11">
        <v>9</v>
      </c>
      <c r="U82" s="11">
        <v>12</v>
      </c>
      <c r="V82" s="11">
        <v>12</v>
      </c>
      <c r="W82" s="11">
        <v>12</v>
      </c>
      <c r="X82" s="11">
        <v>9</v>
      </c>
      <c r="Y82" s="11">
        <v>12</v>
      </c>
      <c r="Z82" s="36"/>
      <c r="AA82" s="11"/>
      <c r="AB82" s="11">
        <v>8</v>
      </c>
      <c r="AC82" s="11">
        <v>6</v>
      </c>
      <c r="AD82" s="11">
        <v>10.5</v>
      </c>
      <c r="AE82">
        <v>78</v>
      </c>
      <c r="AF82" s="3">
        <f t="shared" si="7"/>
        <v>3.2564102564102564</v>
      </c>
      <c r="AG82" s="11" t="str">
        <f t="shared" si="8"/>
        <v>LowRisk</v>
      </c>
      <c r="AH82" s="11" t="str">
        <f t="shared" si="9"/>
        <v>LowRisk</v>
      </c>
      <c r="AI82" s="11" t="str">
        <f t="shared" si="10"/>
        <v>LowRisk</v>
      </c>
    </row>
    <row r="83" spans="1:35" x14ac:dyDescent="0.25">
      <c r="A83" s="34">
        <v>2666</v>
      </c>
      <c r="B83" s="35">
        <v>12</v>
      </c>
      <c r="C83" s="35">
        <v>12</v>
      </c>
      <c r="D83" s="35">
        <v>9</v>
      </c>
      <c r="E83" s="35">
        <v>10.5</v>
      </c>
      <c r="F83" s="35">
        <v>12</v>
      </c>
      <c r="G83" s="35">
        <v>12</v>
      </c>
      <c r="H83" s="11">
        <v>12</v>
      </c>
      <c r="I83" s="11">
        <v>12</v>
      </c>
      <c r="J83" s="11">
        <v>10.5</v>
      </c>
      <c r="K83" s="11">
        <v>12</v>
      </c>
      <c r="L83" s="11">
        <v>12</v>
      </c>
      <c r="M83" s="11">
        <v>7.5</v>
      </c>
      <c r="N83" s="11">
        <v>9</v>
      </c>
      <c r="O83" s="11">
        <v>7.5</v>
      </c>
      <c r="P83" s="11">
        <v>9</v>
      </c>
      <c r="Q83" s="11">
        <v>6</v>
      </c>
      <c r="R83" s="11"/>
      <c r="S83" s="11">
        <v>7.5</v>
      </c>
      <c r="T83" s="11">
        <v>9</v>
      </c>
      <c r="U83" s="11">
        <v>6</v>
      </c>
      <c r="V83" s="11">
        <v>10.5</v>
      </c>
      <c r="W83" s="11">
        <v>9</v>
      </c>
      <c r="X83" s="11">
        <v>6</v>
      </c>
      <c r="Y83" s="11">
        <v>10.5</v>
      </c>
      <c r="Z83" s="36"/>
      <c r="AA83" s="11"/>
      <c r="AB83" s="11">
        <v>7</v>
      </c>
      <c r="AC83" s="11">
        <v>9</v>
      </c>
      <c r="AD83" s="11">
        <v>7.5</v>
      </c>
      <c r="AE83">
        <v>78</v>
      </c>
      <c r="AF83" s="3">
        <f t="shared" si="7"/>
        <v>3.1666666666666665</v>
      </c>
      <c r="AG83" s="11" t="str">
        <f t="shared" si="8"/>
        <v>LowRisk</v>
      </c>
      <c r="AH83" s="11" t="str">
        <f t="shared" si="9"/>
        <v>LowRisk</v>
      </c>
      <c r="AI83" s="11" t="str">
        <f t="shared" si="10"/>
        <v>MediumRisk</v>
      </c>
    </row>
    <row r="84" spans="1:35" x14ac:dyDescent="0.25">
      <c r="A84" s="34">
        <v>2668</v>
      </c>
      <c r="B84" s="35">
        <v>9</v>
      </c>
      <c r="C84" s="35">
        <v>10.5</v>
      </c>
      <c r="D84" s="35">
        <v>9</v>
      </c>
      <c r="E84" s="35">
        <v>9</v>
      </c>
      <c r="F84" s="35">
        <v>10.5</v>
      </c>
      <c r="G84" s="35">
        <v>12</v>
      </c>
      <c r="H84" s="11">
        <v>10.5</v>
      </c>
      <c r="I84" s="11">
        <v>12</v>
      </c>
      <c r="J84" s="11">
        <v>9</v>
      </c>
      <c r="K84" s="11">
        <v>12</v>
      </c>
      <c r="L84" s="11">
        <v>12</v>
      </c>
      <c r="M84" s="11">
        <v>7.5</v>
      </c>
      <c r="N84" s="11">
        <v>9</v>
      </c>
      <c r="O84" s="11">
        <v>9</v>
      </c>
      <c r="P84" s="11">
        <v>12</v>
      </c>
      <c r="Q84" s="11">
        <v>12</v>
      </c>
      <c r="R84" s="11"/>
      <c r="S84" s="11">
        <v>9</v>
      </c>
      <c r="T84" s="11">
        <v>9</v>
      </c>
      <c r="U84" s="11">
        <v>12</v>
      </c>
      <c r="V84" s="11">
        <v>12</v>
      </c>
      <c r="W84" s="11">
        <v>12</v>
      </c>
      <c r="X84" s="11">
        <v>10.5</v>
      </c>
      <c r="Y84" s="11">
        <v>12</v>
      </c>
      <c r="Z84" s="36"/>
      <c r="AA84" s="11"/>
      <c r="AB84" s="11">
        <v>8</v>
      </c>
      <c r="AC84" s="11">
        <v>10.5</v>
      </c>
      <c r="AD84" s="11">
        <v>12</v>
      </c>
      <c r="AE84">
        <v>78</v>
      </c>
      <c r="AF84" s="3">
        <f t="shared" si="7"/>
        <v>3.4871794871794872</v>
      </c>
      <c r="AG84" s="11" t="str">
        <f t="shared" si="8"/>
        <v>LowRisk</v>
      </c>
      <c r="AH84" s="11" t="str">
        <f t="shared" si="9"/>
        <v>LowRisk</v>
      </c>
      <c r="AI84" s="11" t="str">
        <f t="shared" si="10"/>
        <v>LowRisk</v>
      </c>
    </row>
    <row r="85" spans="1:35" x14ac:dyDescent="0.25">
      <c r="A85" s="34">
        <v>2675</v>
      </c>
      <c r="B85" s="35">
        <v>7.5</v>
      </c>
      <c r="C85" s="35">
        <v>6</v>
      </c>
      <c r="D85" s="35">
        <v>3</v>
      </c>
      <c r="E85" s="35">
        <v>3</v>
      </c>
      <c r="F85" s="35">
        <v>3</v>
      </c>
      <c r="G85" s="35">
        <v>3</v>
      </c>
      <c r="H85" s="11">
        <v>6</v>
      </c>
      <c r="I85" s="11">
        <v>9</v>
      </c>
      <c r="J85" s="11">
        <v>6</v>
      </c>
      <c r="K85" s="11">
        <v>10.5</v>
      </c>
      <c r="L85" s="11">
        <v>7.5</v>
      </c>
      <c r="M85" s="11">
        <v>6</v>
      </c>
      <c r="N85" s="11">
        <v>6</v>
      </c>
      <c r="O85" s="11">
        <v>6</v>
      </c>
      <c r="P85" s="11">
        <v>0</v>
      </c>
      <c r="Q85" s="11">
        <v>3</v>
      </c>
      <c r="R85" s="11"/>
      <c r="S85" s="11">
        <v>3</v>
      </c>
      <c r="T85" s="11">
        <v>0</v>
      </c>
      <c r="U85" s="11">
        <v>7.5</v>
      </c>
      <c r="V85" s="11">
        <v>9</v>
      </c>
      <c r="W85" s="11">
        <v>10.5</v>
      </c>
      <c r="X85" s="11">
        <v>6</v>
      </c>
      <c r="Y85" s="11">
        <v>0</v>
      </c>
      <c r="Z85" s="36"/>
      <c r="AA85" s="11"/>
      <c r="AB85" s="11">
        <v>0</v>
      </c>
      <c r="AC85" s="11">
        <v>3</v>
      </c>
      <c r="AD85" s="11">
        <v>0</v>
      </c>
      <c r="AE85">
        <v>78</v>
      </c>
      <c r="AF85" s="3">
        <f t="shared" si="7"/>
        <v>1.5961538461538463</v>
      </c>
      <c r="AG85" s="11" t="str">
        <f t="shared" si="8"/>
        <v>HighRisk</v>
      </c>
      <c r="AH85" s="11" t="str">
        <f t="shared" si="9"/>
        <v>HighRisk</v>
      </c>
      <c r="AI85" s="11" t="str">
        <f t="shared" si="10"/>
        <v>HighRisk</v>
      </c>
    </row>
    <row r="86" spans="1:35" x14ac:dyDescent="0.25">
      <c r="A86" s="34">
        <v>2693</v>
      </c>
      <c r="B86" s="35">
        <v>9</v>
      </c>
      <c r="C86" s="35">
        <v>10.5</v>
      </c>
      <c r="D86" s="35">
        <v>7.5</v>
      </c>
      <c r="E86" s="35">
        <v>6</v>
      </c>
      <c r="F86" s="35">
        <v>6</v>
      </c>
      <c r="G86" s="35">
        <v>9</v>
      </c>
      <c r="H86" s="11">
        <v>9</v>
      </c>
      <c r="I86" s="11">
        <v>10.5</v>
      </c>
      <c r="J86" s="11">
        <v>9</v>
      </c>
      <c r="K86" s="11">
        <v>12</v>
      </c>
      <c r="L86" s="11">
        <v>10.5</v>
      </c>
      <c r="M86" s="11">
        <v>6</v>
      </c>
      <c r="N86" s="11">
        <v>9</v>
      </c>
      <c r="O86" s="11">
        <v>6</v>
      </c>
      <c r="P86" s="11">
        <v>9</v>
      </c>
      <c r="Q86" s="11">
        <v>6</v>
      </c>
      <c r="R86" s="11"/>
      <c r="S86" s="11">
        <v>9</v>
      </c>
      <c r="T86" s="11">
        <v>9</v>
      </c>
      <c r="U86" s="11">
        <v>10.5</v>
      </c>
      <c r="V86" s="11">
        <v>9</v>
      </c>
      <c r="W86" s="11">
        <v>7.5</v>
      </c>
      <c r="X86" s="11">
        <v>9</v>
      </c>
      <c r="Y86" s="11">
        <v>10.5</v>
      </c>
      <c r="Z86" s="36"/>
      <c r="AA86" s="11"/>
      <c r="AB86" s="11">
        <v>6</v>
      </c>
      <c r="AC86" s="11">
        <v>7.5</v>
      </c>
      <c r="AD86" s="11">
        <v>9</v>
      </c>
      <c r="AE86">
        <v>78</v>
      </c>
      <c r="AF86" s="3">
        <f t="shared" si="7"/>
        <v>2.8461538461538463</v>
      </c>
      <c r="AG86" s="11" t="str">
        <f t="shared" si="8"/>
        <v>LowRisk</v>
      </c>
      <c r="AH86" s="11" t="str">
        <f t="shared" si="9"/>
        <v>LowRisk</v>
      </c>
      <c r="AI86" s="11" t="str">
        <f t="shared" si="10"/>
        <v>MediumRisk</v>
      </c>
    </row>
    <row r="87" spans="1:35" x14ac:dyDescent="0.25">
      <c r="A87" s="34">
        <v>2700</v>
      </c>
      <c r="B87" s="35">
        <v>12</v>
      </c>
      <c r="C87" s="35">
        <v>12</v>
      </c>
      <c r="D87" s="35">
        <v>6</v>
      </c>
      <c r="E87" s="35">
        <v>9</v>
      </c>
      <c r="F87" s="35">
        <v>9</v>
      </c>
      <c r="G87" s="35">
        <v>10.5</v>
      </c>
      <c r="H87" s="11">
        <v>10.5</v>
      </c>
      <c r="I87" s="11">
        <v>10.5</v>
      </c>
      <c r="J87" s="11">
        <v>9</v>
      </c>
      <c r="K87" s="11">
        <v>12</v>
      </c>
      <c r="L87" s="11">
        <v>10.5</v>
      </c>
      <c r="M87" s="11">
        <v>6</v>
      </c>
      <c r="N87" s="11">
        <v>7.5</v>
      </c>
      <c r="O87" s="11">
        <v>6</v>
      </c>
      <c r="P87" s="11">
        <v>10.5</v>
      </c>
      <c r="Q87" s="11">
        <v>7.5</v>
      </c>
      <c r="R87" s="11"/>
      <c r="S87" s="11">
        <v>9</v>
      </c>
      <c r="T87" s="11">
        <v>7.5</v>
      </c>
      <c r="U87" s="11">
        <v>10.5</v>
      </c>
      <c r="V87" s="11">
        <v>9</v>
      </c>
      <c r="W87" s="11">
        <v>12</v>
      </c>
      <c r="X87" s="11">
        <v>12</v>
      </c>
      <c r="Y87" s="11">
        <v>7.5</v>
      </c>
      <c r="Z87" s="36"/>
      <c r="AA87" s="11"/>
      <c r="AB87" s="11">
        <v>7</v>
      </c>
      <c r="AC87" s="11">
        <v>7.5</v>
      </c>
      <c r="AD87" s="11">
        <v>9</v>
      </c>
      <c r="AE87">
        <v>78</v>
      </c>
      <c r="AF87" s="3">
        <f t="shared" si="7"/>
        <v>3.0705128205128207</v>
      </c>
      <c r="AG87" s="11" t="str">
        <f t="shared" si="8"/>
        <v>LowRisk</v>
      </c>
      <c r="AH87" s="11" t="str">
        <f t="shared" si="9"/>
        <v>LowRisk</v>
      </c>
      <c r="AI87" s="11" t="str">
        <f t="shared" si="10"/>
        <v>MediumRisk</v>
      </c>
    </row>
    <row r="88" spans="1:35" x14ac:dyDescent="0.25">
      <c r="A88" s="34">
        <v>2703</v>
      </c>
      <c r="B88" s="35">
        <v>7.5</v>
      </c>
      <c r="C88" s="35">
        <v>9</v>
      </c>
      <c r="D88" s="35">
        <v>7.5</v>
      </c>
      <c r="E88" s="35">
        <v>6</v>
      </c>
      <c r="F88" s="35">
        <v>3</v>
      </c>
      <c r="G88" s="11">
        <v>12</v>
      </c>
      <c r="H88" s="11">
        <v>7.5</v>
      </c>
      <c r="I88" s="11">
        <v>9</v>
      </c>
      <c r="J88" s="11">
        <v>7.5</v>
      </c>
      <c r="K88" s="11">
        <v>7.5</v>
      </c>
      <c r="L88" s="11">
        <v>9</v>
      </c>
      <c r="M88" s="11">
        <v>6</v>
      </c>
      <c r="N88" s="11">
        <v>7.5</v>
      </c>
      <c r="O88" s="11">
        <v>7.5</v>
      </c>
      <c r="P88" s="11">
        <v>9</v>
      </c>
      <c r="Q88" s="11">
        <v>6</v>
      </c>
      <c r="R88" s="11"/>
      <c r="S88" s="11">
        <v>7.5</v>
      </c>
      <c r="T88" s="11">
        <v>6</v>
      </c>
      <c r="U88" s="11">
        <v>6</v>
      </c>
      <c r="V88" s="11">
        <v>7.5</v>
      </c>
      <c r="W88" s="11">
        <v>10.5</v>
      </c>
      <c r="X88" s="11">
        <v>9</v>
      </c>
      <c r="Y88" s="11">
        <v>7.5</v>
      </c>
      <c r="Z88" s="36"/>
      <c r="AA88" s="11"/>
      <c r="AB88" s="11">
        <v>8</v>
      </c>
      <c r="AC88" s="11">
        <v>7.5</v>
      </c>
      <c r="AD88" s="11">
        <v>9</v>
      </c>
      <c r="AE88">
        <v>78</v>
      </c>
      <c r="AF88" s="3">
        <f t="shared" si="7"/>
        <v>2.5641025641025643</v>
      </c>
      <c r="AG88" s="11" t="str">
        <f t="shared" si="8"/>
        <v>HighRisk</v>
      </c>
      <c r="AH88" s="11" t="str">
        <f t="shared" si="9"/>
        <v>MediumRisk</v>
      </c>
      <c r="AI88" s="11" t="str">
        <f t="shared" si="10"/>
        <v>HighRisk</v>
      </c>
    </row>
    <row r="89" spans="1:35" x14ac:dyDescent="0.25">
      <c r="A89" s="34">
        <v>2707</v>
      </c>
      <c r="B89" s="35">
        <v>9</v>
      </c>
      <c r="C89" s="35">
        <v>12</v>
      </c>
      <c r="D89" s="35">
        <v>9</v>
      </c>
      <c r="E89" s="35">
        <v>9</v>
      </c>
      <c r="F89" s="35">
        <v>9</v>
      </c>
      <c r="G89" s="35">
        <v>12</v>
      </c>
      <c r="H89" s="11">
        <v>9</v>
      </c>
      <c r="I89" s="11">
        <v>7.5</v>
      </c>
      <c r="J89" s="11">
        <v>7.5</v>
      </c>
      <c r="K89" s="11">
        <v>10.5</v>
      </c>
      <c r="L89" s="11">
        <v>10.5</v>
      </c>
      <c r="M89" s="11">
        <v>6</v>
      </c>
      <c r="N89" s="11">
        <v>9</v>
      </c>
      <c r="O89" s="11">
        <v>7.5</v>
      </c>
      <c r="P89" s="11">
        <v>9</v>
      </c>
      <c r="Q89" s="11">
        <v>10.5</v>
      </c>
      <c r="R89" s="11"/>
      <c r="S89" s="11">
        <v>7.5</v>
      </c>
      <c r="T89" s="11">
        <v>12</v>
      </c>
      <c r="U89" s="11">
        <v>10.5</v>
      </c>
      <c r="V89" s="11">
        <v>9</v>
      </c>
      <c r="W89" s="11">
        <v>10.5</v>
      </c>
      <c r="X89" s="11">
        <v>10.5</v>
      </c>
      <c r="Y89" s="11">
        <v>12</v>
      </c>
      <c r="Z89" s="36"/>
      <c r="AA89" s="11"/>
      <c r="AB89" s="11">
        <v>7</v>
      </c>
      <c r="AC89" s="11">
        <v>12</v>
      </c>
      <c r="AD89" s="11">
        <v>10.5</v>
      </c>
      <c r="AE89">
        <v>78</v>
      </c>
      <c r="AF89" s="3">
        <f t="shared" si="7"/>
        <v>3.1858974358974357</v>
      </c>
      <c r="AG89" s="11" t="str">
        <f t="shared" si="8"/>
        <v>LowRisk</v>
      </c>
      <c r="AH89" s="11" t="str">
        <f t="shared" si="9"/>
        <v>LowRisk</v>
      </c>
      <c r="AI89" s="11" t="str">
        <f t="shared" si="10"/>
        <v>MediumRisk</v>
      </c>
    </row>
    <row r="90" spans="1:35" x14ac:dyDescent="0.25">
      <c r="A90" s="34">
        <v>2715</v>
      </c>
      <c r="B90" s="35">
        <v>12</v>
      </c>
      <c r="C90" s="35">
        <v>12</v>
      </c>
      <c r="D90" s="35">
        <v>9</v>
      </c>
      <c r="E90" s="35">
        <v>7.5</v>
      </c>
      <c r="F90" s="35">
        <v>9</v>
      </c>
      <c r="G90" s="35">
        <v>10.5</v>
      </c>
      <c r="H90" s="11">
        <v>12</v>
      </c>
      <c r="I90" s="11">
        <v>7.5</v>
      </c>
      <c r="J90" s="11">
        <v>7.5</v>
      </c>
      <c r="K90" s="11">
        <v>12</v>
      </c>
      <c r="L90" s="11">
        <v>9</v>
      </c>
      <c r="M90" s="11">
        <v>10.5</v>
      </c>
      <c r="N90" s="11">
        <v>12</v>
      </c>
      <c r="O90" s="11">
        <v>10.5</v>
      </c>
      <c r="P90" s="11">
        <v>9</v>
      </c>
      <c r="Q90" s="11">
        <v>6</v>
      </c>
      <c r="R90" s="11"/>
      <c r="S90" s="11">
        <v>10.5</v>
      </c>
      <c r="T90" s="11">
        <v>6</v>
      </c>
      <c r="U90" s="11">
        <v>9</v>
      </c>
      <c r="V90" s="11">
        <v>10.5</v>
      </c>
      <c r="W90" s="11">
        <v>10.5</v>
      </c>
      <c r="X90" s="11">
        <v>6</v>
      </c>
      <c r="Y90" s="11">
        <v>7.5</v>
      </c>
      <c r="Z90" s="36"/>
      <c r="AA90" s="11"/>
      <c r="AB90" s="11">
        <v>7</v>
      </c>
      <c r="AC90" s="11">
        <v>9</v>
      </c>
      <c r="AD90" s="11">
        <v>6</v>
      </c>
      <c r="AE90">
        <v>78</v>
      </c>
      <c r="AF90" s="3">
        <f t="shared" si="7"/>
        <v>3.0512820512820511</v>
      </c>
      <c r="AG90" s="11" t="str">
        <f t="shared" si="8"/>
        <v>LowRisk</v>
      </c>
      <c r="AH90" s="11" t="str">
        <f t="shared" si="9"/>
        <v>LowRisk</v>
      </c>
      <c r="AI90" s="11" t="str">
        <f t="shared" si="10"/>
        <v>MediumRisk</v>
      </c>
    </row>
    <row r="91" spans="1:35" x14ac:dyDescent="0.25">
      <c r="A91" s="34">
        <v>2723</v>
      </c>
      <c r="B91" s="35">
        <v>7.5</v>
      </c>
      <c r="C91" s="35">
        <v>7.5</v>
      </c>
      <c r="D91" s="35">
        <v>6</v>
      </c>
      <c r="E91" s="35">
        <v>7.5</v>
      </c>
      <c r="F91" s="35">
        <v>7.5</v>
      </c>
      <c r="G91" s="35">
        <v>7.5</v>
      </c>
      <c r="H91" s="11">
        <v>6</v>
      </c>
      <c r="I91" s="11">
        <v>9</v>
      </c>
      <c r="J91" s="11">
        <v>6</v>
      </c>
      <c r="K91" s="11">
        <v>10.5</v>
      </c>
      <c r="L91" s="11">
        <v>9</v>
      </c>
      <c r="M91" s="11">
        <v>3</v>
      </c>
      <c r="N91" s="11">
        <v>7.5</v>
      </c>
      <c r="O91" s="11">
        <v>6</v>
      </c>
      <c r="P91" s="11">
        <v>7.5</v>
      </c>
      <c r="Q91" s="11">
        <v>7.5</v>
      </c>
      <c r="R91" s="11"/>
      <c r="S91" s="11">
        <v>7.5</v>
      </c>
      <c r="T91" s="11">
        <v>9</v>
      </c>
      <c r="U91" s="11">
        <v>6</v>
      </c>
      <c r="V91" s="11">
        <v>9</v>
      </c>
      <c r="W91" s="11">
        <v>9</v>
      </c>
      <c r="X91" s="11">
        <v>7.5</v>
      </c>
      <c r="Y91" s="11">
        <v>10.5</v>
      </c>
      <c r="Z91" s="36"/>
      <c r="AA91" s="11"/>
      <c r="AB91" s="11">
        <v>6</v>
      </c>
      <c r="AC91" s="11">
        <v>6</v>
      </c>
      <c r="AD91" s="11">
        <v>7.5</v>
      </c>
      <c r="AE91">
        <v>78</v>
      </c>
      <c r="AF91" s="3">
        <f t="shared" si="7"/>
        <v>2.4807692307692308</v>
      </c>
      <c r="AG91" s="11" t="str">
        <f t="shared" si="8"/>
        <v>HighRisk</v>
      </c>
      <c r="AH91" s="11" t="str">
        <f t="shared" si="9"/>
        <v>MediumRisk</v>
      </c>
      <c r="AI91" s="11" t="str">
        <f t="shared" si="10"/>
        <v>HighRisk</v>
      </c>
    </row>
    <row r="92" spans="1:35" x14ac:dyDescent="0.25">
      <c r="A92" s="34">
        <v>2726</v>
      </c>
      <c r="B92" s="35">
        <v>9</v>
      </c>
      <c r="C92" s="35">
        <v>12</v>
      </c>
      <c r="D92" s="35">
        <v>7.5</v>
      </c>
      <c r="E92" s="35">
        <v>7.5</v>
      </c>
      <c r="F92" s="35">
        <v>6</v>
      </c>
      <c r="G92" s="35">
        <v>10.5</v>
      </c>
      <c r="H92" s="11">
        <v>7.5</v>
      </c>
      <c r="I92" s="11">
        <v>10.5</v>
      </c>
      <c r="J92" s="11">
        <v>9</v>
      </c>
      <c r="K92" s="11">
        <v>12</v>
      </c>
      <c r="L92" s="11">
        <v>12</v>
      </c>
      <c r="M92" s="11">
        <v>6</v>
      </c>
      <c r="N92" s="11">
        <v>10.5</v>
      </c>
      <c r="O92" s="11">
        <v>10.5</v>
      </c>
      <c r="P92" s="11">
        <v>9</v>
      </c>
      <c r="Q92" s="11">
        <v>10.5</v>
      </c>
      <c r="R92" s="11"/>
      <c r="S92" s="11">
        <v>9</v>
      </c>
      <c r="T92" s="11">
        <v>7.5</v>
      </c>
      <c r="U92" s="11">
        <v>6</v>
      </c>
      <c r="V92" s="11">
        <v>7.5</v>
      </c>
      <c r="W92" s="11">
        <v>12</v>
      </c>
      <c r="X92" s="11">
        <v>10.5</v>
      </c>
      <c r="Y92" s="11">
        <v>12</v>
      </c>
      <c r="Z92" s="36"/>
      <c r="AA92" s="11"/>
      <c r="AB92" s="11">
        <v>6</v>
      </c>
      <c r="AC92" s="11">
        <v>6</v>
      </c>
      <c r="AD92" s="11">
        <v>10.5</v>
      </c>
      <c r="AE92">
        <v>78</v>
      </c>
      <c r="AF92" s="3">
        <f t="shared" si="7"/>
        <v>3.0384615384615383</v>
      </c>
      <c r="AG92" s="11" t="str">
        <f t="shared" si="8"/>
        <v>LowRisk</v>
      </c>
      <c r="AH92" s="11" t="str">
        <f t="shared" si="9"/>
        <v>LowRisk</v>
      </c>
      <c r="AI92" s="11" t="str">
        <f t="shared" si="10"/>
        <v>MediumRisk</v>
      </c>
    </row>
    <row r="93" spans="1:35" x14ac:dyDescent="0.25">
      <c r="A93" s="34">
        <v>2729</v>
      </c>
      <c r="B93" s="35">
        <v>12</v>
      </c>
      <c r="C93" s="35">
        <v>9</v>
      </c>
      <c r="D93" s="35">
        <v>7.5</v>
      </c>
      <c r="E93" s="35">
        <v>7.5</v>
      </c>
      <c r="F93" s="35">
        <v>7.5</v>
      </c>
      <c r="G93" s="35">
        <v>7.5</v>
      </c>
      <c r="H93" s="11">
        <v>9</v>
      </c>
      <c r="I93" s="11">
        <v>9</v>
      </c>
      <c r="J93" s="11">
        <v>9</v>
      </c>
      <c r="K93" s="11">
        <v>12</v>
      </c>
      <c r="L93" s="11">
        <v>9</v>
      </c>
      <c r="M93" s="11">
        <v>6</v>
      </c>
      <c r="N93" s="11">
        <v>12</v>
      </c>
      <c r="O93" s="11">
        <v>6</v>
      </c>
      <c r="P93" s="11">
        <v>9</v>
      </c>
      <c r="Q93" s="11">
        <v>7.5</v>
      </c>
      <c r="R93" s="11"/>
      <c r="S93" s="11">
        <v>9</v>
      </c>
      <c r="T93" s="11">
        <v>9</v>
      </c>
      <c r="U93" s="11">
        <v>12</v>
      </c>
      <c r="V93" s="11">
        <v>9</v>
      </c>
      <c r="W93" s="11">
        <v>10.5</v>
      </c>
      <c r="X93" s="11">
        <v>10.5</v>
      </c>
      <c r="Y93" s="11">
        <v>10.5</v>
      </c>
      <c r="Z93" s="36"/>
      <c r="AA93" s="11"/>
      <c r="AB93" s="11">
        <v>7</v>
      </c>
      <c r="AC93" s="11">
        <v>7.5</v>
      </c>
      <c r="AD93" s="11">
        <v>7.5</v>
      </c>
      <c r="AE93">
        <v>78</v>
      </c>
      <c r="AF93" s="3">
        <f t="shared" si="7"/>
        <v>2.9743589743589745</v>
      </c>
      <c r="AG93" s="11" t="str">
        <f t="shared" si="8"/>
        <v>LowRisk</v>
      </c>
      <c r="AH93" s="11" t="str">
        <f t="shared" si="9"/>
        <v>LowRisk</v>
      </c>
      <c r="AI93" s="11" t="str">
        <f t="shared" si="10"/>
        <v>MediumRisk</v>
      </c>
    </row>
    <row r="94" spans="1:35" x14ac:dyDescent="0.25">
      <c r="A94" s="34">
        <v>2759</v>
      </c>
      <c r="B94" s="35">
        <v>7.5</v>
      </c>
      <c r="C94" s="35">
        <v>12</v>
      </c>
      <c r="D94" s="35">
        <v>7.5</v>
      </c>
      <c r="E94" s="35">
        <v>7.5</v>
      </c>
      <c r="F94" s="35">
        <v>9</v>
      </c>
      <c r="G94" s="35">
        <v>10.5</v>
      </c>
      <c r="H94" s="11">
        <v>7.5</v>
      </c>
      <c r="I94" s="11">
        <v>9</v>
      </c>
      <c r="J94" s="11">
        <v>6</v>
      </c>
      <c r="K94" s="11">
        <v>10.5</v>
      </c>
      <c r="L94" s="11">
        <v>9</v>
      </c>
      <c r="M94" s="11">
        <v>6</v>
      </c>
      <c r="N94" s="11">
        <v>10.5</v>
      </c>
      <c r="O94" s="11">
        <v>9</v>
      </c>
      <c r="P94" s="11">
        <v>9</v>
      </c>
      <c r="Q94" s="11">
        <v>7.5</v>
      </c>
      <c r="R94" s="11"/>
      <c r="S94" s="11">
        <v>9</v>
      </c>
      <c r="T94" s="11">
        <v>6</v>
      </c>
      <c r="U94" s="11">
        <v>6</v>
      </c>
      <c r="V94" s="11">
        <v>9</v>
      </c>
      <c r="W94" s="11">
        <v>9</v>
      </c>
      <c r="X94" s="11">
        <v>9</v>
      </c>
      <c r="Y94" s="11">
        <v>10.5</v>
      </c>
      <c r="Z94" s="36"/>
      <c r="AA94" s="11"/>
      <c r="AB94" s="11">
        <v>8</v>
      </c>
      <c r="AC94" s="11">
        <v>9</v>
      </c>
      <c r="AD94" s="11">
        <v>6</v>
      </c>
      <c r="AE94">
        <v>78</v>
      </c>
      <c r="AF94" s="3">
        <f t="shared" si="7"/>
        <v>2.8141025641025643</v>
      </c>
      <c r="AG94" s="11" t="str">
        <f t="shared" si="8"/>
        <v>LowRisk</v>
      </c>
      <c r="AH94" s="11" t="str">
        <f t="shared" si="9"/>
        <v>LowRisk</v>
      </c>
      <c r="AI94" s="11" t="str">
        <f t="shared" si="10"/>
        <v>MediumRisk</v>
      </c>
    </row>
    <row r="95" spans="1:35" x14ac:dyDescent="0.25">
      <c r="A95" s="34">
        <v>2785</v>
      </c>
      <c r="B95" s="35">
        <v>9</v>
      </c>
      <c r="C95" s="35">
        <v>9</v>
      </c>
      <c r="D95" s="35">
        <v>3</v>
      </c>
      <c r="E95" s="35">
        <v>6</v>
      </c>
      <c r="F95" s="35">
        <v>7.5</v>
      </c>
      <c r="G95" s="35">
        <v>10.5</v>
      </c>
      <c r="H95" s="11">
        <v>6</v>
      </c>
      <c r="I95" s="11">
        <v>7.5</v>
      </c>
      <c r="J95" s="11">
        <v>7.5</v>
      </c>
      <c r="K95" s="11">
        <v>7.5</v>
      </c>
      <c r="L95" s="11">
        <v>7.5</v>
      </c>
      <c r="M95" s="11">
        <v>6</v>
      </c>
      <c r="N95" s="11">
        <v>9</v>
      </c>
      <c r="O95" s="11">
        <v>6</v>
      </c>
      <c r="P95" s="11">
        <v>7.5</v>
      </c>
      <c r="Q95" s="11">
        <v>3</v>
      </c>
      <c r="R95" s="11"/>
      <c r="S95" s="11">
        <v>6</v>
      </c>
      <c r="T95" s="11">
        <v>7.5</v>
      </c>
      <c r="U95" s="11">
        <v>7.5</v>
      </c>
      <c r="V95" s="11">
        <v>9</v>
      </c>
      <c r="W95" s="11">
        <v>12</v>
      </c>
      <c r="X95" s="11">
        <v>10.5</v>
      </c>
      <c r="Y95" s="11">
        <v>7.5</v>
      </c>
      <c r="Z95" s="36"/>
      <c r="AA95" s="11"/>
      <c r="AB95" s="11">
        <v>4</v>
      </c>
      <c r="AC95" s="11">
        <v>7.5</v>
      </c>
      <c r="AD95" s="11">
        <v>6</v>
      </c>
      <c r="AE95">
        <v>78</v>
      </c>
      <c r="AF95" s="3">
        <f t="shared" si="7"/>
        <v>2.4358974358974357</v>
      </c>
      <c r="AG95" s="11" t="str">
        <f t="shared" si="8"/>
        <v>HighRisk</v>
      </c>
      <c r="AH95" s="11" t="str">
        <f t="shared" si="9"/>
        <v>MediumRisk</v>
      </c>
      <c r="AI95" s="11" t="str">
        <f t="shared" si="10"/>
        <v>HighRisk</v>
      </c>
    </row>
    <row r="96" spans="1:35" x14ac:dyDescent="0.25">
      <c r="A96" s="34">
        <v>2787</v>
      </c>
      <c r="B96" s="35">
        <v>12</v>
      </c>
      <c r="C96" s="35">
        <v>10.5</v>
      </c>
      <c r="D96" s="35">
        <v>3</v>
      </c>
      <c r="E96" s="35">
        <v>7.5</v>
      </c>
      <c r="F96" s="35">
        <v>3</v>
      </c>
      <c r="G96" s="35">
        <v>6</v>
      </c>
      <c r="H96" s="11">
        <v>6</v>
      </c>
      <c r="I96" s="11">
        <v>3</v>
      </c>
      <c r="J96" s="11">
        <v>7.5</v>
      </c>
      <c r="K96" s="11">
        <v>9</v>
      </c>
      <c r="L96" s="11">
        <v>9</v>
      </c>
      <c r="M96" s="11">
        <v>6</v>
      </c>
      <c r="N96" s="11">
        <v>10.5</v>
      </c>
      <c r="O96" s="11">
        <v>7.5</v>
      </c>
      <c r="P96" s="11">
        <v>6</v>
      </c>
      <c r="Q96" s="11">
        <v>3</v>
      </c>
      <c r="R96" s="11"/>
      <c r="S96" s="11">
        <v>6</v>
      </c>
      <c r="T96" s="11">
        <v>6</v>
      </c>
      <c r="U96" s="11">
        <v>3</v>
      </c>
      <c r="V96" s="11">
        <v>7.5</v>
      </c>
      <c r="W96" s="11">
        <v>10.5</v>
      </c>
      <c r="X96" s="11">
        <v>7.5</v>
      </c>
      <c r="Y96" s="11">
        <v>9</v>
      </c>
      <c r="Z96" s="36"/>
      <c r="AA96" s="11"/>
      <c r="AB96" s="11">
        <v>5</v>
      </c>
      <c r="AC96" s="11">
        <v>6</v>
      </c>
      <c r="AD96" s="11">
        <v>3</v>
      </c>
      <c r="AE96">
        <v>78</v>
      </c>
      <c r="AF96" s="3">
        <f t="shared" si="7"/>
        <v>2.2179487179487181</v>
      </c>
      <c r="AG96" s="11" t="str">
        <f t="shared" si="8"/>
        <v>HighRisk</v>
      </c>
      <c r="AH96" s="11" t="str">
        <f t="shared" si="9"/>
        <v>MediumRisk</v>
      </c>
      <c r="AI96" s="11" t="str">
        <f t="shared" si="10"/>
        <v>HighRisk</v>
      </c>
    </row>
    <row r="97" spans="1:35" x14ac:dyDescent="0.25">
      <c r="A97" s="34">
        <v>2793</v>
      </c>
      <c r="B97" s="35">
        <v>7.5</v>
      </c>
      <c r="C97" s="35">
        <v>7.5</v>
      </c>
      <c r="D97" s="35">
        <v>7.5</v>
      </c>
      <c r="E97" s="35">
        <v>7.5</v>
      </c>
      <c r="F97" s="35">
        <v>9</v>
      </c>
      <c r="G97" s="35">
        <v>6</v>
      </c>
      <c r="H97" s="11">
        <v>9</v>
      </c>
      <c r="I97" s="11">
        <v>10.5</v>
      </c>
      <c r="J97" s="11">
        <v>9</v>
      </c>
      <c r="K97" s="11">
        <v>12</v>
      </c>
      <c r="L97" s="11">
        <v>10.5</v>
      </c>
      <c r="M97" s="11">
        <v>6</v>
      </c>
      <c r="N97" s="11">
        <v>12</v>
      </c>
      <c r="O97" s="11">
        <v>7.5</v>
      </c>
      <c r="P97" s="11">
        <v>10.5</v>
      </c>
      <c r="Q97" s="11">
        <v>7.5</v>
      </c>
      <c r="R97" s="11"/>
      <c r="S97" s="11">
        <v>7.5</v>
      </c>
      <c r="T97" s="11">
        <v>6</v>
      </c>
      <c r="U97" s="11">
        <v>7.5</v>
      </c>
      <c r="V97" s="11">
        <v>9</v>
      </c>
      <c r="W97" s="11">
        <v>10.5</v>
      </c>
      <c r="X97" s="11">
        <v>10.5</v>
      </c>
      <c r="Y97" s="11">
        <v>12</v>
      </c>
      <c r="Z97" s="36"/>
      <c r="AA97" s="11"/>
      <c r="AB97" s="11">
        <v>7</v>
      </c>
      <c r="AC97" s="11">
        <v>10.5</v>
      </c>
      <c r="AD97" s="11">
        <v>9</v>
      </c>
      <c r="AE97">
        <v>78</v>
      </c>
      <c r="AF97" s="3">
        <f t="shared" si="7"/>
        <v>2.9358974358974357</v>
      </c>
      <c r="AG97" s="11" t="str">
        <f t="shared" si="8"/>
        <v>LowRisk</v>
      </c>
      <c r="AH97" s="11" t="str">
        <f t="shared" si="9"/>
        <v>LowRisk</v>
      </c>
      <c r="AI97" s="11" t="str">
        <f t="shared" si="10"/>
        <v>MediumRisk</v>
      </c>
    </row>
    <row r="98" spans="1:35" x14ac:dyDescent="0.25">
      <c r="A98" s="34">
        <v>2809</v>
      </c>
      <c r="B98" s="35">
        <v>12</v>
      </c>
      <c r="C98" s="35">
        <v>12</v>
      </c>
      <c r="D98" s="35">
        <v>10.5</v>
      </c>
      <c r="E98" s="35">
        <v>10.5</v>
      </c>
      <c r="F98" s="35">
        <v>12</v>
      </c>
      <c r="G98" s="35">
        <v>12</v>
      </c>
      <c r="H98" s="11">
        <v>12</v>
      </c>
      <c r="I98" s="11">
        <v>12</v>
      </c>
      <c r="J98" s="11">
        <v>9</v>
      </c>
      <c r="K98" s="11">
        <v>12</v>
      </c>
      <c r="L98" s="11">
        <v>12</v>
      </c>
      <c r="M98" s="11">
        <v>10.5</v>
      </c>
      <c r="N98" s="11">
        <v>10.5</v>
      </c>
      <c r="O98" s="11">
        <v>12</v>
      </c>
      <c r="P98" s="11">
        <v>12</v>
      </c>
      <c r="Q98" s="11">
        <v>9</v>
      </c>
      <c r="R98" s="11"/>
      <c r="S98" s="11">
        <v>10.5</v>
      </c>
      <c r="T98" s="11">
        <v>7.5</v>
      </c>
      <c r="U98" s="11">
        <v>12</v>
      </c>
      <c r="V98" s="11">
        <v>12</v>
      </c>
      <c r="W98" s="11">
        <v>12</v>
      </c>
      <c r="X98" s="11">
        <v>12</v>
      </c>
      <c r="Y98" s="11">
        <v>12</v>
      </c>
      <c r="Z98" s="36"/>
      <c r="AA98" s="11"/>
      <c r="AB98" s="11">
        <v>8</v>
      </c>
      <c r="AC98" s="11">
        <v>12</v>
      </c>
      <c r="AD98" s="11">
        <v>12</v>
      </c>
      <c r="AE98">
        <v>78</v>
      </c>
      <c r="AF98" s="3">
        <f t="shared" si="7"/>
        <v>3.7179487179487181</v>
      </c>
      <c r="AG98" s="11" t="str">
        <f t="shared" ref="AG98:AG113" si="11">IF($AF98&gt;=2.76,"LowRisk",IF(AND($AF98&gt;=0,$AF98&lt;2.76),"HighRisk"))</f>
        <v>LowRisk</v>
      </c>
      <c r="AH98" s="11" t="str">
        <f t="shared" ref="AH98:AH113" si="12">IF($AF98&gt;=2.76,"LowRisk",IF(AND($AF98&gt;=2,$AF98&lt;2.76),"MediumRisk",IF(AND($AF98&gt;=0,$AF98&lt;2),"HighRisk")))</f>
        <v>LowRisk</v>
      </c>
      <c r="AI98" s="11" t="str">
        <f t="shared" ref="AI98:AI113" si="13">IF($AF98&gt;=3.23,"LowRisk",IF(AND($AF98&gt;=2.78,$AF98&lt;3.23),"MediumRisk",IF(AND($AF98&gt;=0,$AF98&lt;2.78),"HighRisk")))</f>
        <v>LowRisk</v>
      </c>
    </row>
    <row r="99" spans="1:35" x14ac:dyDescent="0.25">
      <c r="A99" s="34">
        <v>2827</v>
      </c>
      <c r="B99" s="35">
        <v>12</v>
      </c>
      <c r="C99" s="35">
        <v>12</v>
      </c>
      <c r="D99" s="35">
        <v>7.5</v>
      </c>
      <c r="E99" s="35">
        <v>7.5</v>
      </c>
      <c r="F99" s="35">
        <v>7.5</v>
      </c>
      <c r="G99" s="35">
        <v>12</v>
      </c>
      <c r="H99" s="11">
        <v>9</v>
      </c>
      <c r="I99" s="11">
        <v>12</v>
      </c>
      <c r="J99" s="11">
        <v>7.5</v>
      </c>
      <c r="K99" s="11">
        <v>10.5</v>
      </c>
      <c r="L99" s="11">
        <v>12</v>
      </c>
      <c r="M99" s="11">
        <v>6</v>
      </c>
      <c r="N99" s="11">
        <v>9</v>
      </c>
      <c r="O99" s="11">
        <v>6</v>
      </c>
      <c r="P99" s="11">
        <v>12</v>
      </c>
      <c r="Q99" s="11">
        <v>7.5</v>
      </c>
      <c r="R99" s="11"/>
      <c r="S99" s="11">
        <v>9</v>
      </c>
      <c r="T99" s="11">
        <v>7.5</v>
      </c>
      <c r="U99" s="11">
        <v>10.5</v>
      </c>
      <c r="V99" s="11">
        <v>9</v>
      </c>
      <c r="W99" s="11">
        <v>10.5</v>
      </c>
      <c r="X99" s="11">
        <v>10.5</v>
      </c>
      <c r="Y99" s="11">
        <v>12</v>
      </c>
      <c r="Z99" s="36"/>
      <c r="AA99" s="11"/>
      <c r="AB99" s="11">
        <v>8</v>
      </c>
      <c r="AC99" s="11">
        <v>12</v>
      </c>
      <c r="AD99" s="11">
        <v>7.5</v>
      </c>
      <c r="AE99">
        <v>78</v>
      </c>
      <c r="AF99" s="3">
        <f t="shared" si="7"/>
        <v>3.1602564102564101</v>
      </c>
      <c r="AG99" s="11" t="str">
        <f t="shared" si="11"/>
        <v>LowRisk</v>
      </c>
      <c r="AH99" s="11" t="str">
        <f t="shared" si="12"/>
        <v>LowRisk</v>
      </c>
      <c r="AI99" s="11" t="str">
        <f t="shared" si="13"/>
        <v>MediumRisk</v>
      </c>
    </row>
    <row r="100" spans="1:35" x14ac:dyDescent="0.25">
      <c r="A100" s="34">
        <v>2837</v>
      </c>
      <c r="B100" s="35">
        <v>9</v>
      </c>
      <c r="C100" s="35">
        <v>12</v>
      </c>
      <c r="D100" s="35">
        <v>9</v>
      </c>
      <c r="E100" s="35">
        <v>10.5</v>
      </c>
      <c r="F100" s="35">
        <v>10.5</v>
      </c>
      <c r="G100" s="35">
        <v>10.5</v>
      </c>
      <c r="H100" s="11">
        <v>10.5</v>
      </c>
      <c r="I100" s="11">
        <v>12</v>
      </c>
      <c r="J100" s="11">
        <v>9</v>
      </c>
      <c r="K100" s="11">
        <v>12</v>
      </c>
      <c r="L100" s="11">
        <v>12</v>
      </c>
      <c r="M100" s="11">
        <v>9</v>
      </c>
      <c r="N100" s="11">
        <v>9</v>
      </c>
      <c r="O100" s="11">
        <v>10.5</v>
      </c>
      <c r="P100" s="11">
        <v>10.5</v>
      </c>
      <c r="Q100" s="11">
        <v>10.5</v>
      </c>
      <c r="R100" s="11"/>
      <c r="S100" s="11">
        <v>12</v>
      </c>
      <c r="T100" s="11">
        <v>9</v>
      </c>
      <c r="U100" s="11">
        <v>10.5</v>
      </c>
      <c r="V100" s="11">
        <v>10.5</v>
      </c>
      <c r="W100" s="11">
        <v>12</v>
      </c>
      <c r="X100" s="11">
        <v>7.5</v>
      </c>
      <c r="Y100" s="11">
        <v>12</v>
      </c>
      <c r="Z100" s="36"/>
      <c r="AA100" s="11"/>
      <c r="AB100" s="11">
        <v>8</v>
      </c>
      <c r="AC100" s="11">
        <v>12</v>
      </c>
      <c r="AD100" s="11">
        <v>12</v>
      </c>
      <c r="AE100">
        <v>78</v>
      </c>
      <c r="AF100" s="3">
        <f t="shared" si="7"/>
        <v>3.4871794871794872</v>
      </c>
      <c r="AG100" s="11" t="str">
        <f t="shared" si="11"/>
        <v>LowRisk</v>
      </c>
      <c r="AH100" s="11" t="str">
        <f t="shared" si="12"/>
        <v>LowRisk</v>
      </c>
      <c r="AI100" s="11" t="str">
        <f t="shared" si="13"/>
        <v>LowRisk</v>
      </c>
    </row>
    <row r="101" spans="1:35" x14ac:dyDescent="0.25">
      <c r="A101" s="34">
        <v>2856</v>
      </c>
      <c r="B101" s="35">
        <v>7.5</v>
      </c>
      <c r="C101" s="35">
        <v>9</v>
      </c>
      <c r="D101" s="35">
        <v>9</v>
      </c>
      <c r="E101" s="35">
        <v>7.5</v>
      </c>
      <c r="F101" s="35">
        <v>7.5</v>
      </c>
      <c r="G101" s="35">
        <v>9</v>
      </c>
      <c r="H101" s="11">
        <v>7.5</v>
      </c>
      <c r="I101" s="11">
        <v>9</v>
      </c>
      <c r="J101" s="11">
        <v>6</v>
      </c>
      <c r="K101" s="11">
        <v>12</v>
      </c>
      <c r="L101" s="11">
        <v>10.5</v>
      </c>
      <c r="M101" s="11">
        <v>6</v>
      </c>
      <c r="N101" s="11">
        <v>9</v>
      </c>
      <c r="O101" s="11">
        <v>7.5</v>
      </c>
      <c r="P101" s="11">
        <v>10.5</v>
      </c>
      <c r="Q101" s="11">
        <v>10.5</v>
      </c>
      <c r="R101" s="11"/>
      <c r="S101" s="11">
        <v>9</v>
      </c>
      <c r="T101" s="11">
        <v>7.5</v>
      </c>
      <c r="U101" s="11">
        <v>10.5</v>
      </c>
      <c r="V101" s="11">
        <v>9</v>
      </c>
      <c r="W101" s="11">
        <v>10.5</v>
      </c>
      <c r="X101" s="11">
        <v>10.5</v>
      </c>
      <c r="Y101" s="11">
        <v>7.5</v>
      </c>
      <c r="Z101" s="36"/>
      <c r="AA101" s="11"/>
      <c r="AB101" s="11">
        <v>8</v>
      </c>
      <c r="AC101" s="11">
        <v>7.5</v>
      </c>
      <c r="AD101" s="11">
        <v>9</v>
      </c>
      <c r="AE101">
        <v>78</v>
      </c>
      <c r="AF101" s="3">
        <f t="shared" si="7"/>
        <v>2.9102564102564101</v>
      </c>
      <c r="AG101" s="11" t="str">
        <f t="shared" si="11"/>
        <v>LowRisk</v>
      </c>
      <c r="AH101" s="11" t="str">
        <f t="shared" si="12"/>
        <v>LowRisk</v>
      </c>
      <c r="AI101" s="11" t="str">
        <f t="shared" si="13"/>
        <v>MediumRisk</v>
      </c>
    </row>
    <row r="102" spans="1:35" x14ac:dyDescent="0.25">
      <c r="A102" s="34">
        <v>2862</v>
      </c>
      <c r="B102" s="35">
        <v>9</v>
      </c>
      <c r="C102" s="35">
        <v>12</v>
      </c>
      <c r="D102" s="35">
        <v>9</v>
      </c>
      <c r="E102" s="35">
        <v>9</v>
      </c>
      <c r="F102" s="35">
        <v>10.5</v>
      </c>
      <c r="G102" s="35">
        <v>10.5</v>
      </c>
      <c r="H102" s="11">
        <v>9</v>
      </c>
      <c r="I102" s="11">
        <v>10.5</v>
      </c>
      <c r="J102" s="11">
        <v>6</v>
      </c>
      <c r="K102" s="11">
        <v>12</v>
      </c>
      <c r="L102" s="11">
        <v>9</v>
      </c>
      <c r="M102" s="11">
        <v>7.5</v>
      </c>
      <c r="N102" s="11">
        <v>9</v>
      </c>
      <c r="O102" s="11">
        <v>6</v>
      </c>
      <c r="P102" s="11">
        <v>9</v>
      </c>
      <c r="Q102" s="11">
        <v>7.5</v>
      </c>
      <c r="R102" s="11"/>
      <c r="S102" s="11">
        <v>9</v>
      </c>
      <c r="T102" s="11">
        <v>7.5</v>
      </c>
      <c r="U102" s="11">
        <v>7.5</v>
      </c>
      <c r="V102" s="11">
        <v>9</v>
      </c>
      <c r="W102" s="11">
        <v>9</v>
      </c>
      <c r="X102" s="11">
        <v>10.5</v>
      </c>
      <c r="Y102" s="11">
        <v>7.5</v>
      </c>
      <c r="Z102" s="36"/>
      <c r="AA102" s="11"/>
      <c r="AB102" s="11">
        <v>8</v>
      </c>
      <c r="AC102" s="11">
        <v>9</v>
      </c>
      <c r="AD102" s="11">
        <v>12</v>
      </c>
      <c r="AE102">
        <v>78</v>
      </c>
      <c r="AF102" s="3">
        <f t="shared" si="7"/>
        <v>3.0064102564102564</v>
      </c>
      <c r="AG102" s="11" t="str">
        <f t="shared" si="11"/>
        <v>LowRisk</v>
      </c>
      <c r="AH102" s="11" t="str">
        <f t="shared" si="12"/>
        <v>LowRisk</v>
      </c>
      <c r="AI102" s="11" t="str">
        <f t="shared" si="13"/>
        <v>MediumRisk</v>
      </c>
    </row>
    <row r="103" spans="1:35" x14ac:dyDescent="0.25">
      <c r="A103" s="34">
        <v>2875</v>
      </c>
      <c r="B103" s="35">
        <v>12</v>
      </c>
      <c r="C103" s="35">
        <v>10.5</v>
      </c>
      <c r="D103" s="35">
        <v>10.5</v>
      </c>
      <c r="E103" s="35">
        <v>9</v>
      </c>
      <c r="F103" s="35">
        <v>12</v>
      </c>
      <c r="G103" s="35">
        <v>12</v>
      </c>
      <c r="H103" s="11">
        <v>10.5</v>
      </c>
      <c r="I103" s="11">
        <v>7.5</v>
      </c>
      <c r="J103" s="11">
        <v>9</v>
      </c>
      <c r="K103" s="11">
        <v>12</v>
      </c>
      <c r="L103" s="11">
        <v>12</v>
      </c>
      <c r="M103" s="11">
        <v>7.5</v>
      </c>
      <c r="N103" s="11">
        <v>9</v>
      </c>
      <c r="O103" s="11">
        <v>7.5</v>
      </c>
      <c r="P103" s="11">
        <v>9</v>
      </c>
      <c r="Q103" s="11">
        <v>6</v>
      </c>
      <c r="R103" s="11"/>
      <c r="S103" s="11">
        <v>9</v>
      </c>
      <c r="T103" s="11">
        <v>9</v>
      </c>
      <c r="U103" s="11">
        <v>10.5</v>
      </c>
      <c r="V103" s="11">
        <v>9</v>
      </c>
      <c r="W103" s="11">
        <v>9</v>
      </c>
      <c r="X103" s="11">
        <v>9</v>
      </c>
      <c r="Y103" s="11">
        <v>12</v>
      </c>
      <c r="Z103" s="36"/>
      <c r="AA103" s="11"/>
      <c r="AB103" s="11">
        <v>8</v>
      </c>
      <c r="AC103" s="11">
        <v>10.5</v>
      </c>
      <c r="AD103" s="11">
        <v>10.5</v>
      </c>
      <c r="AE103">
        <v>78</v>
      </c>
      <c r="AF103" s="3">
        <f t="shared" si="7"/>
        <v>3.2371794871794872</v>
      </c>
      <c r="AG103" s="11" t="str">
        <f t="shared" si="11"/>
        <v>LowRisk</v>
      </c>
      <c r="AH103" s="11" t="str">
        <f t="shared" si="12"/>
        <v>LowRisk</v>
      </c>
      <c r="AI103" s="11" t="str">
        <f t="shared" si="13"/>
        <v>LowRisk</v>
      </c>
    </row>
    <row r="104" spans="1:35" x14ac:dyDescent="0.25">
      <c r="A104" s="34">
        <v>2931</v>
      </c>
      <c r="B104" s="35">
        <v>12</v>
      </c>
      <c r="C104" s="35">
        <v>10.5</v>
      </c>
      <c r="D104" s="35">
        <v>7.5</v>
      </c>
      <c r="E104" s="35">
        <v>7.5</v>
      </c>
      <c r="F104" s="35">
        <v>9</v>
      </c>
      <c r="G104" s="35">
        <v>10.5</v>
      </c>
      <c r="H104" s="11">
        <v>7.5</v>
      </c>
      <c r="I104" s="11">
        <v>12</v>
      </c>
      <c r="J104" s="11">
        <v>9</v>
      </c>
      <c r="K104" s="11">
        <v>12</v>
      </c>
      <c r="L104" s="11">
        <v>12</v>
      </c>
      <c r="M104" s="11">
        <v>9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6"/>
      <c r="AA104" s="11"/>
      <c r="AB104" s="11"/>
      <c r="AC104" s="11"/>
      <c r="AD104" s="11"/>
      <c r="AE104">
        <v>36</v>
      </c>
      <c r="AF104" s="3">
        <f t="shared" si="7"/>
        <v>3.2916666666666665</v>
      </c>
      <c r="AG104" s="11" t="str">
        <f t="shared" si="11"/>
        <v>LowRisk</v>
      </c>
      <c r="AH104" s="11" t="str">
        <f t="shared" si="12"/>
        <v>LowRisk</v>
      </c>
      <c r="AI104" s="11" t="str">
        <f t="shared" si="13"/>
        <v>LowRisk</v>
      </c>
    </row>
    <row r="105" spans="1:35" x14ac:dyDescent="0.25">
      <c r="A105" s="34">
        <v>2939</v>
      </c>
      <c r="B105" s="35">
        <v>9</v>
      </c>
      <c r="C105" s="35">
        <v>10.5</v>
      </c>
      <c r="D105" s="35">
        <v>9</v>
      </c>
      <c r="E105" s="35">
        <v>10.5</v>
      </c>
      <c r="F105" s="35">
        <v>9</v>
      </c>
      <c r="G105" s="35">
        <v>12</v>
      </c>
      <c r="H105" s="11">
        <v>9</v>
      </c>
      <c r="I105" s="11">
        <v>12</v>
      </c>
      <c r="J105" s="11">
        <v>7.5</v>
      </c>
      <c r="K105" s="11">
        <v>12</v>
      </c>
      <c r="L105" s="11">
        <v>12</v>
      </c>
      <c r="M105" s="11">
        <v>6</v>
      </c>
      <c r="N105" s="11">
        <v>9</v>
      </c>
      <c r="O105" s="11">
        <v>7.5</v>
      </c>
      <c r="P105" s="11">
        <v>9</v>
      </c>
      <c r="Q105" s="11">
        <v>12</v>
      </c>
      <c r="R105" s="11"/>
      <c r="S105" s="11">
        <v>9</v>
      </c>
      <c r="T105" s="11">
        <v>9</v>
      </c>
      <c r="U105" s="11">
        <v>9</v>
      </c>
      <c r="V105" s="11">
        <v>9</v>
      </c>
      <c r="W105" s="11">
        <v>10.5</v>
      </c>
      <c r="X105" s="11">
        <v>12</v>
      </c>
      <c r="Y105" s="11">
        <v>12</v>
      </c>
      <c r="Z105" s="36"/>
      <c r="AA105" s="11"/>
      <c r="AB105" s="11">
        <v>7</v>
      </c>
      <c r="AC105" s="11">
        <v>6</v>
      </c>
      <c r="AD105" s="11">
        <v>10.5</v>
      </c>
      <c r="AE105">
        <v>78</v>
      </c>
      <c r="AF105" s="3">
        <f t="shared" si="7"/>
        <v>3.2051282051282053</v>
      </c>
      <c r="AG105" s="11" t="str">
        <f t="shared" si="11"/>
        <v>LowRisk</v>
      </c>
      <c r="AH105" s="11" t="str">
        <f t="shared" si="12"/>
        <v>LowRisk</v>
      </c>
      <c r="AI105" s="11" t="str">
        <f t="shared" si="13"/>
        <v>MediumRisk</v>
      </c>
    </row>
    <row r="106" spans="1:35" x14ac:dyDescent="0.25">
      <c r="A106" s="34">
        <v>2947</v>
      </c>
      <c r="B106" s="35">
        <v>12</v>
      </c>
      <c r="C106" s="35">
        <v>10.5</v>
      </c>
      <c r="D106" s="35">
        <v>10.5</v>
      </c>
      <c r="E106" s="35">
        <v>6</v>
      </c>
      <c r="F106" s="35">
        <v>7.5</v>
      </c>
      <c r="G106" s="35">
        <v>7.5</v>
      </c>
      <c r="H106" s="11">
        <v>10.5</v>
      </c>
      <c r="I106" s="11">
        <v>12</v>
      </c>
      <c r="J106" s="11">
        <v>9</v>
      </c>
      <c r="K106" s="11">
        <v>12</v>
      </c>
      <c r="L106" s="11">
        <v>12</v>
      </c>
      <c r="M106" s="11">
        <v>7.5</v>
      </c>
      <c r="N106" s="11">
        <v>7.5</v>
      </c>
      <c r="O106" s="11">
        <v>6</v>
      </c>
      <c r="P106" s="11">
        <v>9</v>
      </c>
      <c r="Q106" s="11">
        <v>9</v>
      </c>
      <c r="R106" s="11"/>
      <c r="S106" s="11">
        <v>7.5</v>
      </c>
      <c r="T106" s="11">
        <v>6</v>
      </c>
      <c r="U106" s="11">
        <v>9</v>
      </c>
      <c r="V106" s="11">
        <v>9</v>
      </c>
      <c r="W106" s="11">
        <v>10.5</v>
      </c>
      <c r="X106" s="11">
        <v>9</v>
      </c>
      <c r="Y106" s="11">
        <v>7.5</v>
      </c>
      <c r="Z106" s="36"/>
      <c r="AA106" s="11"/>
      <c r="AB106" s="11">
        <v>5</v>
      </c>
      <c r="AC106" s="11">
        <v>9</v>
      </c>
      <c r="AD106" s="11">
        <v>6</v>
      </c>
      <c r="AE106">
        <v>78</v>
      </c>
      <c r="AF106" s="3">
        <f t="shared" si="7"/>
        <v>2.9102564102564101</v>
      </c>
      <c r="AG106" s="11" t="str">
        <f t="shared" si="11"/>
        <v>LowRisk</v>
      </c>
      <c r="AH106" s="11" t="str">
        <f t="shared" si="12"/>
        <v>LowRisk</v>
      </c>
      <c r="AI106" s="11" t="str">
        <f t="shared" si="13"/>
        <v>MediumRisk</v>
      </c>
    </row>
    <row r="107" spans="1:35" x14ac:dyDescent="0.25">
      <c r="A107" s="34">
        <v>2948</v>
      </c>
      <c r="B107" s="35">
        <v>9</v>
      </c>
      <c r="C107" s="35">
        <v>9</v>
      </c>
      <c r="D107" s="35">
        <v>6</v>
      </c>
      <c r="E107" s="35">
        <v>6</v>
      </c>
      <c r="F107" s="35">
        <v>9</v>
      </c>
      <c r="G107" s="35">
        <v>6</v>
      </c>
      <c r="H107" s="11">
        <v>7.5</v>
      </c>
      <c r="I107" s="11">
        <v>7.5</v>
      </c>
      <c r="J107" s="11">
        <v>6</v>
      </c>
      <c r="K107" s="11">
        <v>9</v>
      </c>
      <c r="L107" s="11">
        <v>10.5</v>
      </c>
      <c r="M107" s="11">
        <v>3</v>
      </c>
      <c r="N107" s="11">
        <v>6</v>
      </c>
      <c r="O107" s="11">
        <v>6</v>
      </c>
      <c r="P107" s="11">
        <v>9</v>
      </c>
      <c r="Q107" s="11">
        <v>3</v>
      </c>
      <c r="R107" s="11"/>
      <c r="S107" s="11">
        <v>7.5</v>
      </c>
      <c r="T107" s="11">
        <v>6</v>
      </c>
      <c r="U107" s="11">
        <v>9</v>
      </c>
      <c r="V107" s="11">
        <v>9</v>
      </c>
      <c r="W107" s="11">
        <v>10.5</v>
      </c>
      <c r="X107" s="11">
        <v>9</v>
      </c>
      <c r="Y107" s="11">
        <v>10.5</v>
      </c>
      <c r="Z107" s="36"/>
      <c r="AA107" s="11"/>
      <c r="AB107" s="11">
        <v>7</v>
      </c>
      <c r="AC107" s="11">
        <v>6</v>
      </c>
      <c r="AD107" s="11">
        <v>7.5</v>
      </c>
      <c r="AE107">
        <v>78</v>
      </c>
      <c r="AF107" s="3">
        <f t="shared" si="7"/>
        <v>2.4935897435897436</v>
      </c>
      <c r="AG107" s="11" t="str">
        <f t="shared" si="11"/>
        <v>HighRisk</v>
      </c>
      <c r="AH107" s="11" t="str">
        <f t="shared" si="12"/>
        <v>MediumRisk</v>
      </c>
      <c r="AI107" s="11" t="str">
        <f t="shared" si="13"/>
        <v>HighRisk</v>
      </c>
    </row>
    <row r="108" spans="1:35" x14ac:dyDescent="0.25">
      <c r="A108" s="34">
        <v>2954</v>
      </c>
      <c r="B108" s="35">
        <v>7.5</v>
      </c>
      <c r="C108" s="35">
        <v>12</v>
      </c>
      <c r="D108" s="35">
        <v>12</v>
      </c>
      <c r="E108" s="35">
        <v>10.5</v>
      </c>
      <c r="F108" s="35">
        <v>7.5</v>
      </c>
      <c r="G108" s="35">
        <v>12</v>
      </c>
      <c r="H108" s="11">
        <v>7.5</v>
      </c>
      <c r="I108" s="11">
        <v>10.5</v>
      </c>
      <c r="J108" s="11">
        <v>9</v>
      </c>
      <c r="K108" s="11">
        <v>12</v>
      </c>
      <c r="L108" s="11">
        <v>12</v>
      </c>
      <c r="M108" s="11">
        <v>7.5</v>
      </c>
      <c r="N108" s="11">
        <v>9</v>
      </c>
      <c r="O108" s="11">
        <v>7.5</v>
      </c>
      <c r="P108" s="11">
        <v>9</v>
      </c>
      <c r="Q108" s="11">
        <v>12</v>
      </c>
      <c r="R108" s="11"/>
      <c r="S108" s="11">
        <v>10.5</v>
      </c>
      <c r="T108" s="11">
        <v>7.5</v>
      </c>
      <c r="U108" s="11">
        <v>6</v>
      </c>
      <c r="V108" s="11">
        <v>9</v>
      </c>
      <c r="W108" s="11">
        <v>9</v>
      </c>
      <c r="X108" s="11">
        <v>7.5</v>
      </c>
      <c r="Y108" s="11">
        <v>7.5</v>
      </c>
      <c r="Z108" s="36"/>
      <c r="AA108" s="11"/>
      <c r="AB108" s="11">
        <v>7</v>
      </c>
      <c r="AC108" s="11">
        <v>9</v>
      </c>
      <c r="AD108" s="11">
        <v>9</v>
      </c>
      <c r="AE108">
        <v>78</v>
      </c>
      <c r="AF108" s="3">
        <f t="shared" si="7"/>
        <v>3.0705128205128207</v>
      </c>
      <c r="AG108" s="11" t="str">
        <f t="shared" si="11"/>
        <v>LowRisk</v>
      </c>
      <c r="AH108" s="11" t="str">
        <f t="shared" si="12"/>
        <v>LowRisk</v>
      </c>
      <c r="AI108" s="11" t="str">
        <f t="shared" si="13"/>
        <v>MediumRisk</v>
      </c>
    </row>
    <row r="109" spans="1:35" x14ac:dyDescent="0.25">
      <c r="A109" s="34">
        <v>2957</v>
      </c>
      <c r="B109" s="35">
        <v>6</v>
      </c>
      <c r="C109" s="35">
        <v>9</v>
      </c>
      <c r="D109" s="35">
        <v>7.5</v>
      </c>
      <c r="E109" s="35">
        <v>7.5</v>
      </c>
      <c r="F109" s="35">
        <v>7.5</v>
      </c>
      <c r="G109" s="35">
        <v>7.5</v>
      </c>
      <c r="H109" s="11">
        <v>10.5</v>
      </c>
      <c r="I109" s="11">
        <v>9</v>
      </c>
      <c r="J109" s="11">
        <v>7.5</v>
      </c>
      <c r="K109" s="11">
        <v>10.5</v>
      </c>
      <c r="L109" s="11">
        <v>12</v>
      </c>
      <c r="M109" s="11">
        <v>3</v>
      </c>
      <c r="N109" s="11">
        <v>10.5</v>
      </c>
      <c r="O109" s="11">
        <v>7.5</v>
      </c>
      <c r="P109" s="11">
        <v>9</v>
      </c>
      <c r="Q109" s="11">
        <v>9</v>
      </c>
      <c r="R109" s="11"/>
      <c r="S109" s="11">
        <v>9</v>
      </c>
      <c r="T109" s="11">
        <v>6</v>
      </c>
      <c r="U109" s="11">
        <v>6</v>
      </c>
      <c r="V109" s="11">
        <v>9</v>
      </c>
      <c r="W109" s="11">
        <v>12</v>
      </c>
      <c r="X109" s="11">
        <v>7.5</v>
      </c>
      <c r="Y109" s="11">
        <v>9</v>
      </c>
      <c r="Z109" s="36"/>
      <c r="AA109" s="11"/>
      <c r="AB109" s="11">
        <v>8</v>
      </c>
      <c r="AC109" s="11">
        <v>10.5</v>
      </c>
      <c r="AD109" s="11">
        <v>10.5</v>
      </c>
      <c r="AE109">
        <v>78</v>
      </c>
      <c r="AF109" s="3">
        <f t="shared" si="7"/>
        <v>2.8333333333333335</v>
      </c>
      <c r="AG109" s="11" t="str">
        <f t="shared" si="11"/>
        <v>LowRisk</v>
      </c>
      <c r="AH109" s="11" t="str">
        <f t="shared" si="12"/>
        <v>LowRisk</v>
      </c>
      <c r="AI109" s="11" t="str">
        <f t="shared" si="13"/>
        <v>MediumRisk</v>
      </c>
    </row>
    <row r="110" spans="1:35" x14ac:dyDescent="0.25">
      <c r="A110" s="34">
        <v>2959</v>
      </c>
      <c r="B110" s="35">
        <v>9</v>
      </c>
      <c r="C110" s="35">
        <v>9</v>
      </c>
      <c r="D110" s="35">
        <v>9</v>
      </c>
      <c r="E110" s="35">
        <v>7.5</v>
      </c>
      <c r="F110" s="35">
        <v>9</v>
      </c>
      <c r="G110" s="35">
        <v>10.5</v>
      </c>
      <c r="H110" s="11">
        <v>10.5</v>
      </c>
      <c r="I110" s="11">
        <v>12</v>
      </c>
      <c r="J110" s="11">
        <v>7.5</v>
      </c>
      <c r="K110" s="11">
        <v>10.5</v>
      </c>
      <c r="L110" s="11">
        <v>10.5</v>
      </c>
      <c r="M110" s="11">
        <v>6</v>
      </c>
      <c r="N110" s="11">
        <v>9</v>
      </c>
      <c r="O110" s="11">
        <v>9</v>
      </c>
      <c r="P110" s="11">
        <v>9</v>
      </c>
      <c r="Q110" s="11">
        <v>7.5</v>
      </c>
      <c r="R110" s="11"/>
      <c r="S110" s="11">
        <v>9</v>
      </c>
      <c r="T110" s="11">
        <v>6</v>
      </c>
      <c r="U110" s="11">
        <v>6</v>
      </c>
      <c r="V110" s="11">
        <v>9</v>
      </c>
      <c r="W110" s="11">
        <v>12</v>
      </c>
      <c r="X110" s="11">
        <v>10.5</v>
      </c>
      <c r="Y110" s="11">
        <v>12</v>
      </c>
      <c r="Z110" s="36"/>
      <c r="AA110" s="11"/>
      <c r="AB110" s="11">
        <v>8</v>
      </c>
      <c r="AC110" s="11">
        <v>9</v>
      </c>
      <c r="AD110" s="11">
        <v>7.5</v>
      </c>
      <c r="AE110">
        <v>78</v>
      </c>
      <c r="AF110" s="3">
        <f t="shared" si="7"/>
        <v>3.0064102564102564</v>
      </c>
      <c r="AG110" s="11" t="str">
        <f t="shared" si="11"/>
        <v>LowRisk</v>
      </c>
      <c r="AH110" s="11" t="str">
        <f t="shared" si="12"/>
        <v>LowRisk</v>
      </c>
      <c r="AI110" s="11" t="str">
        <f t="shared" si="13"/>
        <v>MediumRisk</v>
      </c>
    </row>
    <row r="111" spans="1:35" x14ac:dyDescent="0.25">
      <c r="A111" s="34">
        <v>2962</v>
      </c>
      <c r="B111" s="35">
        <v>9</v>
      </c>
      <c r="C111" s="35">
        <v>10.5</v>
      </c>
      <c r="D111" s="35">
        <v>7.5</v>
      </c>
      <c r="E111" s="35">
        <v>7.5</v>
      </c>
      <c r="F111" s="35">
        <v>7.5</v>
      </c>
      <c r="G111" s="35">
        <v>12</v>
      </c>
      <c r="H111" s="11">
        <v>10.5</v>
      </c>
      <c r="I111" s="11">
        <v>10.5</v>
      </c>
      <c r="J111" s="11">
        <v>7.5</v>
      </c>
      <c r="K111" s="11">
        <v>10.5</v>
      </c>
      <c r="L111" s="11">
        <v>9</v>
      </c>
      <c r="M111" s="11">
        <v>6</v>
      </c>
      <c r="N111" s="11">
        <v>7.5</v>
      </c>
      <c r="O111" s="11">
        <v>6</v>
      </c>
      <c r="P111" s="11">
        <v>10.5</v>
      </c>
      <c r="Q111" s="11">
        <v>12</v>
      </c>
      <c r="R111" s="11"/>
      <c r="S111" s="11">
        <v>9</v>
      </c>
      <c r="T111" s="11">
        <v>9</v>
      </c>
      <c r="U111" s="11">
        <v>7.5</v>
      </c>
      <c r="V111" s="11">
        <v>9</v>
      </c>
      <c r="W111" s="11">
        <v>7.5</v>
      </c>
      <c r="X111" s="11">
        <v>9</v>
      </c>
      <c r="Y111" s="11">
        <v>7.5</v>
      </c>
      <c r="Z111" s="36"/>
      <c r="AA111" s="11"/>
      <c r="AB111" s="11">
        <v>6</v>
      </c>
      <c r="AC111" s="11">
        <v>9</v>
      </c>
      <c r="AD111" s="11">
        <v>7.5</v>
      </c>
      <c r="AE111">
        <v>78</v>
      </c>
      <c r="AF111" s="3">
        <f t="shared" si="7"/>
        <v>2.8846153846153846</v>
      </c>
      <c r="AG111" s="11" t="str">
        <f t="shared" si="11"/>
        <v>LowRisk</v>
      </c>
      <c r="AH111" s="11" t="str">
        <f t="shared" si="12"/>
        <v>LowRisk</v>
      </c>
      <c r="AI111" s="11" t="str">
        <f t="shared" si="13"/>
        <v>MediumRisk</v>
      </c>
    </row>
    <row r="112" spans="1:35" x14ac:dyDescent="0.25">
      <c r="A112" s="34">
        <v>2980</v>
      </c>
      <c r="B112" s="35">
        <v>12</v>
      </c>
      <c r="C112" s="35">
        <v>12</v>
      </c>
      <c r="D112" s="35">
        <v>12</v>
      </c>
      <c r="E112" s="35">
        <v>9</v>
      </c>
      <c r="F112" s="35">
        <v>10.5</v>
      </c>
      <c r="G112" s="35">
        <v>10.5</v>
      </c>
      <c r="H112" s="11">
        <v>12</v>
      </c>
      <c r="I112" s="11">
        <v>10.5</v>
      </c>
      <c r="J112" s="11">
        <v>9</v>
      </c>
      <c r="K112" s="11">
        <v>12</v>
      </c>
      <c r="L112" s="11">
        <v>12</v>
      </c>
      <c r="M112" s="11">
        <v>7.5</v>
      </c>
      <c r="N112" s="11">
        <v>7.5</v>
      </c>
      <c r="O112" s="11">
        <v>7.5</v>
      </c>
      <c r="P112" s="11">
        <v>10.5</v>
      </c>
      <c r="Q112" s="11">
        <v>12</v>
      </c>
      <c r="R112" s="11"/>
      <c r="S112" s="11">
        <v>9</v>
      </c>
      <c r="T112" s="11">
        <v>9</v>
      </c>
      <c r="U112" s="11">
        <v>9</v>
      </c>
      <c r="V112" s="11">
        <v>10.5</v>
      </c>
      <c r="W112" s="11">
        <v>10.5</v>
      </c>
      <c r="X112" s="11">
        <v>10.5</v>
      </c>
      <c r="Y112" s="11">
        <v>12</v>
      </c>
      <c r="Z112" s="36"/>
      <c r="AA112" s="11"/>
      <c r="AB112" s="11">
        <v>7</v>
      </c>
      <c r="AC112" s="11">
        <v>10.5</v>
      </c>
      <c r="AD112" s="11">
        <v>9</v>
      </c>
      <c r="AE112">
        <v>78</v>
      </c>
      <c r="AF112" s="3">
        <f t="shared" si="7"/>
        <v>3.3782051282051282</v>
      </c>
      <c r="AG112" s="11" t="str">
        <f t="shared" si="11"/>
        <v>LowRisk</v>
      </c>
      <c r="AH112" s="11" t="str">
        <f t="shared" si="12"/>
        <v>LowRisk</v>
      </c>
      <c r="AI112" s="11" t="str">
        <f t="shared" si="13"/>
        <v>LowRisk</v>
      </c>
    </row>
    <row r="113" spans="1:35" x14ac:dyDescent="0.25">
      <c r="A113" s="34">
        <v>2986</v>
      </c>
      <c r="B113" s="35">
        <v>10.5</v>
      </c>
      <c r="C113" s="35">
        <v>10.5</v>
      </c>
      <c r="D113" s="35">
        <v>6</v>
      </c>
      <c r="E113" s="35">
        <v>7.5</v>
      </c>
      <c r="F113" s="35">
        <v>6</v>
      </c>
      <c r="G113" s="35">
        <v>7.5</v>
      </c>
      <c r="H113" s="11">
        <v>9</v>
      </c>
      <c r="I113" s="11">
        <v>12</v>
      </c>
      <c r="J113" s="11">
        <v>9</v>
      </c>
      <c r="K113" s="11">
        <v>12</v>
      </c>
      <c r="L113" s="11">
        <v>10.5</v>
      </c>
      <c r="M113" s="11">
        <v>6</v>
      </c>
      <c r="N113" s="11">
        <v>12</v>
      </c>
      <c r="O113" s="11">
        <v>6</v>
      </c>
      <c r="P113" s="11">
        <v>12</v>
      </c>
      <c r="Q113" s="11">
        <v>3</v>
      </c>
      <c r="R113" s="11"/>
      <c r="S113" s="11">
        <v>7.5</v>
      </c>
      <c r="T113" s="11">
        <v>6</v>
      </c>
      <c r="U113" s="11">
        <v>7.5</v>
      </c>
      <c r="V113" s="11">
        <v>7.5</v>
      </c>
      <c r="W113" s="11">
        <v>12</v>
      </c>
      <c r="X113" s="11">
        <v>7.5</v>
      </c>
      <c r="Y113" s="11">
        <v>10.5</v>
      </c>
      <c r="Z113" s="36"/>
      <c r="AA113" s="11"/>
      <c r="AB113" s="11">
        <v>7</v>
      </c>
      <c r="AC113" s="11">
        <v>7.5</v>
      </c>
      <c r="AD113" s="11">
        <v>10.5</v>
      </c>
      <c r="AE113">
        <v>78</v>
      </c>
      <c r="AF113" s="3">
        <f t="shared" si="7"/>
        <v>2.858974358974359</v>
      </c>
      <c r="AG113" s="40" t="str">
        <f t="shared" si="11"/>
        <v>LowRisk</v>
      </c>
      <c r="AH113" s="40" t="str">
        <f t="shared" si="12"/>
        <v>LowRisk</v>
      </c>
      <c r="AI113" s="40" t="str">
        <f t="shared" si="13"/>
        <v>MediumRisk</v>
      </c>
    </row>
    <row r="115" spans="1:35" x14ac:dyDescent="0.25">
      <c r="AG115" s="1">
        <f>COUNTIFS(AG2:AG113,"VeryHighRisk")</f>
        <v>0</v>
      </c>
      <c r="AH115" s="1">
        <f>COUNTIFS(AH2:AH113,"VeryHighRisk")</f>
        <v>0</v>
      </c>
      <c r="AI115" s="1">
        <f>COUNTIFS(AI2:AI113,"VeryHighRisk")</f>
        <v>0</v>
      </c>
    </row>
    <row r="116" spans="1:35" x14ac:dyDescent="0.25">
      <c r="AG116" s="1">
        <f>COUNTIFS(AG2:AG113,"HighRisk")</f>
        <v>35</v>
      </c>
      <c r="AH116" s="1">
        <f>COUNTIFS(AH2:AH113,"HighRisk")</f>
        <v>5</v>
      </c>
      <c r="AI116" s="1">
        <f>COUNTIFS(AI2:AI113,"HighRisk")</f>
        <v>36</v>
      </c>
    </row>
    <row r="117" spans="1:35" x14ac:dyDescent="0.25">
      <c r="AG117" s="1">
        <f>COUNTIFS(AG2:AG113,"MediumRisk")</f>
        <v>0</v>
      </c>
      <c r="AH117" s="1">
        <f>COUNTIFS(AH2:AH113,"MediumRisk")</f>
        <v>30</v>
      </c>
      <c r="AI117" s="1">
        <f>COUNTIFS(AI2:AI113,"MediumRisk")</f>
        <v>50</v>
      </c>
    </row>
    <row r="118" spans="1:35" x14ac:dyDescent="0.25">
      <c r="AG118" s="1">
        <f>COUNTIFS(AG2:AG113,"LowRisk")</f>
        <v>77</v>
      </c>
      <c r="AH118" s="1">
        <f>COUNTIFS(AH2:AH113,"LowRisk")</f>
        <v>77</v>
      </c>
      <c r="AI118" s="1">
        <f>COUNTIFS(AI2:AI113,"LowRisk")</f>
        <v>26</v>
      </c>
    </row>
    <row r="119" spans="1:35" x14ac:dyDescent="0.25">
      <c r="AG119" s="1">
        <f t="shared" ref="AG119:AI119" si="14">SUM(AG115:AG118)</f>
        <v>112</v>
      </c>
      <c r="AH119" s="1">
        <f t="shared" si="14"/>
        <v>112</v>
      </c>
      <c r="AI119" s="1">
        <f t="shared" si="14"/>
        <v>112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zoomScale="70" zoomScaleNormal="70" workbookViewId="0">
      <selection activeCell="S3" sqref="S3"/>
    </sheetView>
  </sheetViews>
  <sheetFormatPr defaultRowHeight="15" x14ac:dyDescent="0.25"/>
  <cols>
    <col min="1" max="1" width="11.28515625" style="1" customWidth="1"/>
    <col min="2" max="9" width="11.5703125" style="1" customWidth="1"/>
    <col min="10" max="10" width="13" style="1" bestFit="1" customWidth="1"/>
    <col min="11" max="11" width="12" style="1" customWidth="1"/>
    <col min="12" max="16" width="12.42578125" style="1" customWidth="1"/>
    <col min="17" max="17" width="12.5703125" style="1" bestFit="1" customWidth="1"/>
    <col min="18" max="18" width="15.7109375" style="1" bestFit="1" customWidth="1"/>
    <col min="19" max="19" width="16.28515625" style="1" bestFit="1" customWidth="1"/>
    <col min="20" max="16384" width="9.140625" style="1"/>
  </cols>
  <sheetData>
    <row r="1" spans="1:19" x14ac:dyDescent="0.25">
      <c r="A1" s="1" t="s">
        <v>32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18</v>
      </c>
    </row>
    <row r="2" spans="1:19" x14ac:dyDescent="0.25">
      <c r="B2" s="1" t="s">
        <v>4</v>
      </c>
      <c r="C2" s="1" t="s">
        <v>5</v>
      </c>
      <c r="D2" t="s">
        <v>25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78</v>
      </c>
      <c r="R2" s="1" t="s">
        <v>79</v>
      </c>
      <c r="S2" s="1" t="s">
        <v>80</v>
      </c>
    </row>
    <row r="3" spans="1:19" x14ac:dyDescent="0.25">
      <c r="A3" s="6">
        <v>1003</v>
      </c>
      <c r="B3" s="1">
        <v>12</v>
      </c>
      <c r="C3" s="1">
        <v>12</v>
      </c>
      <c r="D3">
        <v>10.5</v>
      </c>
      <c r="E3" s="1">
        <v>10.5</v>
      </c>
      <c r="F3" s="1">
        <v>9</v>
      </c>
      <c r="G3" s="1">
        <v>9</v>
      </c>
      <c r="H3" s="1">
        <v>10.5</v>
      </c>
      <c r="I3" s="1">
        <v>10.5</v>
      </c>
      <c r="J3" s="1">
        <v>6</v>
      </c>
      <c r="K3" s="1">
        <v>10.5</v>
      </c>
      <c r="L3" s="1">
        <v>12</v>
      </c>
      <c r="N3" s="1">
        <v>6</v>
      </c>
      <c r="O3" s="1">
        <v>36</v>
      </c>
      <c r="P3" s="2">
        <f t="shared" ref="P3:P34" si="0">(SUM(B3:N3)/O3)</f>
        <v>3.2916666666666665</v>
      </c>
      <c r="Q3" s="1" t="str">
        <f t="shared" ref="Q3:Q66" si="1">IF($P3&gt;=2.76,"LowRisk",IF(AND($P3&gt;=0,$P3&lt;2.76),"HighRisk"))</f>
        <v>LowRisk</v>
      </c>
      <c r="R3" s="1" t="str">
        <f t="shared" ref="R3:R34" si="2">IF($P3&gt;=2.76,"LowRisk",IF(AND($P3&gt;=2,$P3&lt;2.76),"MediumRisk",IF(AND($P3&gt;=0,$P3&lt;2),"HighRisk")))</f>
        <v>LowRisk</v>
      </c>
      <c r="S3" s="1" t="str">
        <f t="shared" ref="S3:S34" si="3">IF($P3&gt;=3.23,"LowRisk",IF(AND($P3&gt;=2.78,$P3&lt;3.23),"MediumRisk",IF(AND($P3&gt;=0,$P3&lt;2.78),"HighRisk")))</f>
        <v>LowRisk</v>
      </c>
    </row>
    <row r="4" spans="1:19" x14ac:dyDescent="0.25">
      <c r="A4" s="6">
        <v>1017</v>
      </c>
      <c r="B4" s="1">
        <v>12</v>
      </c>
      <c r="C4" s="1">
        <v>12</v>
      </c>
      <c r="D4">
        <v>9</v>
      </c>
      <c r="E4" s="1">
        <v>9</v>
      </c>
      <c r="F4" s="1">
        <v>7.5</v>
      </c>
      <c r="G4" s="1">
        <v>12</v>
      </c>
      <c r="H4" s="1">
        <v>9</v>
      </c>
      <c r="I4" s="1">
        <v>10.5</v>
      </c>
      <c r="J4" s="1">
        <v>7.5</v>
      </c>
      <c r="K4" s="1">
        <v>12</v>
      </c>
      <c r="L4" s="1">
        <v>10.5</v>
      </c>
      <c r="N4" s="1">
        <v>6</v>
      </c>
      <c r="O4" s="1">
        <v>36</v>
      </c>
      <c r="P4" s="2">
        <f t="shared" si="0"/>
        <v>3.25</v>
      </c>
      <c r="Q4" s="1" t="str">
        <f t="shared" si="1"/>
        <v>LowRisk</v>
      </c>
      <c r="R4" s="1" t="str">
        <f t="shared" si="2"/>
        <v>LowRisk</v>
      </c>
      <c r="S4" s="1" t="str">
        <f t="shared" si="3"/>
        <v>LowRisk</v>
      </c>
    </row>
    <row r="5" spans="1:19" x14ac:dyDescent="0.25">
      <c r="A5" s="6">
        <v>1029</v>
      </c>
      <c r="B5" s="1">
        <v>10.5</v>
      </c>
      <c r="C5" s="1">
        <v>9</v>
      </c>
      <c r="D5">
        <v>7.5</v>
      </c>
      <c r="E5" s="1">
        <v>6</v>
      </c>
      <c r="F5" s="1">
        <v>10.5</v>
      </c>
      <c r="G5" s="1">
        <v>9</v>
      </c>
      <c r="H5" s="1">
        <v>10.5</v>
      </c>
      <c r="I5" s="1">
        <v>10.5</v>
      </c>
      <c r="J5" s="1">
        <v>6</v>
      </c>
      <c r="K5" s="1">
        <v>9</v>
      </c>
      <c r="L5" s="1">
        <v>12</v>
      </c>
      <c r="N5" s="1">
        <v>7.5</v>
      </c>
      <c r="O5" s="1">
        <v>36</v>
      </c>
      <c r="P5" s="2">
        <f t="shared" si="0"/>
        <v>3</v>
      </c>
      <c r="Q5" s="1" t="str">
        <f t="shared" si="1"/>
        <v>LowRisk</v>
      </c>
      <c r="R5" s="1" t="str">
        <f t="shared" si="2"/>
        <v>LowRisk</v>
      </c>
      <c r="S5" s="1" t="str">
        <f t="shared" si="3"/>
        <v>MediumRisk</v>
      </c>
    </row>
    <row r="6" spans="1:19" x14ac:dyDescent="0.25">
      <c r="A6" s="6">
        <v>1037</v>
      </c>
      <c r="B6" s="1">
        <v>9</v>
      </c>
      <c r="C6" s="1">
        <v>12</v>
      </c>
      <c r="D6">
        <v>9</v>
      </c>
      <c r="E6" s="1">
        <v>7.5</v>
      </c>
      <c r="F6" s="1">
        <v>9</v>
      </c>
      <c r="G6" s="1">
        <v>10.5</v>
      </c>
      <c r="H6" s="1">
        <v>10.5</v>
      </c>
      <c r="I6" s="1">
        <v>12</v>
      </c>
      <c r="J6" s="1">
        <v>9</v>
      </c>
      <c r="K6" s="1">
        <v>12</v>
      </c>
      <c r="L6" s="1">
        <v>12</v>
      </c>
      <c r="N6" s="1">
        <v>6</v>
      </c>
      <c r="O6" s="1">
        <v>36</v>
      </c>
      <c r="P6" s="2">
        <f t="shared" si="0"/>
        <v>3.2916666666666665</v>
      </c>
      <c r="Q6" s="1" t="str">
        <f t="shared" si="1"/>
        <v>LowRisk</v>
      </c>
      <c r="R6" s="1" t="str">
        <f t="shared" si="2"/>
        <v>LowRisk</v>
      </c>
      <c r="S6" s="1" t="str">
        <f t="shared" si="3"/>
        <v>LowRisk</v>
      </c>
    </row>
    <row r="7" spans="1:19" x14ac:dyDescent="0.25">
      <c r="A7" s="6">
        <v>1043</v>
      </c>
      <c r="B7" s="1">
        <v>7.5</v>
      </c>
      <c r="C7" s="1">
        <v>9</v>
      </c>
      <c r="D7">
        <v>6</v>
      </c>
      <c r="E7" s="1">
        <v>9</v>
      </c>
      <c r="F7" s="1">
        <v>9</v>
      </c>
      <c r="G7" s="1">
        <v>7.5</v>
      </c>
      <c r="H7" s="1">
        <v>7.5</v>
      </c>
      <c r="I7" s="1">
        <v>10.5</v>
      </c>
      <c r="J7" s="1">
        <v>6</v>
      </c>
      <c r="K7" s="1">
        <v>12</v>
      </c>
      <c r="L7" s="1">
        <v>10.5</v>
      </c>
      <c r="N7" s="1">
        <v>7.5</v>
      </c>
      <c r="O7" s="1">
        <v>36</v>
      </c>
      <c r="P7" s="2">
        <f t="shared" si="0"/>
        <v>2.8333333333333335</v>
      </c>
      <c r="Q7" s="1" t="str">
        <f t="shared" si="1"/>
        <v>LowRisk</v>
      </c>
      <c r="R7" s="1" t="str">
        <f t="shared" si="2"/>
        <v>LowRisk</v>
      </c>
      <c r="S7" s="1" t="str">
        <f t="shared" si="3"/>
        <v>MediumRisk</v>
      </c>
    </row>
    <row r="8" spans="1:19" x14ac:dyDescent="0.25">
      <c r="A8" s="6">
        <v>1046</v>
      </c>
      <c r="B8" s="1">
        <v>12</v>
      </c>
      <c r="C8" s="1">
        <v>12</v>
      </c>
      <c r="D8">
        <v>12</v>
      </c>
      <c r="E8" s="1">
        <v>12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12</v>
      </c>
      <c r="L8" s="1">
        <v>12</v>
      </c>
      <c r="N8" s="1">
        <v>10.5</v>
      </c>
      <c r="O8" s="1">
        <v>36</v>
      </c>
      <c r="P8" s="2">
        <f t="shared" si="0"/>
        <v>3.9583333333333335</v>
      </c>
      <c r="Q8" s="1" t="str">
        <f t="shared" si="1"/>
        <v>LowRisk</v>
      </c>
      <c r="R8" s="1" t="str">
        <f t="shared" si="2"/>
        <v>LowRisk</v>
      </c>
      <c r="S8" s="1" t="str">
        <f t="shared" si="3"/>
        <v>LowRisk</v>
      </c>
    </row>
    <row r="9" spans="1:19" x14ac:dyDescent="0.25">
      <c r="A9" s="6">
        <v>1049</v>
      </c>
      <c r="B9" s="1">
        <v>7.5</v>
      </c>
      <c r="C9" s="1">
        <v>10.5</v>
      </c>
      <c r="D9">
        <v>7.5</v>
      </c>
      <c r="E9" s="1">
        <v>10.5</v>
      </c>
      <c r="F9" s="1">
        <v>7.5</v>
      </c>
      <c r="G9" s="1">
        <v>7.5</v>
      </c>
      <c r="H9" s="1">
        <v>10.5</v>
      </c>
      <c r="I9" s="1">
        <v>9</v>
      </c>
      <c r="J9" s="1">
        <v>3</v>
      </c>
      <c r="K9" s="1">
        <v>7.5</v>
      </c>
      <c r="L9" s="1">
        <v>10.5</v>
      </c>
      <c r="N9" s="1">
        <v>6</v>
      </c>
      <c r="O9" s="1">
        <v>36</v>
      </c>
      <c r="P9" s="2">
        <f t="shared" si="0"/>
        <v>2.7083333333333335</v>
      </c>
      <c r="Q9" s="1" t="str">
        <f t="shared" si="1"/>
        <v>HighRisk</v>
      </c>
      <c r="R9" s="1" t="str">
        <f t="shared" si="2"/>
        <v>MediumRisk</v>
      </c>
      <c r="S9" s="1" t="str">
        <f t="shared" si="3"/>
        <v>HighRisk</v>
      </c>
    </row>
    <row r="10" spans="1:19" x14ac:dyDescent="0.25">
      <c r="A10" s="6">
        <v>1055</v>
      </c>
      <c r="B10" s="1">
        <v>9</v>
      </c>
      <c r="C10" s="1">
        <v>9</v>
      </c>
      <c r="D10">
        <v>9</v>
      </c>
      <c r="E10" s="1">
        <v>9</v>
      </c>
      <c r="F10" s="1">
        <v>7.5</v>
      </c>
      <c r="G10" s="1">
        <v>7.5</v>
      </c>
      <c r="H10" s="1">
        <v>7.5</v>
      </c>
      <c r="I10" s="1">
        <v>10.5</v>
      </c>
      <c r="J10" s="1">
        <v>6</v>
      </c>
      <c r="K10" s="1">
        <v>9</v>
      </c>
      <c r="L10" s="1">
        <v>10.5</v>
      </c>
      <c r="N10" s="1">
        <v>6</v>
      </c>
      <c r="O10" s="1">
        <v>36</v>
      </c>
      <c r="P10" s="2">
        <f t="shared" si="0"/>
        <v>2.7916666666666665</v>
      </c>
      <c r="Q10" s="1" t="str">
        <f t="shared" si="1"/>
        <v>LowRisk</v>
      </c>
      <c r="R10" s="1" t="str">
        <f t="shared" si="2"/>
        <v>LowRisk</v>
      </c>
      <c r="S10" s="1" t="str">
        <f t="shared" si="3"/>
        <v>MediumRisk</v>
      </c>
    </row>
    <row r="11" spans="1:19" x14ac:dyDescent="0.25">
      <c r="A11" s="6">
        <v>1062</v>
      </c>
      <c r="B11" s="1">
        <v>6</v>
      </c>
      <c r="C11" s="1">
        <v>6</v>
      </c>
      <c r="D11">
        <v>6</v>
      </c>
      <c r="E11" s="1">
        <v>6</v>
      </c>
      <c r="F11" s="1">
        <v>6</v>
      </c>
      <c r="G11" s="1">
        <v>6</v>
      </c>
      <c r="H11" s="1">
        <v>3</v>
      </c>
      <c r="I11" s="1">
        <v>10.5</v>
      </c>
      <c r="J11" s="1">
        <v>6</v>
      </c>
      <c r="K11" s="1">
        <v>9</v>
      </c>
      <c r="L11" s="1">
        <v>10.5</v>
      </c>
      <c r="N11" s="1">
        <v>6</v>
      </c>
      <c r="O11" s="1">
        <v>36</v>
      </c>
      <c r="P11" s="2">
        <f t="shared" si="0"/>
        <v>2.25</v>
      </c>
      <c r="Q11" s="1" t="str">
        <f t="shared" si="1"/>
        <v>HighRisk</v>
      </c>
      <c r="R11" s="1" t="str">
        <f t="shared" si="2"/>
        <v>MediumRisk</v>
      </c>
      <c r="S11" s="1" t="str">
        <f t="shared" si="3"/>
        <v>HighRisk</v>
      </c>
    </row>
    <row r="12" spans="1:19" x14ac:dyDescent="0.25">
      <c r="A12" s="6">
        <v>1063</v>
      </c>
      <c r="B12" s="1">
        <v>6</v>
      </c>
      <c r="C12" s="1">
        <v>7.5</v>
      </c>
      <c r="D12">
        <v>6</v>
      </c>
      <c r="E12" s="1">
        <v>7.5</v>
      </c>
      <c r="F12" s="1">
        <v>3</v>
      </c>
      <c r="H12" s="1">
        <v>6</v>
      </c>
      <c r="I12" s="1">
        <v>9</v>
      </c>
      <c r="J12" s="1">
        <v>3</v>
      </c>
      <c r="K12" s="1">
        <v>7.5</v>
      </c>
      <c r="L12" s="1">
        <v>9</v>
      </c>
      <c r="N12" s="1">
        <v>6</v>
      </c>
      <c r="O12" s="1">
        <v>33</v>
      </c>
      <c r="P12" s="2">
        <f t="shared" si="0"/>
        <v>2.1363636363636362</v>
      </c>
      <c r="Q12" s="1" t="str">
        <f t="shared" si="1"/>
        <v>HighRisk</v>
      </c>
      <c r="R12" s="1" t="str">
        <f t="shared" si="2"/>
        <v>MediumRisk</v>
      </c>
      <c r="S12" s="1" t="str">
        <f t="shared" si="3"/>
        <v>HighRisk</v>
      </c>
    </row>
    <row r="13" spans="1:19" x14ac:dyDescent="0.25">
      <c r="A13" s="6">
        <v>1093</v>
      </c>
      <c r="B13" s="1">
        <v>7.5</v>
      </c>
      <c r="C13" s="1">
        <v>6</v>
      </c>
      <c r="D13">
        <v>6</v>
      </c>
      <c r="E13" s="1">
        <v>3</v>
      </c>
      <c r="F13" s="1">
        <v>3</v>
      </c>
      <c r="G13" s="1">
        <v>3</v>
      </c>
      <c r="H13" s="1">
        <v>9</v>
      </c>
      <c r="I13" s="1">
        <v>7.5</v>
      </c>
      <c r="J13" s="1">
        <v>6</v>
      </c>
      <c r="K13" s="1">
        <v>7.5</v>
      </c>
      <c r="L13" s="1">
        <v>7.5</v>
      </c>
      <c r="N13" s="1">
        <v>6</v>
      </c>
      <c r="O13" s="1">
        <v>36</v>
      </c>
      <c r="P13" s="2">
        <f t="shared" si="0"/>
        <v>2</v>
      </c>
      <c r="Q13" s="1" t="str">
        <f t="shared" si="1"/>
        <v>HighRisk</v>
      </c>
      <c r="R13" s="1" t="str">
        <f t="shared" si="2"/>
        <v>MediumRisk</v>
      </c>
      <c r="S13" s="1" t="str">
        <f t="shared" si="3"/>
        <v>HighRisk</v>
      </c>
    </row>
    <row r="14" spans="1:19" x14ac:dyDescent="0.25">
      <c r="A14" s="6">
        <v>1114</v>
      </c>
      <c r="B14" s="1">
        <v>7.5</v>
      </c>
      <c r="C14" s="1">
        <v>9</v>
      </c>
      <c r="D14">
        <v>9</v>
      </c>
      <c r="E14" s="1">
        <v>9</v>
      </c>
      <c r="F14" s="1">
        <v>6</v>
      </c>
      <c r="G14" s="1">
        <v>10.5</v>
      </c>
      <c r="H14" s="1">
        <v>6</v>
      </c>
      <c r="I14" s="1">
        <v>9</v>
      </c>
      <c r="J14" s="1">
        <v>3</v>
      </c>
      <c r="K14" s="1">
        <v>7.5</v>
      </c>
      <c r="L14" s="1">
        <v>10.5</v>
      </c>
      <c r="N14" s="1">
        <v>6</v>
      </c>
      <c r="O14" s="1">
        <v>36</v>
      </c>
      <c r="P14" s="2">
        <f t="shared" si="0"/>
        <v>2.5833333333333335</v>
      </c>
      <c r="Q14" s="1" t="str">
        <f t="shared" si="1"/>
        <v>HighRisk</v>
      </c>
      <c r="R14" s="1" t="str">
        <f t="shared" si="2"/>
        <v>MediumRisk</v>
      </c>
      <c r="S14" s="1" t="str">
        <f t="shared" si="3"/>
        <v>HighRisk</v>
      </c>
    </row>
    <row r="15" spans="1:19" x14ac:dyDescent="0.25">
      <c r="A15" s="6">
        <v>1119</v>
      </c>
      <c r="B15" s="1">
        <v>9</v>
      </c>
      <c r="C15" s="1">
        <v>9</v>
      </c>
      <c r="D15">
        <v>7.5</v>
      </c>
      <c r="E15" s="1">
        <v>9</v>
      </c>
      <c r="F15" s="1">
        <v>9</v>
      </c>
      <c r="G15" s="1">
        <v>10.5</v>
      </c>
      <c r="H15" s="1">
        <v>9</v>
      </c>
      <c r="I15" s="1">
        <v>10.5</v>
      </c>
      <c r="J15" s="1">
        <v>9</v>
      </c>
      <c r="K15" s="1">
        <v>12</v>
      </c>
      <c r="L15" s="1">
        <v>12</v>
      </c>
      <c r="N15" s="1">
        <v>6</v>
      </c>
      <c r="O15" s="1">
        <v>36</v>
      </c>
      <c r="P15" s="2">
        <f t="shared" si="0"/>
        <v>3.125</v>
      </c>
      <c r="Q15" s="1" t="str">
        <f t="shared" si="1"/>
        <v>LowRisk</v>
      </c>
      <c r="R15" s="1" t="str">
        <f t="shared" si="2"/>
        <v>LowRisk</v>
      </c>
      <c r="S15" s="1" t="str">
        <f t="shared" si="3"/>
        <v>MediumRisk</v>
      </c>
    </row>
    <row r="16" spans="1:19" x14ac:dyDescent="0.25">
      <c r="A16" s="6">
        <v>1135</v>
      </c>
      <c r="B16" s="1">
        <v>9</v>
      </c>
      <c r="C16" s="1">
        <v>9</v>
      </c>
      <c r="D16">
        <v>6</v>
      </c>
      <c r="E16" s="1">
        <v>3</v>
      </c>
      <c r="F16" s="1">
        <v>6</v>
      </c>
      <c r="G16" s="1">
        <v>7.5</v>
      </c>
      <c r="H16" s="1">
        <v>9</v>
      </c>
      <c r="I16" s="1">
        <v>9</v>
      </c>
      <c r="J16" s="1">
        <v>7.5</v>
      </c>
      <c r="K16" s="1">
        <v>7.5</v>
      </c>
      <c r="L16" s="1">
        <v>12</v>
      </c>
      <c r="N16" s="1">
        <v>6</v>
      </c>
      <c r="O16" s="1">
        <v>36</v>
      </c>
      <c r="P16" s="2">
        <f t="shared" si="0"/>
        <v>2.5416666666666665</v>
      </c>
      <c r="Q16" s="1" t="str">
        <f t="shared" si="1"/>
        <v>HighRisk</v>
      </c>
      <c r="R16" s="1" t="str">
        <f t="shared" si="2"/>
        <v>MediumRisk</v>
      </c>
      <c r="S16" s="1" t="str">
        <f t="shared" si="3"/>
        <v>HighRisk</v>
      </c>
    </row>
    <row r="17" spans="1:19" x14ac:dyDescent="0.25">
      <c r="A17" s="6">
        <v>1137</v>
      </c>
      <c r="B17" s="1">
        <v>7.5</v>
      </c>
      <c r="C17" s="1">
        <v>6</v>
      </c>
      <c r="D17">
        <v>3</v>
      </c>
      <c r="F17" s="1">
        <v>6</v>
      </c>
      <c r="G17" s="1">
        <v>7.5</v>
      </c>
      <c r="H17" s="1">
        <v>6</v>
      </c>
      <c r="I17" s="1">
        <v>7.5</v>
      </c>
      <c r="J17" s="1">
        <v>3</v>
      </c>
      <c r="K17" s="1">
        <v>9</v>
      </c>
      <c r="L17" s="1">
        <v>9</v>
      </c>
      <c r="N17" s="1">
        <v>0</v>
      </c>
      <c r="O17" s="1">
        <v>33</v>
      </c>
      <c r="P17" s="2">
        <f t="shared" si="0"/>
        <v>1.9545454545454546</v>
      </c>
      <c r="Q17" s="1" t="str">
        <f t="shared" si="1"/>
        <v>HighRisk</v>
      </c>
      <c r="R17" s="1" t="str">
        <f t="shared" si="2"/>
        <v>HighRisk</v>
      </c>
      <c r="S17" s="1" t="str">
        <f t="shared" si="3"/>
        <v>HighRisk</v>
      </c>
    </row>
    <row r="18" spans="1:19" x14ac:dyDescent="0.25">
      <c r="A18" s="6">
        <v>1142</v>
      </c>
      <c r="B18" s="1">
        <v>10.5</v>
      </c>
      <c r="C18" s="1">
        <v>12</v>
      </c>
      <c r="D18">
        <v>7.5</v>
      </c>
      <c r="E18" s="1">
        <v>7.5</v>
      </c>
      <c r="F18" s="1">
        <v>10.5</v>
      </c>
      <c r="G18" s="1">
        <v>7.5</v>
      </c>
      <c r="H18" s="1">
        <v>10.5</v>
      </c>
      <c r="I18" s="1">
        <v>10.5</v>
      </c>
      <c r="J18" s="1">
        <v>6</v>
      </c>
      <c r="K18" s="1">
        <v>10.5</v>
      </c>
      <c r="L18" s="1">
        <v>12</v>
      </c>
      <c r="N18" s="1">
        <v>7.5</v>
      </c>
      <c r="O18" s="1">
        <v>36</v>
      </c>
      <c r="P18" s="2">
        <f t="shared" si="0"/>
        <v>3.125</v>
      </c>
      <c r="Q18" s="1" t="str">
        <f t="shared" si="1"/>
        <v>LowRisk</v>
      </c>
      <c r="R18" s="1" t="str">
        <f t="shared" si="2"/>
        <v>LowRisk</v>
      </c>
      <c r="S18" s="1" t="str">
        <f t="shared" si="3"/>
        <v>MediumRisk</v>
      </c>
    </row>
    <row r="19" spans="1:19" x14ac:dyDescent="0.25">
      <c r="A19" s="6">
        <v>1143</v>
      </c>
      <c r="B19" s="1">
        <v>12</v>
      </c>
      <c r="C19" s="1">
        <v>6</v>
      </c>
      <c r="D19">
        <v>7.5</v>
      </c>
      <c r="E19" s="1">
        <v>12</v>
      </c>
      <c r="F19" s="1">
        <v>10.5</v>
      </c>
      <c r="G19" s="1">
        <v>9</v>
      </c>
      <c r="H19" s="1">
        <v>9</v>
      </c>
      <c r="I19" s="1">
        <v>10.5</v>
      </c>
      <c r="J19" s="1">
        <v>6</v>
      </c>
      <c r="K19" s="1">
        <v>9</v>
      </c>
      <c r="L19" s="1">
        <v>10.5</v>
      </c>
      <c r="N19" s="1">
        <v>7.5</v>
      </c>
      <c r="O19" s="1">
        <v>36</v>
      </c>
      <c r="P19" s="2">
        <f t="shared" si="0"/>
        <v>3.0416666666666665</v>
      </c>
      <c r="Q19" s="1" t="str">
        <f t="shared" si="1"/>
        <v>LowRisk</v>
      </c>
      <c r="R19" s="1" t="str">
        <f t="shared" si="2"/>
        <v>LowRisk</v>
      </c>
      <c r="S19" s="1" t="str">
        <f t="shared" si="3"/>
        <v>MediumRisk</v>
      </c>
    </row>
    <row r="20" spans="1:19" x14ac:dyDescent="0.25">
      <c r="A20" s="6">
        <v>1144</v>
      </c>
      <c r="B20" s="1">
        <v>7.5</v>
      </c>
      <c r="C20" s="1">
        <v>7.5</v>
      </c>
      <c r="D20">
        <v>6</v>
      </c>
      <c r="E20" s="1">
        <v>6</v>
      </c>
      <c r="F20" s="1">
        <v>6</v>
      </c>
      <c r="G20" s="1">
        <v>9</v>
      </c>
      <c r="H20" s="1">
        <v>6</v>
      </c>
      <c r="I20" s="1">
        <v>9</v>
      </c>
      <c r="J20" s="1">
        <v>6</v>
      </c>
      <c r="K20" s="1">
        <v>7.5</v>
      </c>
      <c r="L20" s="1">
        <v>10.5</v>
      </c>
      <c r="N20" s="1">
        <v>6</v>
      </c>
      <c r="O20" s="1">
        <v>36</v>
      </c>
      <c r="P20" s="2">
        <f t="shared" si="0"/>
        <v>2.4166666666666665</v>
      </c>
      <c r="Q20" s="1" t="str">
        <f t="shared" si="1"/>
        <v>HighRisk</v>
      </c>
      <c r="R20" s="1" t="str">
        <f t="shared" si="2"/>
        <v>MediumRisk</v>
      </c>
      <c r="S20" s="1" t="str">
        <f t="shared" si="3"/>
        <v>HighRisk</v>
      </c>
    </row>
    <row r="21" spans="1:19" x14ac:dyDescent="0.25">
      <c r="A21" s="6">
        <v>1149</v>
      </c>
      <c r="B21" s="1">
        <v>10.5</v>
      </c>
      <c r="C21" s="1">
        <v>9</v>
      </c>
      <c r="D21">
        <v>12</v>
      </c>
      <c r="E21" s="1">
        <v>12</v>
      </c>
      <c r="F21" s="1">
        <v>12</v>
      </c>
      <c r="G21" s="1">
        <v>10.5</v>
      </c>
      <c r="H21" s="1">
        <v>6</v>
      </c>
      <c r="I21" s="1">
        <v>10.5</v>
      </c>
      <c r="J21" s="1">
        <v>7.5</v>
      </c>
      <c r="K21" s="1">
        <v>7.5</v>
      </c>
      <c r="L21" s="1">
        <v>12</v>
      </c>
      <c r="N21" s="1">
        <v>7.5</v>
      </c>
      <c r="O21" s="1">
        <v>36</v>
      </c>
      <c r="P21" s="2">
        <f t="shared" si="0"/>
        <v>3.25</v>
      </c>
      <c r="Q21" s="1" t="str">
        <f t="shared" si="1"/>
        <v>LowRisk</v>
      </c>
      <c r="R21" s="1" t="str">
        <f t="shared" si="2"/>
        <v>LowRisk</v>
      </c>
      <c r="S21" s="1" t="str">
        <f t="shared" si="3"/>
        <v>LowRisk</v>
      </c>
    </row>
    <row r="22" spans="1:19" x14ac:dyDescent="0.25">
      <c r="A22" s="6">
        <v>1172</v>
      </c>
      <c r="B22" s="1">
        <v>7.5</v>
      </c>
      <c r="C22" s="1">
        <v>7.5</v>
      </c>
      <c r="D22">
        <v>7.5</v>
      </c>
      <c r="E22" s="1">
        <v>7.5</v>
      </c>
      <c r="F22" s="1">
        <v>6</v>
      </c>
      <c r="G22" s="1">
        <v>7.5</v>
      </c>
      <c r="H22" s="1">
        <v>7.5</v>
      </c>
      <c r="I22" s="1">
        <v>10.5</v>
      </c>
      <c r="J22" s="1">
        <v>6</v>
      </c>
      <c r="K22" s="1">
        <v>9</v>
      </c>
      <c r="L22" s="1">
        <v>10.5</v>
      </c>
      <c r="N22" s="1">
        <v>3</v>
      </c>
      <c r="O22" s="1">
        <v>36</v>
      </c>
      <c r="P22" s="2">
        <f t="shared" si="0"/>
        <v>2.5</v>
      </c>
      <c r="Q22" s="1" t="str">
        <f t="shared" si="1"/>
        <v>HighRisk</v>
      </c>
      <c r="R22" s="1" t="str">
        <f t="shared" si="2"/>
        <v>MediumRisk</v>
      </c>
      <c r="S22" s="1" t="str">
        <f t="shared" si="3"/>
        <v>HighRisk</v>
      </c>
    </row>
    <row r="23" spans="1:19" x14ac:dyDescent="0.25">
      <c r="A23" s="6">
        <v>1182</v>
      </c>
      <c r="B23" s="1">
        <v>6</v>
      </c>
      <c r="C23" s="1">
        <v>6</v>
      </c>
      <c r="D23">
        <v>3</v>
      </c>
      <c r="E23" s="1">
        <v>6</v>
      </c>
      <c r="F23" s="1">
        <v>3</v>
      </c>
      <c r="G23" s="1">
        <v>7.5</v>
      </c>
      <c r="H23" s="1">
        <v>9</v>
      </c>
      <c r="I23" s="1">
        <v>7.5</v>
      </c>
      <c r="J23" s="1">
        <v>6</v>
      </c>
      <c r="K23" s="1">
        <v>7.5</v>
      </c>
      <c r="L23" s="1">
        <v>12</v>
      </c>
      <c r="N23" s="1">
        <v>3</v>
      </c>
      <c r="O23" s="1">
        <v>36</v>
      </c>
      <c r="P23" s="2">
        <f t="shared" si="0"/>
        <v>2.125</v>
      </c>
      <c r="Q23" s="1" t="str">
        <f t="shared" si="1"/>
        <v>HighRisk</v>
      </c>
      <c r="R23" s="1" t="str">
        <f t="shared" si="2"/>
        <v>MediumRisk</v>
      </c>
      <c r="S23" s="1" t="str">
        <f t="shared" si="3"/>
        <v>HighRisk</v>
      </c>
    </row>
    <row r="24" spans="1:19" x14ac:dyDescent="0.25">
      <c r="A24" s="6">
        <v>1184</v>
      </c>
      <c r="B24" s="1">
        <v>7.5</v>
      </c>
      <c r="C24" s="1">
        <v>9</v>
      </c>
      <c r="D24">
        <v>7.5</v>
      </c>
      <c r="E24" s="1">
        <v>3</v>
      </c>
      <c r="F24" s="1">
        <v>3</v>
      </c>
      <c r="G24" s="1">
        <v>6</v>
      </c>
      <c r="H24" s="1">
        <v>6</v>
      </c>
      <c r="I24" s="1">
        <v>9</v>
      </c>
      <c r="J24" s="1">
        <v>6</v>
      </c>
      <c r="K24" s="1">
        <v>10.5</v>
      </c>
      <c r="L24" s="1">
        <v>12</v>
      </c>
      <c r="N24" s="1">
        <v>6</v>
      </c>
      <c r="O24" s="1">
        <v>36</v>
      </c>
      <c r="P24" s="2">
        <f t="shared" si="0"/>
        <v>2.375</v>
      </c>
      <c r="Q24" s="1" t="str">
        <f t="shared" si="1"/>
        <v>HighRisk</v>
      </c>
      <c r="R24" s="1" t="str">
        <f t="shared" si="2"/>
        <v>MediumRisk</v>
      </c>
      <c r="S24" s="1" t="str">
        <f t="shared" si="3"/>
        <v>HighRisk</v>
      </c>
    </row>
    <row r="25" spans="1:19" x14ac:dyDescent="0.25">
      <c r="A25" s="6">
        <v>1189</v>
      </c>
      <c r="B25" s="1">
        <v>9</v>
      </c>
      <c r="C25" s="1">
        <v>9</v>
      </c>
      <c r="D25">
        <v>9</v>
      </c>
      <c r="E25" s="1">
        <v>7.5</v>
      </c>
      <c r="F25" s="1">
        <v>7.5</v>
      </c>
      <c r="G25" s="1">
        <v>7.5</v>
      </c>
      <c r="H25" s="1">
        <v>7.5</v>
      </c>
      <c r="I25" s="1">
        <v>10.5</v>
      </c>
      <c r="J25" s="1">
        <v>9</v>
      </c>
      <c r="K25" s="1">
        <v>10.5</v>
      </c>
      <c r="L25" s="1">
        <v>12</v>
      </c>
      <c r="N25" s="1">
        <v>6</v>
      </c>
      <c r="O25" s="1">
        <v>36</v>
      </c>
      <c r="P25" s="2">
        <f t="shared" si="0"/>
        <v>2.9166666666666665</v>
      </c>
      <c r="Q25" s="1" t="str">
        <f t="shared" si="1"/>
        <v>LowRisk</v>
      </c>
      <c r="R25" s="1" t="str">
        <f t="shared" si="2"/>
        <v>LowRisk</v>
      </c>
      <c r="S25" s="1" t="str">
        <f t="shared" si="3"/>
        <v>MediumRisk</v>
      </c>
    </row>
    <row r="26" spans="1:19" x14ac:dyDescent="0.25">
      <c r="A26" s="6">
        <v>1191</v>
      </c>
      <c r="B26" s="1">
        <v>9</v>
      </c>
      <c r="C26" s="1">
        <v>12</v>
      </c>
      <c r="D26">
        <v>6</v>
      </c>
      <c r="E26" s="1">
        <v>6</v>
      </c>
      <c r="F26" s="1">
        <v>6</v>
      </c>
      <c r="G26" s="1">
        <v>9</v>
      </c>
      <c r="H26" s="1">
        <v>7.5</v>
      </c>
      <c r="I26" s="1">
        <v>9</v>
      </c>
      <c r="J26" s="1">
        <v>6</v>
      </c>
      <c r="K26" s="1">
        <v>10.5</v>
      </c>
      <c r="L26" s="1">
        <v>10.5</v>
      </c>
      <c r="N26" s="1">
        <v>6</v>
      </c>
      <c r="O26" s="1">
        <v>36</v>
      </c>
      <c r="P26" s="2">
        <f t="shared" si="0"/>
        <v>2.7083333333333335</v>
      </c>
      <c r="Q26" s="1" t="str">
        <f t="shared" si="1"/>
        <v>HighRisk</v>
      </c>
      <c r="R26" s="1" t="str">
        <f t="shared" si="2"/>
        <v>MediumRisk</v>
      </c>
      <c r="S26" s="1" t="str">
        <f t="shared" si="3"/>
        <v>HighRisk</v>
      </c>
    </row>
    <row r="27" spans="1:19" x14ac:dyDescent="0.25">
      <c r="A27" s="6">
        <v>1213</v>
      </c>
      <c r="B27" s="1">
        <v>12</v>
      </c>
      <c r="C27" s="1">
        <v>12</v>
      </c>
      <c r="D27">
        <v>12</v>
      </c>
      <c r="E27" s="1">
        <v>12</v>
      </c>
      <c r="F27" s="1">
        <v>10.5</v>
      </c>
      <c r="G27" s="1">
        <v>9</v>
      </c>
      <c r="H27" s="1">
        <v>9</v>
      </c>
      <c r="I27" s="1">
        <v>10.5</v>
      </c>
      <c r="J27" s="1">
        <v>6</v>
      </c>
      <c r="K27" s="1">
        <v>10.5</v>
      </c>
      <c r="L27" s="1">
        <v>12</v>
      </c>
      <c r="N27" s="1">
        <v>10.5</v>
      </c>
      <c r="O27" s="1">
        <v>36</v>
      </c>
      <c r="P27" s="2">
        <f t="shared" si="0"/>
        <v>3.5</v>
      </c>
      <c r="Q27" s="1" t="str">
        <f t="shared" si="1"/>
        <v>LowRisk</v>
      </c>
      <c r="R27" s="1" t="str">
        <f t="shared" si="2"/>
        <v>LowRisk</v>
      </c>
      <c r="S27" s="1" t="str">
        <f t="shared" si="3"/>
        <v>LowRisk</v>
      </c>
    </row>
    <row r="28" spans="1:19" x14ac:dyDescent="0.25">
      <c r="A28" s="6">
        <v>1220</v>
      </c>
      <c r="B28" s="1">
        <v>12</v>
      </c>
      <c r="C28" s="1">
        <v>12</v>
      </c>
      <c r="D28">
        <v>12</v>
      </c>
      <c r="E28" s="1">
        <v>12</v>
      </c>
      <c r="F28" s="1">
        <v>12</v>
      </c>
      <c r="G28" s="1">
        <v>12</v>
      </c>
      <c r="H28" s="1">
        <v>12</v>
      </c>
      <c r="I28" s="1">
        <v>12</v>
      </c>
      <c r="J28" s="1">
        <v>12</v>
      </c>
      <c r="K28" s="1">
        <v>12</v>
      </c>
      <c r="L28" s="1">
        <v>12</v>
      </c>
      <c r="N28" s="1">
        <v>12</v>
      </c>
      <c r="O28" s="1">
        <v>36</v>
      </c>
      <c r="P28" s="2">
        <f t="shared" si="0"/>
        <v>4</v>
      </c>
      <c r="Q28" s="1" t="str">
        <f t="shared" si="1"/>
        <v>LowRisk</v>
      </c>
      <c r="R28" s="1" t="str">
        <f t="shared" si="2"/>
        <v>LowRisk</v>
      </c>
      <c r="S28" s="1" t="str">
        <f t="shared" si="3"/>
        <v>LowRisk</v>
      </c>
    </row>
    <row r="29" spans="1:19" x14ac:dyDescent="0.25">
      <c r="A29" s="6">
        <v>1246</v>
      </c>
      <c r="B29" s="1">
        <v>12</v>
      </c>
      <c r="C29" s="1">
        <v>9</v>
      </c>
      <c r="D29">
        <v>9</v>
      </c>
      <c r="E29" s="1">
        <v>10.5</v>
      </c>
      <c r="F29" s="1">
        <v>7.5</v>
      </c>
      <c r="G29" s="1">
        <v>9</v>
      </c>
      <c r="H29" s="1">
        <v>12</v>
      </c>
      <c r="I29" s="1">
        <v>9</v>
      </c>
      <c r="J29" s="1">
        <v>7.5</v>
      </c>
      <c r="K29" s="1">
        <v>10.5</v>
      </c>
      <c r="L29" s="1">
        <v>10.5</v>
      </c>
      <c r="N29" s="1">
        <v>10.5</v>
      </c>
      <c r="O29" s="1">
        <v>36</v>
      </c>
      <c r="P29" s="2">
        <f t="shared" si="0"/>
        <v>3.25</v>
      </c>
      <c r="Q29" s="1" t="str">
        <f t="shared" si="1"/>
        <v>LowRisk</v>
      </c>
      <c r="R29" s="1" t="str">
        <f t="shared" si="2"/>
        <v>LowRisk</v>
      </c>
      <c r="S29" s="1" t="str">
        <f t="shared" si="3"/>
        <v>LowRisk</v>
      </c>
    </row>
    <row r="30" spans="1:19" x14ac:dyDescent="0.25">
      <c r="A30" s="6">
        <v>1293</v>
      </c>
      <c r="B30" s="1">
        <v>12</v>
      </c>
      <c r="C30" s="1">
        <v>12</v>
      </c>
      <c r="D30">
        <v>9</v>
      </c>
      <c r="E30" s="1">
        <v>9</v>
      </c>
      <c r="F30" s="1">
        <v>10.5</v>
      </c>
      <c r="G30" s="1">
        <v>10.5</v>
      </c>
      <c r="H30" s="1">
        <v>12</v>
      </c>
      <c r="I30" s="1">
        <v>10.5</v>
      </c>
      <c r="J30" s="1">
        <v>7.5</v>
      </c>
      <c r="K30" s="1">
        <v>12</v>
      </c>
      <c r="L30" s="1">
        <v>12</v>
      </c>
      <c r="N30" s="1">
        <v>10.5</v>
      </c>
      <c r="O30" s="1">
        <v>36</v>
      </c>
      <c r="P30" s="2">
        <f t="shared" si="0"/>
        <v>3.5416666666666665</v>
      </c>
      <c r="Q30" s="1" t="str">
        <f t="shared" si="1"/>
        <v>LowRisk</v>
      </c>
      <c r="R30" s="1" t="str">
        <f t="shared" si="2"/>
        <v>LowRisk</v>
      </c>
      <c r="S30" s="1" t="str">
        <f t="shared" si="3"/>
        <v>LowRisk</v>
      </c>
    </row>
    <row r="31" spans="1:19" x14ac:dyDescent="0.25">
      <c r="A31" s="6">
        <v>1294</v>
      </c>
      <c r="B31" s="1">
        <v>12</v>
      </c>
      <c r="C31" s="1">
        <v>10.5</v>
      </c>
      <c r="D31">
        <v>10.5</v>
      </c>
      <c r="E31" s="1">
        <v>12</v>
      </c>
      <c r="F31" s="1">
        <v>12</v>
      </c>
      <c r="G31" s="1">
        <v>12</v>
      </c>
      <c r="H31" s="1">
        <v>9</v>
      </c>
      <c r="I31" s="1">
        <v>12</v>
      </c>
      <c r="J31" s="1">
        <v>7.5</v>
      </c>
      <c r="K31" s="1">
        <v>12</v>
      </c>
      <c r="L31" s="1">
        <v>12</v>
      </c>
      <c r="N31" s="1">
        <v>9</v>
      </c>
      <c r="O31" s="1">
        <v>36</v>
      </c>
      <c r="P31" s="2">
        <f t="shared" si="0"/>
        <v>3.625</v>
      </c>
      <c r="Q31" s="1" t="str">
        <f t="shared" si="1"/>
        <v>LowRisk</v>
      </c>
      <c r="R31" s="1" t="str">
        <f t="shared" si="2"/>
        <v>LowRisk</v>
      </c>
      <c r="S31" s="1" t="str">
        <f t="shared" si="3"/>
        <v>LowRisk</v>
      </c>
    </row>
    <row r="32" spans="1:19" x14ac:dyDescent="0.25">
      <c r="A32" s="6">
        <v>1305</v>
      </c>
      <c r="B32" s="1">
        <v>7.5</v>
      </c>
      <c r="C32" s="1">
        <v>7.5</v>
      </c>
      <c r="D32">
        <v>6</v>
      </c>
      <c r="E32" s="1">
        <v>3</v>
      </c>
      <c r="F32" s="1">
        <v>3</v>
      </c>
      <c r="G32" s="1">
        <v>6</v>
      </c>
      <c r="H32" s="1">
        <v>7.5</v>
      </c>
      <c r="I32" s="1">
        <v>10.5</v>
      </c>
      <c r="J32" s="1">
        <v>6</v>
      </c>
      <c r="K32" s="1">
        <v>7.5</v>
      </c>
      <c r="L32" s="1">
        <v>9</v>
      </c>
      <c r="N32" s="1">
        <v>6</v>
      </c>
      <c r="O32" s="1">
        <v>36</v>
      </c>
      <c r="P32" s="2">
        <f t="shared" si="0"/>
        <v>2.2083333333333335</v>
      </c>
      <c r="Q32" s="1" t="str">
        <f t="shared" si="1"/>
        <v>HighRisk</v>
      </c>
      <c r="R32" s="1" t="str">
        <f t="shared" si="2"/>
        <v>MediumRisk</v>
      </c>
      <c r="S32" s="1" t="str">
        <f t="shared" si="3"/>
        <v>HighRisk</v>
      </c>
    </row>
    <row r="33" spans="1:19" x14ac:dyDescent="0.25">
      <c r="A33" s="6">
        <v>1314</v>
      </c>
      <c r="B33" s="1">
        <v>6</v>
      </c>
      <c r="C33" s="1">
        <v>9</v>
      </c>
      <c r="D33">
        <v>3</v>
      </c>
      <c r="F33" s="1">
        <v>3</v>
      </c>
      <c r="G33" s="1">
        <v>7.5</v>
      </c>
      <c r="H33" s="1">
        <v>0</v>
      </c>
      <c r="I33" s="1">
        <v>10.5</v>
      </c>
      <c r="J33" s="1">
        <v>6</v>
      </c>
      <c r="K33" s="1">
        <v>7.5</v>
      </c>
      <c r="L33" s="1">
        <v>9</v>
      </c>
      <c r="N33" s="1">
        <v>0</v>
      </c>
      <c r="O33" s="1">
        <v>33</v>
      </c>
      <c r="P33" s="2">
        <f t="shared" si="0"/>
        <v>1.8636363636363635</v>
      </c>
      <c r="Q33" s="1" t="str">
        <f t="shared" si="1"/>
        <v>HighRisk</v>
      </c>
      <c r="R33" s="1" t="str">
        <f t="shared" si="2"/>
        <v>HighRisk</v>
      </c>
      <c r="S33" s="1" t="str">
        <f t="shared" si="3"/>
        <v>HighRisk</v>
      </c>
    </row>
    <row r="34" spans="1:19" x14ac:dyDescent="0.25">
      <c r="A34" s="6">
        <v>1325</v>
      </c>
      <c r="B34" s="1">
        <v>12</v>
      </c>
      <c r="C34" s="1">
        <v>12</v>
      </c>
      <c r="D34">
        <v>9</v>
      </c>
      <c r="E34" s="1">
        <v>10.5</v>
      </c>
      <c r="F34" s="1">
        <v>6</v>
      </c>
      <c r="G34" s="1">
        <v>10.5</v>
      </c>
      <c r="H34" s="1">
        <v>10.5</v>
      </c>
      <c r="I34" s="1">
        <v>10.5</v>
      </c>
      <c r="J34" s="1">
        <v>7.5</v>
      </c>
      <c r="K34" s="1">
        <v>12</v>
      </c>
      <c r="L34" s="1">
        <v>12</v>
      </c>
      <c r="N34" s="1">
        <v>7.5</v>
      </c>
      <c r="O34" s="1">
        <v>36</v>
      </c>
      <c r="P34" s="2">
        <f t="shared" si="0"/>
        <v>3.3333333333333335</v>
      </c>
      <c r="Q34" s="1" t="str">
        <f t="shared" si="1"/>
        <v>LowRisk</v>
      </c>
      <c r="R34" s="1" t="str">
        <f t="shared" si="2"/>
        <v>LowRisk</v>
      </c>
      <c r="S34" s="1" t="str">
        <f t="shared" si="3"/>
        <v>LowRisk</v>
      </c>
    </row>
    <row r="35" spans="1:19" x14ac:dyDescent="0.25">
      <c r="A35" s="6">
        <v>1334</v>
      </c>
      <c r="B35" s="1">
        <v>9</v>
      </c>
      <c r="C35" s="1">
        <v>7.5</v>
      </c>
      <c r="D35">
        <v>3</v>
      </c>
      <c r="E35" s="1">
        <v>3</v>
      </c>
      <c r="F35" s="1">
        <v>3</v>
      </c>
      <c r="I35" s="1">
        <v>6</v>
      </c>
      <c r="J35" s="1">
        <v>6</v>
      </c>
      <c r="K35" s="1">
        <v>7.5</v>
      </c>
      <c r="L35" s="1">
        <v>6</v>
      </c>
      <c r="O35" s="1">
        <v>27</v>
      </c>
      <c r="P35" s="2">
        <f t="shared" ref="P35:P66" si="4">(SUM(B35:N35)/O35)</f>
        <v>1.8888888888888888</v>
      </c>
      <c r="Q35" s="1" t="str">
        <f t="shared" si="1"/>
        <v>HighRisk</v>
      </c>
      <c r="R35" s="1" t="str">
        <f t="shared" ref="R35:R66" si="5">IF($P35&gt;=2.76,"LowRisk",IF(AND($P35&gt;=2,$P35&lt;2.76),"MediumRisk",IF(AND($P35&gt;=0,$P35&lt;2),"HighRisk")))</f>
        <v>HighRisk</v>
      </c>
      <c r="S35" s="1" t="str">
        <f t="shared" ref="S35:S66" si="6">IF($P35&gt;=3.23,"LowRisk",IF(AND($P35&gt;=2.78,$P35&lt;3.23),"MediumRisk",IF(AND($P35&gt;=0,$P35&lt;2.78),"HighRisk")))</f>
        <v>HighRisk</v>
      </c>
    </row>
    <row r="36" spans="1:19" x14ac:dyDescent="0.25">
      <c r="A36" s="6">
        <v>1336</v>
      </c>
      <c r="B36" s="1">
        <v>7.5</v>
      </c>
      <c r="C36" s="1">
        <v>6</v>
      </c>
      <c r="D36">
        <v>7.5</v>
      </c>
      <c r="E36" s="1">
        <v>6</v>
      </c>
      <c r="F36" s="1">
        <v>6</v>
      </c>
      <c r="G36" s="1">
        <v>6</v>
      </c>
      <c r="H36" s="1">
        <v>3</v>
      </c>
      <c r="I36" s="1">
        <v>10.5</v>
      </c>
      <c r="J36" s="1">
        <v>6</v>
      </c>
      <c r="K36" s="1">
        <v>7.5</v>
      </c>
      <c r="L36" s="1">
        <v>10.5</v>
      </c>
      <c r="N36" s="1">
        <v>6</v>
      </c>
      <c r="O36" s="1">
        <v>36</v>
      </c>
      <c r="P36" s="2">
        <f t="shared" si="4"/>
        <v>2.2916666666666665</v>
      </c>
      <c r="Q36" s="1" t="str">
        <f t="shared" si="1"/>
        <v>HighRisk</v>
      </c>
      <c r="R36" s="1" t="str">
        <f t="shared" si="5"/>
        <v>MediumRisk</v>
      </c>
      <c r="S36" s="1" t="str">
        <f t="shared" si="6"/>
        <v>HighRisk</v>
      </c>
    </row>
    <row r="37" spans="1:19" x14ac:dyDescent="0.25">
      <c r="A37" s="6">
        <v>1337</v>
      </c>
      <c r="B37" s="1">
        <v>12</v>
      </c>
      <c r="C37" s="1">
        <v>12</v>
      </c>
      <c r="D37">
        <v>10.5</v>
      </c>
      <c r="E37" s="1">
        <v>12</v>
      </c>
      <c r="F37" s="1">
        <v>9</v>
      </c>
      <c r="G37" s="1">
        <v>9</v>
      </c>
      <c r="H37" s="1">
        <v>10.5</v>
      </c>
      <c r="I37" s="1">
        <v>10.5</v>
      </c>
      <c r="J37" s="1">
        <v>6</v>
      </c>
      <c r="K37" s="1">
        <v>9</v>
      </c>
      <c r="L37" s="1">
        <v>10.5</v>
      </c>
      <c r="N37" s="1">
        <v>6</v>
      </c>
      <c r="O37" s="1">
        <v>36</v>
      </c>
      <c r="P37" s="2">
        <f t="shared" si="4"/>
        <v>3.25</v>
      </c>
      <c r="Q37" s="1" t="str">
        <f t="shared" si="1"/>
        <v>LowRisk</v>
      </c>
      <c r="R37" s="1" t="str">
        <f t="shared" si="5"/>
        <v>LowRisk</v>
      </c>
      <c r="S37" s="1" t="str">
        <f t="shared" si="6"/>
        <v>LowRisk</v>
      </c>
    </row>
    <row r="38" spans="1:19" x14ac:dyDescent="0.25">
      <c r="A38" s="6">
        <v>1346</v>
      </c>
      <c r="B38" s="1">
        <v>7.5</v>
      </c>
      <c r="C38" s="1">
        <v>9</v>
      </c>
      <c r="D38">
        <v>10.5</v>
      </c>
      <c r="E38" s="1">
        <v>10.5</v>
      </c>
      <c r="F38" s="1">
        <v>7.5</v>
      </c>
      <c r="G38" s="1">
        <v>9</v>
      </c>
      <c r="H38" s="1">
        <v>6</v>
      </c>
      <c r="I38" s="1">
        <v>10.5</v>
      </c>
      <c r="J38" s="1">
        <v>6</v>
      </c>
      <c r="K38" s="1">
        <v>6</v>
      </c>
      <c r="L38" s="1">
        <v>9</v>
      </c>
      <c r="N38" s="1">
        <v>9</v>
      </c>
      <c r="O38" s="1">
        <v>36</v>
      </c>
      <c r="P38" s="2">
        <f t="shared" si="4"/>
        <v>2.7916666666666665</v>
      </c>
      <c r="Q38" s="1" t="str">
        <f t="shared" si="1"/>
        <v>LowRisk</v>
      </c>
      <c r="R38" s="1" t="str">
        <f t="shared" si="5"/>
        <v>LowRisk</v>
      </c>
      <c r="S38" s="1" t="str">
        <f t="shared" si="6"/>
        <v>MediumRisk</v>
      </c>
    </row>
    <row r="39" spans="1:19" x14ac:dyDescent="0.25">
      <c r="A39" s="6">
        <v>1350</v>
      </c>
      <c r="B39" s="1">
        <v>12</v>
      </c>
      <c r="C39" s="1">
        <v>9</v>
      </c>
      <c r="D39">
        <v>9</v>
      </c>
      <c r="E39" s="1">
        <v>9</v>
      </c>
      <c r="F39" s="1">
        <v>9</v>
      </c>
      <c r="G39" s="1">
        <v>9</v>
      </c>
      <c r="H39" s="1">
        <v>12</v>
      </c>
      <c r="I39" s="1">
        <v>12</v>
      </c>
      <c r="J39" s="1">
        <v>7.5</v>
      </c>
      <c r="K39" s="1">
        <v>9</v>
      </c>
      <c r="L39" s="1">
        <v>10.5</v>
      </c>
      <c r="N39" s="1">
        <v>10.5</v>
      </c>
      <c r="O39" s="1">
        <v>36</v>
      </c>
      <c r="P39" s="2">
        <f t="shared" si="4"/>
        <v>3.2916666666666665</v>
      </c>
      <c r="Q39" s="1" t="str">
        <f t="shared" si="1"/>
        <v>LowRisk</v>
      </c>
      <c r="R39" s="1" t="str">
        <f t="shared" si="5"/>
        <v>LowRisk</v>
      </c>
      <c r="S39" s="1" t="str">
        <f t="shared" si="6"/>
        <v>LowRisk</v>
      </c>
    </row>
    <row r="40" spans="1:19" x14ac:dyDescent="0.25">
      <c r="A40" s="6">
        <v>1353</v>
      </c>
      <c r="B40" s="1">
        <v>9</v>
      </c>
      <c r="C40" s="1">
        <v>12</v>
      </c>
      <c r="D40">
        <v>10.5</v>
      </c>
      <c r="E40" s="1">
        <v>12</v>
      </c>
      <c r="F40" s="1">
        <v>12</v>
      </c>
      <c r="G40" s="1">
        <v>12</v>
      </c>
      <c r="H40" s="1">
        <v>9</v>
      </c>
      <c r="I40" s="1">
        <v>12</v>
      </c>
      <c r="J40" s="1">
        <v>7.5</v>
      </c>
      <c r="K40" s="1">
        <v>12</v>
      </c>
      <c r="L40" s="1">
        <v>12</v>
      </c>
      <c r="N40" s="1">
        <v>6</v>
      </c>
      <c r="O40" s="1">
        <v>36</v>
      </c>
      <c r="P40" s="2">
        <f t="shared" si="4"/>
        <v>3.5</v>
      </c>
      <c r="Q40" s="1" t="str">
        <f t="shared" si="1"/>
        <v>LowRisk</v>
      </c>
      <c r="R40" s="1" t="str">
        <f t="shared" si="5"/>
        <v>LowRisk</v>
      </c>
      <c r="S40" s="1" t="str">
        <f t="shared" si="6"/>
        <v>LowRisk</v>
      </c>
    </row>
    <row r="41" spans="1:19" x14ac:dyDescent="0.25">
      <c r="A41" s="6">
        <v>1359</v>
      </c>
      <c r="B41" s="1">
        <v>6</v>
      </c>
      <c r="C41" s="1">
        <v>7.5</v>
      </c>
      <c r="D41">
        <v>7.5</v>
      </c>
      <c r="E41" s="1">
        <v>7.5</v>
      </c>
      <c r="F41" s="1">
        <v>6</v>
      </c>
      <c r="G41" s="1">
        <v>7.5</v>
      </c>
      <c r="H41" s="1">
        <v>6</v>
      </c>
      <c r="I41" s="1">
        <v>10.5</v>
      </c>
      <c r="J41" s="1">
        <v>3</v>
      </c>
      <c r="K41" s="1">
        <v>7.5</v>
      </c>
      <c r="L41" s="1">
        <v>12</v>
      </c>
      <c r="N41" s="1">
        <v>6</v>
      </c>
      <c r="O41" s="1">
        <v>36</v>
      </c>
      <c r="P41" s="2">
        <f t="shared" si="4"/>
        <v>2.4166666666666665</v>
      </c>
      <c r="Q41" s="1" t="str">
        <f t="shared" si="1"/>
        <v>HighRisk</v>
      </c>
      <c r="R41" s="1" t="str">
        <f t="shared" si="5"/>
        <v>MediumRisk</v>
      </c>
      <c r="S41" s="1" t="str">
        <f t="shared" si="6"/>
        <v>HighRisk</v>
      </c>
    </row>
    <row r="42" spans="1:19" x14ac:dyDescent="0.25">
      <c r="A42" s="6">
        <v>1389</v>
      </c>
      <c r="B42" s="1">
        <v>6</v>
      </c>
      <c r="D42">
        <v>6</v>
      </c>
      <c r="E42" s="1">
        <v>7.5</v>
      </c>
      <c r="F42" s="1">
        <v>3</v>
      </c>
      <c r="G42" s="1">
        <v>9</v>
      </c>
      <c r="I42" s="1">
        <v>6</v>
      </c>
      <c r="L42" s="1">
        <v>7.5</v>
      </c>
      <c r="N42" s="1">
        <v>6</v>
      </c>
      <c r="O42" s="1">
        <v>24</v>
      </c>
      <c r="P42" s="2">
        <f t="shared" si="4"/>
        <v>2.125</v>
      </c>
      <c r="Q42" s="1" t="str">
        <f t="shared" si="1"/>
        <v>HighRisk</v>
      </c>
      <c r="R42" s="1" t="str">
        <f t="shared" si="5"/>
        <v>MediumRisk</v>
      </c>
      <c r="S42" s="1" t="str">
        <f t="shared" si="6"/>
        <v>HighRisk</v>
      </c>
    </row>
    <row r="43" spans="1:19" x14ac:dyDescent="0.25">
      <c r="A43" s="6">
        <v>1393</v>
      </c>
      <c r="B43" s="1">
        <v>12</v>
      </c>
      <c r="C43" s="1">
        <v>9</v>
      </c>
      <c r="D43">
        <v>12</v>
      </c>
      <c r="E43" s="1">
        <v>10.5</v>
      </c>
      <c r="F43" s="1">
        <v>9</v>
      </c>
      <c r="G43" s="1">
        <v>10.5</v>
      </c>
      <c r="H43" s="1">
        <v>12</v>
      </c>
      <c r="I43" s="1">
        <v>12</v>
      </c>
      <c r="J43" s="1">
        <v>7.5</v>
      </c>
      <c r="K43" s="1">
        <v>10.5</v>
      </c>
      <c r="L43" s="1">
        <v>12</v>
      </c>
      <c r="N43" s="1">
        <v>9</v>
      </c>
      <c r="O43" s="1">
        <v>36</v>
      </c>
      <c r="P43" s="2">
        <f t="shared" si="4"/>
        <v>3.5</v>
      </c>
      <c r="Q43" s="1" t="str">
        <f t="shared" si="1"/>
        <v>LowRisk</v>
      </c>
      <c r="R43" s="1" t="str">
        <f t="shared" si="5"/>
        <v>LowRisk</v>
      </c>
      <c r="S43" s="1" t="str">
        <f t="shared" si="6"/>
        <v>LowRisk</v>
      </c>
    </row>
    <row r="44" spans="1:19" x14ac:dyDescent="0.25">
      <c r="A44" s="6">
        <v>1415</v>
      </c>
      <c r="B44" s="1">
        <v>12</v>
      </c>
      <c r="C44" s="1">
        <v>7.5</v>
      </c>
      <c r="D44">
        <v>9</v>
      </c>
      <c r="E44" s="1">
        <v>10.5</v>
      </c>
      <c r="F44" s="1">
        <v>7.5</v>
      </c>
      <c r="G44" s="1">
        <v>10.5</v>
      </c>
      <c r="H44" s="1">
        <v>12</v>
      </c>
      <c r="I44" s="1">
        <v>12</v>
      </c>
      <c r="J44" s="1">
        <v>7.5</v>
      </c>
      <c r="K44" s="1">
        <v>9</v>
      </c>
      <c r="L44" s="1">
        <v>12</v>
      </c>
      <c r="N44" s="1">
        <v>7.5</v>
      </c>
      <c r="O44" s="1">
        <v>36</v>
      </c>
      <c r="P44" s="2">
        <f t="shared" si="4"/>
        <v>3.25</v>
      </c>
      <c r="Q44" s="1" t="str">
        <f t="shared" si="1"/>
        <v>LowRisk</v>
      </c>
      <c r="R44" s="1" t="str">
        <f t="shared" si="5"/>
        <v>LowRisk</v>
      </c>
      <c r="S44" s="1" t="str">
        <f t="shared" si="6"/>
        <v>LowRisk</v>
      </c>
    </row>
    <row r="45" spans="1:19" x14ac:dyDescent="0.25">
      <c r="A45" s="6">
        <v>1431</v>
      </c>
      <c r="B45" s="1">
        <v>12</v>
      </c>
      <c r="D45">
        <v>3</v>
      </c>
      <c r="E45" s="1">
        <v>3</v>
      </c>
      <c r="F45" s="1">
        <v>3</v>
      </c>
      <c r="H45" s="1">
        <v>12</v>
      </c>
      <c r="I45" s="1">
        <v>10.5</v>
      </c>
      <c r="K45" s="1">
        <v>7.5</v>
      </c>
      <c r="L45" s="1">
        <v>9</v>
      </c>
      <c r="N45" s="1">
        <v>0</v>
      </c>
      <c r="O45" s="1">
        <v>27</v>
      </c>
      <c r="P45" s="2">
        <f t="shared" si="4"/>
        <v>2.2222222222222223</v>
      </c>
      <c r="Q45" s="1" t="str">
        <f t="shared" si="1"/>
        <v>HighRisk</v>
      </c>
      <c r="R45" s="1" t="str">
        <f t="shared" si="5"/>
        <v>MediumRisk</v>
      </c>
      <c r="S45" s="1" t="str">
        <f t="shared" si="6"/>
        <v>HighRisk</v>
      </c>
    </row>
    <row r="46" spans="1:19" x14ac:dyDescent="0.25">
      <c r="A46" s="6">
        <v>1432</v>
      </c>
      <c r="B46" s="1">
        <v>7.5</v>
      </c>
      <c r="C46" s="1">
        <v>9</v>
      </c>
      <c r="D46">
        <v>10.5</v>
      </c>
      <c r="E46" s="1">
        <v>10.5</v>
      </c>
      <c r="F46" s="1">
        <v>9</v>
      </c>
      <c r="G46" s="1">
        <v>12</v>
      </c>
      <c r="H46" s="1">
        <v>3</v>
      </c>
      <c r="I46" s="1">
        <v>10.5</v>
      </c>
      <c r="J46" s="1">
        <v>6</v>
      </c>
      <c r="K46" s="1">
        <v>9</v>
      </c>
      <c r="L46" s="1">
        <v>12</v>
      </c>
      <c r="N46" s="1">
        <v>6</v>
      </c>
      <c r="O46" s="1">
        <v>36</v>
      </c>
      <c r="P46" s="2">
        <f t="shared" si="4"/>
        <v>2.9166666666666665</v>
      </c>
      <c r="Q46" s="1" t="str">
        <f t="shared" si="1"/>
        <v>LowRisk</v>
      </c>
      <c r="R46" s="1" t="str">
        <f t="shared" si="5"/>
        <v>LowRisk</v>
      </c>
      <c r="S46" s="1" t="str">
        <f t="shared" si="6"/>
        <v>MediumRisk</v>
      </c>
    </row>
    <row r="47" spans="1:19" x14ac:dyDescent="0.25">
      <c r="A47" s="6">
        <v>1433</v>
      </c>
      <c r="B47" s="1">
        <v>3</v>
      </c>
      <c r="C47" s="1">
        <v>6</v>
      </c>
      <c r="D47">
        <v>3</v>
      </c>
      <c r="E47" s="1">
        <v>7.5</v>
      </c>
      <c r="F47" s="1">
        <v>3</v>
      </c>
      <c r="G47" s="1">
        <v>9</v>
      </c>
      <c r="H47" s="1">
        <v>3</v>
      </c>
      <c r="I47" s="1">
        <v>9</v>
      </c>
      <c r="J47" s="1">
        <v>6</v>
      </c>
      <c r="K47" s="1">
        <v>9</v>
      </c>
      <c r="L47" s="1">
        <v>10.5</v>
      </c>
      <c r="N47" s="1">
        <v>6</v>
      </c>
      <c r="O47" s="1">
        <v>36</v>
      </c>
      <c r="P47" s="2">
        <f t="shared" si="4"/>
        <v>2.0833333333333335</v>
      </c>
      <c r="Q47" s="1" t="str">
        <f t="shared" si="1"/>
        <v>HighRisk</v>
      </c>
      <c r="R47" s="1" t="str">
        <f t="shared" si="5"/>
        <v>MediumRisk</v>
      </c>
      <c r="S47" s="1" t="str">
        <f t="shared" si="6"/>
        <v>HighRisk</v>
      </c>
    </row>
    <row r="48" spans="1:19" x14ac:dyDescent="0.25">
      <c r="A48" s="6">
        <v>1441</v>
      </c>
      <c r="B48" s="1">
        <v>10.5</v>
      </c>
      <c r="C48" s="1">
        <v>9</v>
      </c>
      <c r="D48">
        <v>3</v>
      </c>
      <c r="E48" s="1">
        <v>9</v>
      </c>
      <c r="F48" s="1">
        <v>9</v>
      </c>
      <c r="G48" s="1">
        <v>12</v>
      </c>
      <c r="H48" s="1">
        <v>7.5</v>
      </c>
      <c r="I48" s="1">
        <v>10.5</v>
      </c>
      <c r="J48" s="1">
        <v>7.5</v>
      </c>
      <c r="K48" s="1">
        <v>7.5</v>
      </c>
      <c r="L48" s="1">
        <v>12</v>
      </c>
      <c r="N48" s="1">
        <v>7.5</v>
      </c>
      <c r="O48" s="1">
        <v>36</v>
      </c>
      <c r="P48" s="2">
        <f t="shared" si="4"/>
        <v>2.9166666666666665</v>
      </c>
      <c r="Q48" s="1" t="str">
        <f t="shared" si="1"/>
        <v>LowRisk</v>
      </c>
      <c r="R48" s="1" t="str">
        <f t="shared" si="5"/>
        <v>LowRisk</v>
      </c>
      <c r="S48" s="1" t="str">
        <f t="shared" si="6"/>
        <v>MediumRisk</v>
      </c>
    </row>
    <row r="49" spans="1:19" x14ac:dyDescent="0.25">
      <c r="A49" s="6">
        <v>1444</v>
      </c>
      <c r="B49" s="1">
        <v>9</v>
      </c>
      <c r="C49" s="1">
        <v>7.5</v>
      </c>
      <c r="D49">
        <v>9</v>
      </c>
      <c r="E49" s="1">
        <v>10.5</v>
      </c>
      <c r="F49" s="1">
        <v>6</v>
      </c>
      <c r="G49" s="1">
        <v>9</v>
      </c>
      <c r="H49" s="1">
        <v>6</v>
      </c>
      <c r="I49" s="1">
        <v>9</v>
      </c>
      <c r="J49" s="1">
        <v>6</v>
      </c>
      <c r="K49" s="1">
        <v>9</v>
      </c>
      <c r="L49" s="1">
        <v>10.5</v>
      </c>
      <c r="N49" s="1">
        <v>3</v>
      </c>
      <c r="O49" s="1">
        <v>36</v>
      </c>
      <c r="P49" s="2">
        <f t="shared" si="4"/>
        <v>2.625</v>
      </c>
      <c r="Q49" s="1" t="str">
        <f t="shared" si="1"/>
        <v>HighRisk</v>
      </c>
      <c r="R49" s="1" t="str">
        <f t="shared" si="5"/>
        <v>MediumRisk</v>
      </c>
      <c r="S49" s="1" t="str">
        <f t="shared" si="6"/>
        <v>HighRisk</v>
      </c>
    </row>
    <row r="50" spans="1:19" x14ac:dyDescent="0.25">
      <c r="A50" s="6">
        <v>1452</v>
      </c>
      <c r="B50" s="1">
        <v>12</v>
      </c>
      <c r="C50" s="1">
        <v>10.5</v>
      </c>
      <c r="D50">
        <v>12</v>
      </c>
      <c r="E50" s="1">
        <v>12</v>
      </c>
      <c r="F50" s="1">
        <v>12</v>
      </c>
      <c r="G50" s="1">
        <v>10.5</v>
      </c>
      <c r="H50" s="1">
        <v>12</v>
      </c>
      <c r="I50" s="1">
        <v>10.5</v>
      </c>
      <c r="J50" s="1">
        <v>9</v>
      </c>
      <c r="K50" s="1">
        <v>12</v>
      </c>
      <c r="L50" s="1">
        <v>12</v>
      </c>
      <c r="N50" s="1">
        <v>12</v>
      </c>
      <c r="O50" s="1">
        <v>36</v>
      </c>
      <c r="P50" s="2">
        <f t="shared" si="4"/>
        <v>3.7916666666666665</v>
      </c>
      <c r="Q50" s="1" t="str">
        <f t="shared" si="1"/>
        <v>LowRisk</v>
      </c>
      <c r="R50" s="1" t="str">
        <f t="shared" si="5"/>
        <v>LowRisk</v>
      </c>
      <c r="S50" s="1" t="str">
        <f t="shared" si="6"/>
        <v>LowRisk</v>
      </c>
    </row>
    <row r="51" spans="1:19" x14ac:dyDescent="0.25">
      <c r="A51" s="6">
        <v>1473</v>
      </c>
      <c r="B51" s="1">
        <v>12</v>
      </c>
      <c r="C51" s="1">
        <v>12</v>
      </c>
      <c r="D51">
        <v>12</v>
      </c>
      <c r="E51" s="1">
        <v>12</v>
      </c>
      <c r="F51" s="1">
        <v>12</v>
      </c>
      <c r="G51" s="1">
        <v>10.5</v>
      </c>
      <c r="H51" s="1">
        <v>12</v>
      </c>
      <c r="I51" s="1">
        <v>12</v>
      </c>
      <c r="J51" s="1">
        <v>12</v>
      </c>
      <c r="K51" s="1">
        <v>12</v>
      </c>
      <c r="L51" s="1">
        <v>12</v>
      </c>
      <c r="N51" s="1">
        <v>12</v>
      </c>
      <c r="O51" s="1">
        <v>36</v>
      </c>
      <c r="P51" s="2">
        <f t="shared" si="4"/>
        <v>3.9583333333333335</v>
      </c>
      <c r="Q51" s="1" t="str">
        <f t="shared" si="1"/>
        <v>LowRisk</v>
      </c>
      <c r="R51" s="1" t="str">
        <f t="shared" si="5"/>
        <v>LowRisk</v>
      </c>
      <c r="S51" s="1" t="str">
        <f t="shared" si="6"/>
        <v>LowRisk</v>
      </c>
    </row>
    <row r="52" spans="1:19" x14ac:dyDescent="0.25">
      <c r="A52" s="6">
        <v>1474</v>
      </c>
      <c r="B52" s="1">
        <v>6</v>
      </c>
      <c r="C52" s="1">
        <v>3</v>
      </c>
      <c r="D52">
        <v>6</v>
      </c>
      <c r="F52" s="1">
        <v>3</v>
      </c>
      <c r="G52" s="1">
        <v>6</v>
      </c>
      <c r="I52" s="1">
        <v>9</v>
      </c>
      <c r="J52" s="1">
        <v>3</v>
      </c>
      <c r="K52" s="1">
        <v>3</v>
      </c>
      <c r="L52" s="1">
        <v>9</v>
      </c>
      <c r="O52" s="1">
        <v>27</v>
      </c>
      <c r="P52" s="2">
        <f t="shared" si="4"/>
        <v>1.7777777777777777</v>
      </c>
      <c r="Q52" s="1" t="str">
        <f t="shared" si="1"/>
        <v>HighRisk</v>
      </c>
      <c r="R52" s="1" t="str">
        <f t="shared" si="5"/>
        <v>HighRisk</v>
      </c>
      <c r="S52" s="1" t="str">
        <f t="shared" si="6"/>
        <v>HighRisk</v>
      </c>
    </row>
    <row r="53" spans="1:19" x14ac:dyDescent="0.25">
      <c r="A53" s="6">
        <v>1476</v>
      </c>
      <c r="B53" s="1">
        <v>9</v>
      </c>
      <c r="C53" s="1">
        <v>9</v>
      </c>
      <c r="D53">
        <v>9</v>
      </c>
      <c r="E53" s="1">
        <v>9</v>
      </c>
      <c r="F53" s="1">
        <v>7.5</v>
      </c>
      <c r="G53" s="1">
        <v>9</v>
      </c>
      <c r="H53" s="1">
        <v>7.5</v>
      </c>
      <c r="I53" s="1">
        <v>10.5</v>
      </c>
      <c r="J53" s="1">
        <v>6</v>
      </c>
      <c r="K53" s="1">
        <v>10.5</v>
      </c>
      <c r="L53" s="1">
        <v>12</v>
      </c>
      <c r="N53" s="1">
        <v>9</v>
      </c>
      <c r="O53" s="1">
        <v>36</v>
      </c>
      <c r="P53" s="2">
        <f t="shared" si="4"/>
        <v>3</v>
      </c>
      <c r="Q53" s="1" t="str">
        <f t="shared" si="1"/>
        <v>LowRisk</v>
      </c>
      <c r="R53" s="1" t="str">
        <f t="shared" si="5"/>
        <v>LowRisk</v>
      </c>
      <c r="S53" s="1" t="str">
        <f t="shared" si="6"/>
        <v>MediumRisk</v>
      </c>
    </row>
    <row r="54" spans="1:19" x14ac:dyDescent="0.25">
      <c r="A54" s="6">
        <v>1492</v>
      </c>
      <c r="B54" s="1">
        <v>12</v>
      </c>
      <c r="C54" s="1">
        <v>12</v>
      </c>
      <c r="D54">
        <v>12</v>
      </c>
      <c r="E54" s="1">
        <v>12</v>
      </c>
      <c r="F54" s="1">
        <v>12</v>
      </c>
      <c r="G54" s="1">
        <v>12</v>
      </c>
      <c r="H54" s="1">
        <v>12</v>
      </c>
      <c r="I54" s="1">
        <v>12</v>
      </c>
      <c r="J54" s="1">
        <v>9</v>
      </c>
      <c r="K54" s="1">
        <v>12</v>
      </c>
      <c r="L54" s="1">
        <v>12</v>
      </c>
      <c r="N54" s="1">
        <v>10.5</v>
      </c>
      <c r="O54" s="1">
        <v>36</v>
      </c>
      <c r="P54" s="2">
        <f t="shared" si="4"/>
        <v>3.875</v>
      </c>
      <c r="Q54" s="1" t="str">
        <f t="shared" si="1"/>
        <v>LowRisk</v>
      </c>
      <c r="R54" s="1" t="str">
        <f t="shared" si="5"/>
        <v>LowRisk</v>
      </c>
      <c r="S54" s="1" t="str">
        <f t="shared" si="6"/>
        <v>LowRisk</v>
      </c>
    </row>
    <row r="55" spans="1:19" x14ac:dyDescent="0.25">
      <c r="A55" s="6">
        <v>1552</v>
      </c>
      <c r="B55" s="1">
        <v>6</v>
      </c>
      <c r="C55" s="1">
        <v>6</v>
      </c>
      <c r="D55">
        <v>6</v>
      </c>
      <c r="E55" s="1">
        <v>6</v>
      </c>
      <c r="F55" s="1">
        <v>3</v>
      </c>
      <c r="G55" s="1">
        <v>7.5</v>
      </c>
      <c r="H55" s="1">
        <v>6</v>
      </c>
      <c r="I55" s="1">
        <v>9</v>
      </c>
      <c r="J55" s="1">
        <v>6</v>
      </c>
      <c r="K55" s="1">
        <v>3</v>
      </c>
      <c r="L55" s="1">
        <v>9</v>
      </c>
      <c r="N55" s="1">
        <v>3</v>
      </c>
      <c r="O55" s="1">
        <v>36</v>
      </c>
      <c r="P55" s="2">
        <f t="shared" si="4"/>
        <v>1.9583333333333333</v>
      </c>
      <c r="Q55" s="1" t="str">
        <f t="shared" si="1"/>
        <v>HighRisk</v>
      </c>
      <c r="R55" s="1" t="str">
        <f t="shared" si="5"/>
        <v>HighRisk</v>
      </c>
      <c r="S55" s="1" t="str">
        <f t="shared" si="6"/>
        <v>HighRisk</v>
      </c>
    </row>
    <row r="56" spans="1:19" x14ac:dyDescent="0.25">
      <c r="A56" s="6">
        <v>1556</v>
      </c>
      <c r="B56" s="1">
        <v>12</v>
      </c>
      <c r="C56" s="1">
        <v>10.5</v>
      </c>
      <c r="D56">
        <v>10.5</v>
      </c>
      <c r="E56" s="1">
        <v>9</v>
      </c>
      <c r="F56" s="1">
        <v>10.5</v>
      </c>
      <c r="G56" s="1">
        <v>12</v>
      </c>
      <c r="H56" s="1">
        <v>12</v>
      </c>
      <c r="I56" s="1">
        <v>12</v>
      </c>
      <c r="J56" s="1">
        <v>9</v>
      </c>
      <c r="K56" s="1">
        <v>12</v>
      </c>
      <c r="L56" s="1">
        <v>12</v>
      </c>
      <c r="N56" s="1">
        <v>10.5</v>
      </c>
      <c r="O56" s="1">
        <v>36</v>
      </c>
      <c r="P56" s="2">
        <f t="shared" si="4"/>
        <v>3.6666666666666665</v>
      </c>
      <c r="Q56" s="1" t="str">
        <f t="shared" si="1"/>
        <v>LowRisk</v>
      </c>
      <c r="R56" s="1" t="str">
        <f t="shared" si="5"/>
        <v>LowRisk</v>
      </c>
      <c r="S56" s="1" t="str">
        <f t="shared" si="6"/>
        <v>LowRisk</v>
      </c>
    </row>
    <row r="57" spans="1:19" x14ac:dyDescent="0.25">
      <c r="A57" s="6">
        <v>1560</v>
      </c>
      <c r="B57" s="1">
        <v>12</v>
      </c>
      <c r="C57" s="1">
        <v>10.5</v>
      </c>
      <c r="D57">
        <v>12</v>
      </c>
      <c r="E57" s="1">
        <v>12</v>
      </c>
      <c r="F57" s="1">
        <v>10.5</v>
      </c>
      <c r="G57" s="1">
        <v>12</v>
      </c>
      <c r="H57" s="1">
        <v>12</v>
      </c>
      <c r="I57" s="1">
        <v>12</v>
      </c>
      <c r="J57" s="1">
        <v>9</v>
      </c>
      <c r="K57" s="1">
        <v>12</v>
      </c>
      <c r="L57" s="1">
        <v>12</v>
      </c>
      <c r="N57" s="1">
        <v>10.5</v>
      </c>
      <c r="O57" s="1">
        <v>36</v>
      </c>
      <c r="P57" s="2">
        <f t="shared" si="4"/>
        <v>3.7916666666666665</v>
      </c>
      <c r="Q57" s="1" t="str">
        <f t="shared" si="1"/>
        <v>LowRisk</v>
      </c>
      <c r="R57" s="1" t="str">
        <f t="shared" si="5"/>
        <v>LowRisk</v>
      </c>
      <c r="S57" s="1" t="str">
        <f t="shared" si="6"/>
        <v>LowRisk</v>
      </c>
    </row>
    <row r="58" spans="1:19" x14ac:dyDescent="0.25">
      <c r="A58" s="6">
        <v>1567</v>
      </c>
      <c r="B58" s="1">
        <v>6</v>
      </c>
      <c r="C58" s="1">
        <v>9</v>
      </c>
      <c r="D58">
        <v>3</v>
      </c>
      <c r="E58" s="1">
        <v>3</v>
      </c>
      <c r="F58" s="1">
        <v>3</v>
      </c>
      <c r="G58" s="1">
        <v>7.5</v>
      </c>
      <c r="H58" s="1">
        <v>12</v>
      </c>
      <c r="I58" s="1">
        <v>9</v>
      </c>
      <c r="J58" s="1">
        <v>6</v>
      </c>
      <c r="K58" s="1">
        <v>7.5</v>
      </c>
      <c r="L58" s="1">
        <v>10.5</v>
      </c>
      <c r="N58" s="1">
        <v>3</v>
      </c>
      <c r="O58" s="1">
        <v>36</v>
      </c>
      <c r="P58" s="2">
        <f t="shared" si="4"/>
        <v>2.2083333333333335</v>
      </c>
      <c r="Q58" s="1" t="str">
        <f t="shared" si="1"/>
        <v>HighRisk</v>
      </c>
      <c r="R58" s="1" t="str">
        <f t="shared" si="5"/>
        <v>MediumRisk</v>
      </c>
      <c r="S58" s="1" t="str">
        <f t="shared" si="6"/>
        <v>HighRisk</v>
      </c>
    </row>
    <row r="59" spans="1:19" x14ac:dyDescent="0.25">
      <c r="A59" s="6">
        <v>1598</v>
      </c>
      <c r="B59" s="1">
        <v>12</v>
      </c>
      <c r="C59" s="1">
        <v>12</v>
      </c>
      <c r="D59">
        <v>9</v>
      </c>
      <c r="E59" s="1">
        <v>10.5</v>
      </c>
      <c r="F59" s="1">
        <v>10.5</v>
      </c>
      <c r="G59" s="1">
        <v>9</v>
      </c>
      <c r="H59" s="1">
        <v>12</v>
      </c>
      <c r="I59" s="1">
        <v>12</v>
      </c>
      <c r="J59" s="1">
        <v>12</v>
      </c>
      <c r="K59" s="1">
        <v>12</v>
      </c>
      <c r="L59" s="1">
        <v>12</v>
      </c>
      <c r="M59" s="1">
        <v>12</v>
      </c>
      <c r="N59" s="1">
        <v>10.5</v>
      </c>
      <c r="O59" s="1">
        <v>39</v>
      </c>
      <c r="P59" s="2">
        <f t="shared" si="4"/>
        <v>3.7307692307692308</v>
      </c>
      <c r="Q59" s="1" t="str">
        <f t="shared" si="1"/>
        <v>LowRisk</v>
      </c>
      <c r="R59" s="1" t="str">
        <f t="shared" si="5"/>
        <v>LowRisk</v>
      </c>
      <c r="S59" s="1" t="str">
        <f t="shared" si="6"/>
        <v>LowRisk</v>
      </c>
    </row>
    <row r="60" spans="1:19" x14ac:dyDescent="0.25">
      <c r="A60" s="6">
        <v>1606</v>
      </c>
      <c r="B60" s="1">
        <v>12</v>
      </c>
      <c r="C60" s="1">
        <v>9</v>
      </c>
      <c r="D60">
        <v>10.5</v>
      </c>
      <c r="E60" s="1">
        <v>10.5</v>
      </c>
      <c r="F60" s="1">
        <v>9</v>
      </c>
      <c r="G60" s="1">
        <v>9</v>
      </c>
      <c r="H60" s="1">
        <v>12</v>
      </c>
      <c r="I60" s="1">
        <v>10.5</v>
      </c>
      <c r="J60" s="1">
        <v>9</v>
      </c>
      <c r="K60" s="1">
        <v>10.5</v>
      </c>
      <c r="L60" s="1">
        <v>12</v>
      </c>
      <c r="N60" s="1">
        <v>9</v>
      </c>
      <c r="O60" s="1">
        <v>36</v>
      </c>
      <c r="P60" s="2">
        <f t="shared" si="4"/>
        <v>3.4166666666666665</v>
      </c>
      <c r="Q60" s="1" t="str">
        <f t="shared" si="1"/>
        <v>LowRisk</v>
      </c>
      <c r="R60" s="1" t="str">
        <f t="shared" si="5"/>
        <v>LowRisk</v>
      </c>
      <c r="S60" s="1" t="str">
        <f t="shared" si="6"/>
        <v>LowRisk</v>
      </c>
    </row>
    <row r="61" spans="1:19" x14ac:dyDescent="0.25">
      <c r="A61" s="6">
        <v>1614</v>
      </c>
      <c r="B61" s="1">
        <v>9</v>
      </c>
      <c r="C61" s="1">
        <v>9</v>
      </c>
      <c r="D61">
        <v>12</v>
      </c>
      <c r="E61" s="1">
        <v>12</v>
      </c>
      <c r="F61" s="1">
        <v>9</v>
      </c>
      <c r="G61" s="1">
        <v>9</v>
      </c>
      <c r="H61" s="1">
        <v>7.5</v>
      </c>
      <c r="I61" s="1">
        <v>9</v>
      </c>
      <c r="J61" s="1">
        <v>6</v>
      </c>
      <c r="K61" s="1">
        <v>7.5</v>
      </c>
      <c r="L61" s="1">
        <v>12</v>
      </c>
      <c r="N61" s="1">
        <v>6</v>
      </c>
      <c r="O61" s="1">
        <v>36</v>
      </c>
      <c r="P61" s="2">
        <f t="shared" si="4"/>
        <v>3</v>
      </c>
      <c r="Q61" s="1" t="str">
        <f t="shared" si="1"/>
        <v>LowRisk</v>
      </c>
      <c r="R61" s="1" t="str">
        <f t="shared" si="5"/>
        <v>LowRisk</v>
      </c>
      <c r="S61" s="1" t="str">
        <f t="shared" si="6"/>
        <v>MediumRisk</v>
      </c>
    </row>
    <row r="62" spans="1:19" x14ac:dyDescent="0.25">
      <c r="A62" s="6">
        <v>1638</v>
      </c>
      <c r="B62" s="1">
        <v>10.5</v>
      </c>
      <c r="C62" s="1">
        <v>7.5</v>
      </c>
      <c r="D62">
        <v>9</v>
      </c>
      <c r="E62" s="1">
        <v>9</v>
      </c>
      <c r="F62" s="1">
        <v>9</v>
      </c>
      <c r="G62" s="1">
        <v>10.5</v>
      </c>
      <c r="H62" s="1">
        <v>9</v>
      </c>
      <c r="I62" s="1">
        <v>10.5</v>
      </c>
      <c r="J62" s="1">
        <v>9</v>
      </c>
      <c r="K62" s="1">
        <v>12</v>
      </c>
      <c r="L62" s="1">
        <v>12</v>
      </c>
      <c r="N62" s="1">
        <v>6</v>
      </c>
      <c r="O62" s="1">
        <v>36</v>
      </c>
      <c r="P62" s="2">
        <f t="shared" si="4"/>
        <v>3.1666666666666665</v>
      </c>
      <c r="Q62" s="1" t="str">
        <f t="shared" si="1"/>
        <v>LowRisk</v>
      </c>
      <c r="R62" s="1" t="str">
        <f t="shared" si="5"/>
        <v>LowRisk</v>
      </c>
      <c r="S62" s="1" t="str">
        <f t="shared" si="6"/>
        <v>MediumRisk</v>
      </c>
    </row>
    <row r="63" spans="1:19" x14ac:dyDescent="0.25">
      <c r="A63" s="6">
        <v>1647</v>
      </c>
      <c r="B63" s="1">
        <v>9</v>
      </c>
      <c r="C63" s="1">
        <v>10.5</v>
      </c>
      <c r="D63">
        <v>12</v>
      </c>
      <c r="E63" s="1">
        <v>12</v>
      </c>
      <c r="F63" s="1">
        <v>7.5</v>
      </c>
      <c r="G63" s="1">
        <v>9</v>
      </c>
      <c r="H63" s="1">
        <v>10.5</v>
      </c>
      <c r="I63" s="1">
        <v>10.5</v>
      </c>
      <c r="J63" s="1">
        <v>6</v>
      </c>
      <c r="K63" s="1">
        <v>10.5</v>
      </c>
      <c r="L63" s="1">
        <v>12</v>
      </c>
      <c r="N63" s="1">
        <v>7.5</v>
      </c>
      <c r="O63" s="1">
        <v>36</v>
      </c>
      <c r="P63" s="2">
        <f t="shared" si="4"/>
        <v>3.25</v>
      </c>
      <c r="Q63" s="1" t="str">
        <f t="shared" si="1"/>
        <v>LowRisk</v>
      </c>
      <c r="R63" s="1" t="str">
        <f t="shared" si="5"/>
        <v>LowRisk</v>
      </c>
      <c r="S63" s="1" t="str">
        <f t="shared" si="6"/>
        <v>LowRisk</v>
      </c>
    </row>
    <row r="64" spans="1:19" x14ac:dyDescent="0.25">
      <c r="A64" s="6">
        <v>1649</v>
      </c>
      <c r="B64" s="1">
        <v>7.5</v>
      </c>
      <c r="C64" s="1">
        <v>6</v>
      </c>
      <c r="D64">
        <v>7.5</v>
      </c>
      <c r="E64" s="1">
        <v>9</v>
      </c>
      <c r="F64" s="1">
        <v>3</v>
      </c>
      <c r="G64" s="1">
        <v>9</v>
      </c>
      <c r="H64" s="1">
        <v>10.5</v>
      </c>
      <c r="I64" s="1">
        <v>10.5</v>
      </c>
      <c r="J64" s="1">
        <v>9</v>
      </c>
      <c r="K64" s="1">
        <v>12</v>
      </c>
      <c r="L64" s="1">
        <v>12</v>
      </c>
      <c r="N64" s="1">
        <v>6</v>
      </c>
      <c r="O64" s="1">
        <v>36</v>
      </c>
      <c r="P64" s="2">
        <f t="shared" si="4"/>
        <v>2.8333333333333335</v>
      </c>
      <c r="Q64" s="1" t="str">
        <f t="shared" si="1"/>
        <v>LowRisk</v>
      </c>
      <c r="R64" s="1" t="str">
        <f t="shared" si="5"/>
        <v>LowRisk</v>
      </c>
      <c r="S64" s="1" t="str">
        <f t="shared" si="6"/>
        <v>MediumRisk</v>
      </c>
    </row>
    <row r="65" spans="1:19" x14ac:dyDescent="0.25">
      <c r="A65" s="6">
        <v>1660</v>
      </c>
      <c r="B65" s="1">
        <v>6</v>
      </c>
      <c r="C65" s="1">
        <v>9</v>
      </c>
      <c r="D65">
        <v>9</v>
      </c>
      <c r="E65" s="1">
        <v>10.5</v>
      </c>
      <c r="F65" s="1">
        <v>6</v>
      </c>
      <c r="G65" s="1">
        <v>7.5</v>
      </c>
      <c r="H65" s="1">
        <v>7.5</v>
      </c>
      <c r="I65" s="1">
        <v>9</v>
      </c>
      <c r="J65" s="1">
        <v>6</v>
      </c>
      <c r="K65" s="1">
        <v>9</v>
      </c>
      <c r="L65" s="1">
        <v>12</v>
      </c>
      <c r="N65" s="1">
        <v>7.5</v>
      </c>
      <c r="O65" s="1">
        <v>36</v>
      </c>
      <c r="P65" s="2">
        <f t="shared" si="4"/>
        <v>2.75</v>
      </c>
      <c r="Q65" s="1" t="str">
        <f t="shared" si="1"/>
        <v>HighRisk</v>
      </c>
      <c r="R65" s="1" t="str">
        <f t="shared" si="5"/>
        <v>MediumRisk</v>
      </c>
      <c r="S65" s="1" t="str">
        <f t="shared" si="6"/>
        <v>HighRisk</v>
      </c>
    </row>
    <row r="66" spans="1:19" x14ac:dyDescent="0.25">
      <c r="A66" s="6">
        <v>1663</v>
      </c>
      <c r="B66" s="1">
        <v>6</v>
      </c>
      <c r="C66" s="1">
        <v>6</v>
      </c>
      <c r="D66">
        <v>6</v>
      </c>
      <c r="E66" s="1">
        <v>7.5</v>
      </c>
      <c r="F66" s="1">
        <v>7.5</v>
      </c>
      <c r="G66" s="1">
        <v>7.5</v>
      </c>
      <c r="H66" s="1">
        <v>3</v>
      </c>
      <c r="I66" s="1">
        <v>10.5</v>
      </c>
      <c r="J66" s="1">
        <v>6</v>
      </c>
      <c r="K66" s="1">
        <v>7.5</v>
      </c>
      <c r="L66" s="1">
        <v>9</v>
      </c>
      <c r="N66" s="1">
        <v>6</v>
      </c>
      <c r="O66" s="1">
        <v>36</v>
      </c>
      <c r="P66" s="2">
        <f t="shared" si="4"/>
        <v>2.2916666666666665</v>
      </c>
      <c r="Q66" s="1" t="str">
        <f t="shared" si="1"/>
        <v>HighRisk</v>
      </c>
      <c r="R66" s="1" t="str">
        <f t="shared" si="5"/>
        <v>MediumRisk</v>
      </c>
      <c r="S66" s="1" t="str">
        <f t="shared" si="6"/>
        <v>HighRisk</v>
      </c>
    </row>
    <row r="67" spans="1:19" x14ac:dyDescent="0.25">
      <c r="A67" s="6">
        <v>1694</v>
      </c>
      <c r="B67" s="1">
        <v>12</v>
      </c>
      <c r="C67" s="1">
        <v>9</v>
      </c>
      <c r="D67">
        <v>9</v>
      </c>
      <c r="E67" s="1">
        <v>7.5</v>
      </c>
      <c r="F67" s="1">
        <v>7.5</v>
      </c>
      <c r="G67" s="1">
        <v>7.5</v>
      </c>
      <c r="H67" s="1">
        <v>12</v>
      </c>
      <c r="I67" s="1">
        <v>10.5</v>
      </c>
      <c r="J67" s="1">
        <v>6</v>
      </c>
      <c r="K67" s="1">
        <v>10.5</v>
      </c>
      <c r="L67" s="1">
        <v>12</v>
      </c>
      <c r="N67" s="1">
        <v>12</v>
      </c>
      <c r="O67" s="1">
        <v>36</v>
      </c>
      <c r="P67" s="2">
        <f t="shared" ref="P67:P96" si="7">(SUM(B67:N67)/O67)</f>
        <v>3.2083333333333335</v>
      </c>
      <c r="Q67" s="1" t="str">
        <f t="shared" ref="Q67:Q96" si="8">IF($P67&gt;=2.76,"LowRisk",IF(AND($P67&gt;=0,$P67&lt;2.76),"HighRisk"))</f>
        <v>LowRisk</v>
      </c>
      <c r="R67" s="1" t="str">
        <f t="shared" ref="R67:R96" si="9">IF($P67&gt;=2.76,"LowRisk",IF(AND($P67&gt;=2,$P67&lt;2.76),"MediumRisk",IF(AND($P67&gt;=0,$P67&lt;2),"HighRisk")))</f>
        <v>LowRisk</v>
      </c>
      <c r="S67" s="1" t="str">
        <f t="shared" ref="S67:S96" si="10">IF($P67&gt;=3.23,"LowRisk",IF(AND($P67&gt;=2.78,$P67&lt;3.23),"MediumRisk",IF(AND($P67&gt;=0,$P67&lt;2.78),"HighRisk")))</f>
        <v>MediumRisk</v>
      </c>
    </row>
    <row r="68" spans="1:19" x14ac:dyDescent="0.25">
      <c r="A68" s="6">
        <v>1728</v>
      </c>
      <c r="B68" s="1">
        <v>7.5</v>
      </c>
      <c r="C68" s="1">
        <v>9</v>
      </c>
      <c r="D68">
        <v>3</v>
      </c>
      <c r="E68" s="1">
        <v>6</v>
      </c>
      <c r="F68" s="1">
        <v>3</v>
      </c>
      <c r="H68" s="1">
        <v>6</v>
      </c>
      <c r="I68" s="1">
        <v>10.5</v>
      </c>
      <c r="J68" s="1">
        <v>6</v>
      </c>
      <c r="K68" s="1">
        <v>7.5</v>
      </c>
      <c r="L68" s="1">
        <v>10.5</v>
      </c>
      <c r="N68" s="1">
        <v>3</v>
      </c>
      <c r="O68" s="1">
        <v>33</v>
      </c>
      <c r="P68" s="2">
        <f t="shared" si="7"/>
        <v>2.1818181818181817</v>
      </c>
      <c r="Q68" s="1" t="str">
        <f t="shared" si="8"/>
        <v>HighRisk</v>
      </c>
      <c r="R68" s="1" t="str">
        <f t="shared" si="9"/>
        <v>MediumRisk</v>
      </c>
      <c r="S68" s="1" t="str">
        <f t="shared" si="10"/>
        <v>HighRisk</v>
      </c>
    </row>
    <row r="69" spans="1:19" x14ac:dyDescent="0.25">
      <c r="A69" s="6">
        <v>1745</v>
      </c>
      <c r="B69" s="1">
        <v>9</v>
      </c>
      <c r="C69" s="1">
        <v>9</v>
      </c>
      <c r="D69">
        <v>7.5</v>
      </c>
      <c r="E69" s="1">
        <v>7.5</v>
      </c>
      <c r="F69" s="1">
        <v>7.5</v>
      </c>
      <c r="G69" s="1">
        <v>9</v>
      </c>
      <c r="H69" s="1">
        <v>12</v>
      </c>
      <c r="I69" s="1">
        <v>12</v>
      </c>
      <c r="J69" s="1">
        <v>6</v>
      </c>
      <c r="K69" s="1">
        <v>10.5</v>
      </c>
      <c r="L69" s="1">
        <v>12</v>
      </c>
      <c r="N69" s="1">
        <v>7.5</v>
      </c>
      <c r="O69" s="1">
        <v>36</v>
      </c>
      <c r="P69" s="2">
        <f t="shared" si="7"/>
        <v>3.0416666666666665</v>
      </c>
      <c r="Q69" s="1" t="str">
        <f t="shared" si="8"/>
        <v>LowRisk</v>
      </c>
      <c r="R69" s="1" t="str">
        <f t="shared" si="9"/>
        <v>LowRisk</v>
      </c>
      <c r="S69" s="1" t="str">
        <f t="shared" si="10"/>
        <v>MediumRisk</v>
      </c>
    </row>
    <row r="70" spans="1:19" x14ac:dyDescent="0.25">
      <c r="A70" s="6">
        <v>1748</v>
      </c>
      <c r="B70" s="1">
        <v>7.5</v>
      </c>
      <c r="C70" s="1">
        <v>9</v>
      </c>
      <c r="D70">
        <v>3</v>
      </c>
      <c r="E70" s="1">
        <v>7.5</v>
      </c>
      <c r="F70" s="1">
        <v>6</v>
      </c>
      <c r="G70" s="1">
        <v>7.5</v>
      </c>
      <c r="H70" s="1">
        <v>7.5</v>
      </c>
      <c r="I70" s="1">
        <v>7.5</v>
      </c>
      <c r="J70" s="1">
        <v>6</v>
      </c>
      <c r="K70" s="1">
        <v>7.5</v>
      </c>
      <c r="L70" s="1">
        <v>9</v>
      </c>
      <c r="N70" s="1">
        <v>6</v>
      </c>
      <c r="O70" s="1">
        <v>36</v>
      </c>
      <c r="P70" s="2">
        <f t="shared" si="7"/>
        <v>2.3333333333333335</v>
      </c>
      <c r="Q70" s="1" t="str">
        <f t="shared" si="8"/>
        <v>HighRisk</v>
      </c>
      <c r="R70" s="1" t="str">
        <f t="shared" si="9"/>
        <v>MediumRisk</v>
      </c>
      <c r="S70" s="1" t="str">
        <f t="shared" si="10"/>
        <v>HighRisk</v>
      </c>
    </row>
    <row r="71" spans="1:19" x14ac:dyDescent="0.25">
      <c r="A71" s="6">
        <v>1763</v>
      </c>
      <c r="B71" s="1">
        <v>9</v>
      </c>
      <c r="C71" s="1">
        <v>9</v>
      </c>
      <c r="D71">
        <v>12</v>
      </c>
      <c r="E71" s="1">
        <v>10.5</v>
      </c>
      <c r="F71" s="1">
        <v>9</v>
      </c>
      <c r="G71" s="1">
        <v>9</v>
      </c>
      <c r="H71" s="1">
        <v>7.5</v>
      </c>
      <c r="I71" s="1">
        <v>9</v>
      </c>
      <c r="J71" s="1">
        <v>6</v>
      </c>
      <c r="K71" s="1">
        <v>12</v>
      </c>
      <c r="L71" s="1">
        <v>10.5</v>
      </c>
      <c r="N71" s="1">
        <v>6</v>
      </c>
      <c r="O71" s="1">
        <v>36</v>
      </c>
      <c r="P71" s="2">
        <f t="shared" si="7"/>
        <v>3.0416666666666665</v>
      </c>
      <c r="Q71" s="1" t="str">
        <f t="shared" si="8"/>
        <v>LowRisk</v>
      </c>
      <c r="R71" s="1" t="str">
        <f t="shared" si="9"/>
        <v>LowRisk</v>
      </c>
      <c r="S71" s="1" t="str">
        <f t="shared" si="10"/>
        <v>MediumRisk</v>
      </c>
    </row>
    <row r="72" spans="1:19" x14ac:dyDescent="0.25">
      <c r="A72" s="6">
        <v>1766</v>
      </c>
      <c r="B72" s="1">
        <v>9</v>
      </c>
      <c r="C72" s="1">
        <v>12</v>
      </c>
      <c r="D72">
        <v>9</v>
      </c>
      <c r="E72" s="1">
        <v>12</v>
      </c>
      <c r="F72" s="1">
        <v>12</v>
      </c>
      <c r="G72" s="1">
        <v>10.5</v>
      </c>
      <c r="H72" s="1">
        <v>9</v>
      </c>
      <c r="I72" s="1">
        <v>12</v>
      </c>
      <c r="J72" s="1">
        <v>7.5</v>
      </c>
      <c r="K72" s="1">
        <v>9</v>
      </c>
      <c r="L72" s="1">
        <v>12</v>
      </c>
      <c r="N72" s="1">
        <v>9</v>
      </c>
      <c r="O72" s="1">
        <v>36</v>
      </c>
      <c r="P72" s="2">
        <f t="shared" si="7"/>
        <v>3.4166666666666665</v>
      </c>
      <c r="Q72" s="1" t="str">
        <f t="shared" si="8"/>
        <v>LowRisk</v>
      </c>
      <c r="R72" s="1" t="str">
        <f t="shared" si="9"/>
        <v>LowRisk</v>
      </c>
      <c r="S72" s="1" t="str">
        <f t="shared" si="10"/>
        <v>LowRisk</v>
      </c>
    </row>
    <row r="73" spans="1:19" x14ac:dyDescent="0.25">
      <c r="A73" s="6">
        <v>1773</v>
      </c>
      <c r="B73" s="1">
        <v>12</v>
      </c>
      <c r="C73" s="1">
        <v>12</v>
      </c>
      <c r="D73">
        <v>12</v>
      </c>
      <c r="E73" s="1">
        <v>9</v>
      </c>
      <c r="F73" s="1">
        <v>9</v>
      </c>
      <c r="G73" s="1">
        <v>9</v>
      </c>
      <c r="H73" s="1">
        <v>10.5</v>
      </c>
      <c r="I73" s="1">
        <v>10.5</v>
      </c>
      <c r="J73" s="1">
        <v>6</v>
      </c>
      <c r="K73" s="1">
        <v>12</v>
      </c>
      <c r="L73" s="1">
        <v>12</v>
      </c>
      <c r="N73" s="1">
        <v>9</v>
      </c>
      <c r="O73" s="1">
        <v>36</v>
      </c>
      <c r="P73" s="2">
        <f t="shared" si="7"/>
        <v>3.4166666666666665</v>
      </c>
      <c r="Q73" s="1" t="str">
        <f t="shared" si="8"/>
        <v>LowRisk</v>
      </c>
      <c r="R73" s="1" t="str">
        <f t="shared" si="9"/>
        <v>LowRisk</v>
      </c>
      <c r="S73" s="1" t="str">
        <f t="shared" si="10"/>
        <v>LowRisk</v>
      </c>
    </row>
    <row r="74" spans="1:19" x14ac:dyDescent="0.25">
      <c r="A74" s="6">
        <v>1785</v>
      </c>
      <c r="B74" s="1">
        <v>10.5</v>
      </c>
      <c r="C74" s="1">
        <v>12</v>
      </c>
      <c r="D74">
        <v>12</v>
      </c>
      <c r="E74" s="1">
        <v>12</v>
      </c>
      <c r="F74" s="1">
        <v>9</v>
      </c>
      <c r="G74" s="1">
        <v>10.5</v>
      </c>
      <c r="H74" s="1">
        <v>9</v>
      </c>
      <c r="I74" s="1">
        <v>12</v>
      </c>
      <c r="J74" s="1">
        <v>7.5</v>
      </c>
      <c r="K74" s="1">
        <v>12</v>
      </c>
      <c r="L74" s="1">
        <v>12</v>
      </c>
      <c r="N74" s="1">
        <v>9</v>
      </c>
      <c r="O74" s="1">
        <v>36</v>
      </c>
      <c r="P74" s="2">
        <f t="shared" si="7"/>
        <v>3.5416666666666665</v>
      </c>
      <c r="Q74" s="1" t="str">
        <f t="shared" si="8"/>
        <v>LowRisk</v>
      </c>
      <c r="R74" s="1" t="str">
        <f t="shared" si="9"/>
        <v>LowRisk</v>
      </c>
      <c r="S74" s="1" t="str">
        <f t="shared" si="10"/>
        <v>LowRisk</v>
      </c>
    </row>
    <row r="75" spans="1:19" x14ac:dyDescent="0.25">
      <c r="A75" s="6">
        <v>1789</v>
      </c>
      <c r="B75" s="1">
        <v>12</v>
      </c>
      <c r="C75" s="1">
        <v>9</v>
      </c>
      <c r="D75">
        <v>7.5</v>
      </c>
      <c r="E75" s="1">
        <v>10.5</v>
      </c>
      <c r="F75" s="1">
        <v>7.5</v>
      </c>
      <c r="G75" s="1">
        <v>10.5</v>
      </c>
      <c r="H75" s="1">
        <v>10.5</v>
      </c>
      <c r="I75" s="1">
        <v>10.5</v>
      </c>
      <c r="J75" s="1">
        <v>7.5</v>
      </c>
      <c r="K75" s="1">
        <v>10.5</v>
      </c>
      <c r="L75" s="1">
        <v>12</v>
      </c>
      <c r="N75" s="1">
        <v>6</v>
      </c>
      <c r="O75" s="1">
        <v>36</v>
      </c>
      <c r="P75" s="2">
        <f t="shared" si="7"/>
        <v>3.1666666666666665</v>
      </c>
      <c r="Q75" s="1" t="str">
        <f t="shared" si="8"/>
        <v>LowRisk</v>
      </c>
      <c r="R75" s="1" t="str">
        <f t="shared" si="9"/>
        <v>LowRisk</v>
      </c>
      <c r="S75" s="1" t="str">
        <f t="shared" si="10"/>
        <v>MediumRisk</v>
      </c>
    </row>
    <row r="76" spans="1:19" x14ac:dyDescent="0.25">
      <c r="A76" s="6">
        <v>1795</v>
      </c>
      <c r="B76" s="1">
        <v>10.5</v>
      </c>
      <c r="C76" s="1">
        <v>10.5</v>
      </c>
      <c r="D76">
        <v>10.5</v>
      </c>
      <c r="E76" s="1">
        <v>10.5</v>
      </c>
      <c r="F76" s="1">
        <v>9</v>
      </c>
      <c r="G76" s="1">
        <v>10.5</v>
      </c>
      <c r="H76" s="1">
        <v>9</v>
      </c>
      <c r="I76" s="1">
        <v>10.5</v>
      </c>
      <c r="J76" s="1">
        <v>6</v>
      </c>
      <c r="K76" s="1">
        <v>9</v>
      </c>
      <c r="L76" s="1">
        <v>12</v>
      </c>
      <c r="N76" s="1">
        <v>7.5</v>
      </c>
      <c r="O76" s="1">
        <v>36</v>
      </c>
      <c r="P76" s="2">
        <f t="shared" si="7"/>
        <v>3.2083333333333335</v>
      </c>
      <c r="Q76" s="1" t="str">
        <f t="shared" si="8"/>
        <v>LowRisk</v>
      </c>
      <c r="R76" s="1" t="str">
        <f t="shared" si="9"/>
        <v>LowRisk</v>
      </c>
      <c r="S76" s="1" t="str">
        <f t="shared" si="10"/>
        <v>MediumRisk</v>
      </c>
    </row>
    <row r="77" spans="1:19" x14ac:dyDescent="0.25">
      <c r="A77" s="6">
        <v>1800</v>
      </c>
      <c r="B77" s="1">
        <v>12</v>
      </c>
      <c r="C77" s="1">
        <v>9</v>
      </c>
      <c r="D77">
        <v>12</v>
      </c>
      <c r="E77" s="1">
        <v>10.5</v>
      </c>
      <c r="F77" s="1">
        <v>12</v>
      </c>
      <c r="G77" s="1">
        <v>10.5</v>
      </c>
      <c r="H77" s="1">
        <v>10.5</v>
      </c>
      <c r="I77" s="1">
        <v>12</v>
      </c>
      <c r="J77" s="1">
        <v>6</v>
      </c>
      <c r="K77" s="1">
        <v>12</v>
      </c>
      <c r="L77" s="1">
        <v>9</v>
      </c>
      <c r="N77" s="1">
        <v>7.5</v>
      </c>
      <c r="O77" s="1">
        <v>36</v>
      </c>
      <c r="P77" s="2">
        <f t="shared" si="7"/>
        <v>3.4166666666666665</v>
      </c>
      <c r="Q77" s="1" t="str">
        <f t="shared" si="8"/>
        <v>LowRisk</v>
      </c>
      <c r="R77" s="1" t="str">
        <f t="shared" si="9"/>
        <v>LowRisk</v>
      </c>
      <c r="S77" s="1" t="str">
        <f t="shared" si="10"/>
        <v>LowRisk</v>
      </c>
    </row>
    <row r="78" spans="1:19" x14ac:dyDescent="0.25">
      <c r="A78" s="6">
        <v>1802</v>
      </c>
      <c r="B78" s="1">
        <v>12</v>
      </c>
      <c r="C78" s="1">
        <v>9</v>
      </c>
      <c r="D78">
        <v>6</v>
      </c>
      <c r="E78" s="1">
        <v>6</v>
      </c>
      <c r="F78" s="1">
        <v>3</v>
      </c>
      <c r="G78" s="1">
        <v>7.5</v>
      </c>
      <c r="H78" s="1">
        <v>10.5</v>
      </c>
      <c r="I78" s="1">
        <v>12</v>
      </c>
      <c r="J78" s="1">
        <v>9</v>
      </c>
      <c r="K78" s="1">
        <v>10.5</v>
      </c>
      <c r="L78" s="1">
        <v>12</v>
      </c>
      <c r="N78" s="1">
        <v>7.5</v>
      </c>
      <c r="O78" s="1">
        <v>36</v>
      </c>
      <c r="P78" s="2">
        <f t="shared" si="7"/>
        <v>2.9166666666666665</v>
      </c>
      <c r="Q78" s="1" t="str">
        <f t="shared" si="8"/>
        <v>LowRisk</v>
      </c>
      <c r="R78" s="1" t="str">
        <f t="shared" si="9"/>
        <v>LowRisk</v>
      </c>
      <c r="S78" s="1" t="str">
        <f t="shared" si="10"/>
        <v>MediumRisk</v>
      </c>
    </row>
    <row r="79" spans="1:19" x14ac:dyDescent="0.25">
      <c r="A79" s="6">
        <v>1811</v>
      </c>
      <c r="B79" s="1">
        <v>7.5</v>
      </c>
      <c r="C79" s="1">
        <v>7.5</v>
      </c>
      <c r="D79">
        <v>3</v>
      </c>
      <c r="E79" s="1">
        <v>3</v>
      </c>
      <c r="F79" s="1">
        <v>6</v>
      </c>
      <c r="G79" s="1">
        <v>6</v>
      </c>
      <c r="H79" s="1">
        <v>6</v>
      </c>
      <c r="I79" s="1">
        <v>10.5</v>
      </c>
      <c r="J79" s="1">
        <v>6</v>
      </c>
      <c r="K79" s="1">
        <v>10.5</v>
      </c>
      <c r="L79" s="1">
        <v>9</v>
      </c>
      <c r="N79" s="1">
        <v>3</v>
      </c>
      <c r="O79" s="1">
        <v>36</v>
      </c>
      <c r="P79" s="2">
        <f t="shared" si="7"/>
        <v>2.1666666666666665</v>
      </c>
      <c r="Q79" s="1" t="str">
        <f t="shared" si="8"/>
        <v>HighRisk</v>
      </c>
      <c r="R79" s="1" t="str">
        <f t="shared" si="9"/>
        <v>MediumRisk</v>
      </c>
      <c r="S79" s="1" t="str">
        <f t="shared" si="10"/>
        <v>HighRisk</v>
      </c>
    </row>
    <row r="80" spans="1:19" x14ac:dyDescent="0.25">
      <c r="A80" s="6">
        <v>1818</v>
      </c>
      <c r="B80" s="1">
        <v>10.5</v>
      </c>
      <c r="C80" s="1">
        <v>10.5</v>
      </c>
      <c r="D80">
        <v>9</v>
      </c>
      <c r="E80" s="1">
        <v>9</v>
      </c>
      <c r="F80" s="1">
        <v>9</v>
      </c>
      <c r="G80" s="1">
        <v>6</v>
      </c>
      <c r="H80" s="1">
        <v>9</v>
      </c>
      <c r="I80" s="1">
        <v>10.5</v>
      </c>
      <c r="J80" s="1">
        <v>3</v>
      </c>
      <c r="K80" s="1">
        <v>12</v>
      </c>
      <c r="L80" s="1">
        <v>10.5</v>
      </c>
      <c r="N80" s="1">
        <v>6</v>
      </c>
      <c r="O80" s="1">
        <v>36</v>
      </c>
      <c r="P80" s="2">
        <f t="shared" si="7"/>
        <v>2.9166666666666665</v>
      </c>
      <c r="Q80" s="1" t="str">
        <f t="shared" si="8"/>
        <v>LowRisk</v>
      </c>
      <c r="R80" s="1" t="str">
        <f t="shared" si="9"/>
        <v>LowRisk</v>
      </c>
      <c r="S80" s="1" t="str">
        <f t="shared" si="10"/>
        <v>MediumRisk</v>
      </c>
    </row>
    <row r="81" spans="1:19" x14ac:dyDescent="0.25">
      <c r="A81" s="6">
        <v>1847</v>
      </c>
      <c r="B81" s="1">
        <v>12</v>
      </c>
      <c r="C81" s="1">
        <v>10.5</v>
      </c>
      <c r="D81">
        <v>12</v>
      </c>
      <c r="E81" s="1">
        <v>12</v>
      </c>
      <c r="F81" s="1">
        <v>10.5</v>
      </c>
      <c r="G81" s="1">
        <v>12</v>
      </c>
      <c r="H81" s="1">
        <v>12</v>
      </c>
      <c r="I81" s="1">
        <v>12</v>
      </c>
      <c r="J81" s="1">
        <v>7.5</v>
      </c>
      <c r="K81" s="1">
        <v>12</v>
      </c>
      <c r="L81" s="1">
        <v>12</v>
      </c>
      <c r="N81" s="1">
        <v>7.5</v>
      </c>
      <c r="O81" s="1">
        <v>36</v>
      </c>
      <c r="P81" s="2">
        <f t="shared" si="7"/>
        <v>3.6666666666666665</v>
      </c>
      <c r="Q81" s="1" t="str">
        <f t="shared" si="8"/>
        <v>LowRisk</v>
      </c>
      <c r="R81" s="1" t="str">
        <f t="shared" si="9"/>
        <v>LowRisk</v>
      </c>
      <c r="S81" s="1" t="str">
        <f t="shared" si="10"/>
        <v>LowRisk</v>
      </c>
    </row>
    <row r="82" spans="1:19" x14ac:dyDescent="0.25">
      <c r="A82" s="6">
        <v>1852</v>
      </c>
      <c r="B82" s="1">
        <v>10.5</v>
      </c>
      <c r="C82" s="1">
        <v>9</v>
      </c>
      <c r="D82">
        <v>6</v>
      </c>
      <c r="E82" s="1">
        <v>9</v>
      </c>
      <c r="F82" s="1">
        <v>6</v>
      </c>
      <c r="G82" s="1">
        <v>10.5</v>
      </c>
      <c r="H82" s="1">
        <v>7.5</v>
      </c>
      <c r="I82" s="1">
        <v>10.5</v>
      </c>
      <c r="J82" s="1">
        <v>7.5</v>
      </c>
      <c r="K82" s="1">
        <v>12</v>
      </c>
      <c r="L82" s="1">
        <v>12</v>
      </c>
      <c r="N82" s="1">
        <v>6</v>
      </c>
      <c r="O82" s="1">
        <v>36</v>
      </c>
      <c r="P82" s="2">
        <f t="shared" si="7"/>
        <v>2.9583333333333335</v>
      </c>
      <c r="Q82" s="1" t="str">
        <f t="shared" si="8"/>
        <v>LowRisk</v>
      </c>
      <c r="R82" s="1" t="str">
        <f t="shared" si="9"/>
        <v>LowRisk</v>
      </c>
      <c r="S82" s="1" t="str">
        <f t="shared" si="10"/>
        <v>MediumRisk</v>
      </c>
    </row>
    <row r="83" spans="1:19" x14ac:dyDescent="0.25">
      <c r="A83" s="6">
        <v>1854</v>
      </c>
      <c r="B83" s="1">
        <v>6</v>
      </c>
      <c r="C83" s="1">
        <v>7.5</v>
      </c>
      <c r="D83">
        <v>6</v>
      </c>
      <c r="E83" s="1">
        <v>6</v>
      </c>
      <c r="F83" s="1">
        <v>6</v>
      </c>
      <c r="G83" s="1">
        <v>9</v>
      </c>
      <c r="H83" s="1">
        <v>10.5</v>
      </c>
      <c r="I83" s="1">
        <v>10.5</v>
      </c>
      <c r="J83" s="1">
        <v>6</v>
      </c>
      <c r="K83" s="1">
        <v>10.5</v>
      </c>
      <c r="L83" s="1">
        <v>12</v>
      </c>
      <c r="N83" s="1">
        <v>3</v>
      </c>
      <c r="O83" s="1">
        <v>36</v>
      </c>
      <c r="P83" s="2">
        <f t="shared" si="7"/>
        <v>2.5833333333333335</v>
      </c>
      <c r="Q83" s="1" t="str">
        <f t="shared" si="8"/>
        <v>HighRisk</v>
      </c>
      <c r="R83" s="1" t="str">
        <f t="shared" si="9"/>
        <v>MediumRisk</v>
      </c>
      <c r="S83" s="1" t="str">
        <f t="shared" si="10"/>
        <v>HighRisk</v>
      </c>
    </row>
    <row r="84" spans="1:19" x14ac:dyDescent="0.25">
      <c r="A84" s="6">
        <v>1864</v>
      </c>
      <c r="B84" s="1">
        <v>12</v>
      </c>
      <c r="C84" s="1">
        <v>6</v>
      </c>
      <c r="D84">
        <v>3</v>
      </c>
      <c r="E84" s="1">
        <v>3</v>
      </c>
      <c r="F84" s="1">
        <v>6</v>
      </c>
      <c r="G84" s="1">
        <v>7.5</v>
      </c>
      <c r="H84" s="1">
        <v>9</v>
      </c>
      <c r="I84" s="1">
        <v>9</v>
      </c>
      <c r="J84" s="1">
        <v>7.5</v>
      </c>
      <c r="K84" s="1">
        <v>7.5</v>
      </c>
      <c r="L84" s="1">
        <v>7.5</v>
      </c>
      <c r="N84" s="1">
        <v>6</v>
      </c>
      <c r="O84" s="1">
        <v>36</v>
      </c>
      <c r="P84" s="2">
        <f t="shared" si="7"/>
        <v>2.3333333333333335</v>
      </c>
      <c r="Q84" s="1" t="str">
        <f t="shared" si="8"/>
        <v>HighRisk</v>
      </c>
      <c r="R84" s="1" t="str">
        <f t="shared" si="9"/>
        <v>MediumRisk</v>
      </c>
      <c r="S84" s="1" t="str">
        <f t="shared" si="10"/>
        <v>HighRisk</v>
      </c>
    </row>
    <row r="85" spans="1:19" x14ac:dyDescent="0.25">
      <c r="A85" s="6">
        <v>1880</v>
      </c>
      <c r="B85" s="1">
        <v>12</v>
      </c>
      <c r="C85" s="1">
        <v>9</v>
      </c>
      <c r="D85">
        <v>9</v>
      </c>
      <c r="E85" s="1">
        <v>10.5</v>
      </c>
      <c r="F85" s="1">
        <v>9</v>
      </c>
      <c r="G85" s="1">
        <v>10.5</v>
      </c>
      <c r="H85" s="1">
        <v>10.5</v>
      </c>
      <c r="I85" s="1">
        <v>10.5</v>
      </c>
      <c r="J85" s="1">
        <v>7.5</v>
      </c>
      <c r="K85" s="1">
        <v>7.5</v>
      </c>
      <c r="L85" s="1">
        <v>12</v>
      </c>
      <c r="N85" s="1">
        <v>10.5</v>
      </c>
      <c r="O85" s="1">
        <v>36</v>
      </c>
      <c r="P85" s="2">
        <f t="shared" si="7"/>
        <v>3.2916666666666665</v>
      </c>
      <c r="Q85" s="1" t="str">
        <f t="shared" si="8"/>
        <v>LowRisk</v>
      </c>
      <c r="R85" s="1" t="str">
        <f t="shared" si="9"/>
        <v>LowRisk</v>
      </c>
      <c r="S85" s="1" t="str">
        <f t="shared" si="10"/>
        <v>LowRisk</v>
      </c>
    </row>
    <row r="86" spans="1:19" x14ac:dyDescent="0.25">
      <c r="A86" s="6">
        <v>1890</v>
      </c>
      <c r="B86" s="1">
        <v>3</v>
      </c>
      <c r="C86" s="1">
        <v>6</v>
      </c>
      <c r="D86">
        <v>6</v>
      </c>
      <c r="E86" s="1">
        <v>6</v>
      </c>
      <c r="F86" s="1">
        <v>3</v>
      </c>
      <c r="G86" s="1">
        <v>3</v>
      </c>
      <c r="H86" s="1">
        <v>6</v>
      </c>
      <c r="I86" s="1">
        <v>10.5</v>
      </c>
      <c r="J86" s="1">
        <v>6</v>
      </c>
      <c r="K86" s="1">
        <v>9</v>
      </c>
      <c r="L86" s="1">
        <v>7.5</v>
      </c>
      <c r="N86" s="1">
        <v>3</v>
      </c>
      <c r="O86" s="1">
        <v>36</v>
      </c>
      <c r="P86" s="2">
        <f t="shared" si="7"/>
        <v>1.9166666666666667</v>
      </c>
      <c r="Q86" s="1" t="str">
        <f t="shared" si="8"/>
        <v>HighRisk</v>
      </c>
      <c r="R86" s="1" t="str">
        <f t="shared" si="9"/>
        <v>HighRisk</v>
      </c>
      <c r="S86" s="1" t="str">
        <f t="shared" si="10"/>
        <v>HighRisk</v>
      </c>
    </row>
    <row r="87" spans="1:19" x14ac:dyDescent="0.25">
      <c r="A87" s="6">
        <v>1897</v>
      </c>
      <c r="B87" s="1">
        <v>12</v>
      </c>
      <c r="C87" s="1">
        <v>10.5</v>
      </c>
      <c r="D87">
        <v>9</v>
      </c>
      <c r="E87" s="1">
        <v>9</v>
      </c>
      <c r="F87" s="1">
        <v>7.5</v>
      </c>
      <c r="G87" s="1">
        <v>12</v>
      </c>
      <c r="H87" s="1">
        <v>12</v>
      </c>
      <c r="I87" s="1">
        <v>12</v>
      </c>
      <c r="J87" s="1">
        <v>9</v>
      </c>
      <c r="K87" s="1">
        <v>12</v>
      </c>
      <c r="L87" s="1">
        <v>12</v>
      </c>
      <c r="N87" s="1">
        <v>9</v>
      </c>
      <c r="O87" s="1">
        <v>36</v>
      </c>
      <c r="P87" s="2">
        <f t="shared" si="7"/>
        <v>3.5</v>
      </c>
      <c r="Q87" s="1" t="str">
        <f t="shared" si="8"/>
        <v>LowRisk</v>
      </c>
      <c r="R87" s="1" t="str">
        <f t="shared" si="9"/>
        <v>LowRisk</v>
      </c>
      <c r="S87" s="1" t="str">
        <f t="shared" si="10"/>
        <v>LowRisk</v>
      </c>
    </row>
    <row r="88" spans="1:19" x14ac:dyDescent="0.25">
      <c r="A88" s="6">
        <v>1902</v>
      </c>
      <c r="B88" s="1">
        <v>7.5</v>
      </c>
      <c r="C88" s="1">
        <v>3</v>
      </c>
      <c r="D88">
        <v>3</v>
      </c>
      <c r="E88" s="1">
        <v>3</v>
      </c>
      <c r="F88" s="1">
        <v>3</v>
      </c>
      <c r="G88" s="1">
        <v>7.5</v>
      </c>
      <c r="H88" s="1">
        <v>6</v>
      </c>
      <c r="I88" s="1">
        <v>12</v>
      </c>
      <c r="J88" s="1">
        <v>6</v>
      </c>
      <c r="K88" s="1">
        <v>7.5</v>
      </c>
      <c r="L88" s="1">
        <v>12</v>
      </c>
      <c r="N88" s="1">
        <v>6</v>
      </c>
      <c r="O88" s="1">
        <v>36</v>
      </c>
      <c r="P88" s="2">
        <f t="shared" si="7"/>
        <v>2.125</v>
      </c>
      <c r="Q88" s="1" t="str">
        <f t="shared" si="8"/>
        <v>HighRisk</v>
      </c>
      <c r="R88" s="1" t="str">
        <f t="shared" si="9"/>
        <v>MediumRisk</v>
      </c>
      <c r="S88" s="1" t="str">
        <f t="shared" si="10"/>
        <v>HighRisk</v>
      </c>
    </row>
    <row r="89" spans="1:19" x14ac:dyDescent="0.25">
      <c r="A89" s="6">
        <v>1919</v>
      </c>
      <c r="B89" s="1">
        <v>9</v>
      </c>
      <c r="C89" s="1">
        <v>7.5</v>
      </c>
      <c r="D89">
        <v>6</v>
      </c>
      <c r="E89" s="1">
        <v>7.5</v>
      </c>
      <c r="F89" s="1">
        <v>6</v>
      </c>
      <c r="G89" s="1">
        <v>7.5</v>
      </c>
      <c r="H89" s="1">
        <v>7.5</v>
      </c>
      <c r="I89" s="1">
        <v>10.5</v>
      </c>
      <c r="J89" s="1">
        <v>6</v>
      </c>
      <c r="K89" s="1">
        <v>9</v>
      </c>
      <c r="L89" s="1">
        <v>9</v>
      </c>
      <c r="N89" s="1">
        <v>6</v>
      </c>
      <c r="O89" s="1">
        <v>36</v>
      </c>
      <c r="P89" s="2">
        <f t="shared" si="7"/>
        <v>2.5416666666666665</v>
      </c>
      <c r="Q89" s="1" t="str">
        <f t="shared" si="8"/>
        <v>HighRisk</v>
      </c>
      <c r="R89" s="1" t="str">
        <f t="shared" si="9"/>
        <v>MediumRisk</v>
      </c>
      <c r="S89" s="1" t="str">
        <f t="shared" si="10"/>
        <v>HighRisk</v>
      </c>
    </row>
    <row r="90" spans="1:19" x14ac:dyDescent="0.25">
      <c r="A90" s="6">
        <v>1927</v>
      </c>
      <c r="B90" s="1">
        <v>9</v>
      </c>
      <c r="C90" s="1">
        <v>6</v>
      </c>
      <c r="E90" s="26"/>
      <c r="F90" s="26">
        <v>0</v>
      </c>
      <c r="G90" s="26">
        <v>3</v>
      </c>
      <c r="H90" s="26"/>
      <c r="I90" s="26">
        <v>7.5</v>
      </c>
      <c r="J90" s="26">
        <v>3</v>
      </c>
      <c r="K90" s="26">
        <v>6</v>
      </c>
      <c r="L90" s="26"/>
      <c r="M90" s="26"/>
      <c r="N90" s="1">
        <v>0</v>
      </c>
      <c r="O90" s="27">
        <v>24</v>
      </c>
      <c r="P90" s="2">
        <f t="shared" si="7"/>
        <v>1.4375</v>
      </c>
      <c r="Q90" s="1" t="str">
        <f t="shared" si="8"/>
        <v>HighRisk</v>
      </c>
      <c r="R90" s="1" t="str">
        <f t="shared" si="9"/>
        <v>HighRisk</v>
      </c>
      <c r="S90" s="1" t="str">
        <f t="shared" si="10"/>
        <v>HighRisk</v>
      </c>
    </row>
    <row r="91" spans="1:19" x14ac:dyDescent="0.25">
      <c r="A91" s="6">
        <v>1944</v>
      </c>
      <c r="B91" s="26">
        <v>6</v>
      </c>
      <c r="C91" s="26">
        <v>3</v>
      </c>
      <c r="D91" s="26">
        <v>3</v>
      </c>
      <c r="E91" s="26">
        <v>6</v>
      </c>
      <c r="F91" s="26">
        <v>0</v>
      </c>
      <c r="G91" s="26">
        <v>3</v>
      </c>
      <c r="H91" s="26">
        <v>0</v>
      </c>
      <c r="I91" s="26">
        <v>7.5</v>
      </c>
      <c r="J91" s="26">
        <v>0</v>
      </c>
      <c r="K91" s="26">
        <v>0</v>
      </c>
      <c r="L91" s="26">
        <v>9</v>
      </c>
      <c r="M91" s="26"/>
      <c r="N91" s="26"/>
      <c r="O91" s="27">
        <v>33</v>
      </c>
      <c r="P91" s="27">
        <f t="shared" si="7"/>
        <v>1.1363636363636365</v>
      </c>
      <c r="Q91" s="1" t="str">
        <f t="shared" si="8"/>
        <v>HighRisk</v>
      </c>
      <c r="R91" s="1" t="str">
        <f t="shared" si="9"/>
        <v>HighRisk</v>
      </c>
      <c r="S91" s="1" t="str">
        <f t="shared" si="10"/>
        <v>HighRisk</v>
      </c>
    </row>
    <row r="92" spans="1:19" x14ac:dyDescent="0.25">
      <c r="A92" s="6">
        <v>1953</v>
      </c>
      <c r="B92" s="26">
        <v>7.5</v>
      </c>
      <c r="C92" s="26">
        <v>6</v>
      </c>
      <c r="D92" s="26">
        <v>9</v>
      </c>
      <c r="E92" s="26">
        <v>6</v>
      </c>
      <c r="F92" s="26">
        <v>3</v>
      </c>
      <c r="G92" s="26">
        <v>9</v>
      </c>
      <c r="H92" s="26">
        <v>9</v>
      </c>
      <c r="I92" s="26">
        <v>9</v>
      </c>
      <c r="J92" s="26">
        <v>6</v>
      </c>
      <c r="K92" s="26">
        <v>7.5</v>
      </c>
      <c r="L92" s="26">
        <v>10.5</v>
      </c>
      <c r="M92" s="26"/>
      <c r="N92" s="26">
        <v>6</v>
      </c>
      <c r="O92" s="27">
        <v>36</v>
      </c>
      <c r="P92" s="27">
        <f t="shared" si="7"/>
        <v>2.4583333333333335</v>
      </c>
      <c r="Q92" s="1" t="str">
        <f t="shared" si="8"/>
        <v>HighRisk</v>
      </c>
      <c r="R92" s="1" t="str">
        <f t="shared" si="9"/>
        <v>MediumRisk</v>
      </c>
      <c r="S92" s="1" t="str">
        <f t="shared" si="10"/>
        <v>HighRisk</v>
      </c>
    </row>
    <row r="93" spans="1:19" x14ac:dyDescent="0.25">
      <c r="A93" s="6">
        <v>1978</v>
      </c>
      <c r="B93" s="26">
        <v>12</v>
      </c>
      <c r="C93" s="26">
        <v>9</v>
      </c>
      <c r="D93" s="26">
        <v>9</v>
      </c>
      <c r="E93" s="26">
        <v>9</v>
      </c>
      <c r="F93" s="26">
        <v>9</v>
      </c>
      <c r="G93" s="26">
        <v>9</v>
      </c>
      <c r="H93" s="26">
        <v>12</v>
      </c>
      <c r="I93" s="26">
        <v>10.5</v>
      </c>
      <c r="J93" s="26">
        <v>9</v>
      </c>
      <c r="K93" s="26">
        <v>12</v>
      </c>
      <c r="L93" s="26">
        <v>12</v>
      </c>
      <c r="M93" s="26"/>
      <c r="N93" s="26">
        <v>10.5</v>
      </c>
      <c r="O93" s="27">
        <v>36</v>
      </c>
      <c r="P93" s="27">
        <f t="shared" si="7"/>
        <v>3.4166666666666665</v>
      </c>
      <c r="Q93" s="1" t="str">
        <f t="shared" si="8"/>
        <v>LowRisk</v>
      </c>
      <c r="R93" s="1" t="str">
        <f t="shared" si="9"/>
        <v>LowRisk</v>
      </c>
      <c r="S93" s="1" t="str">
        <f t="shared" si="10"/>
        <v>LowRisk</v>
      </c>
    </row>
    <row r="94" spans="1:19" x14ac:dyDescent="0.25">
      <c r="A94" s="6">
        <v>1982</v>
      </c>
      <c r="B94" s="26">
        <v>12</v>
      </c>
      <c r="C94" s="26">
        <v>7.5</v>
      </c>
      <c r="D94" s="26">
        <v>6</v>
      </c>
      <c r="E94" s="26">
        <v>6</v>
      </c>
      <c r="F94" s="26">
        <v>7.5</v>
      </c>
      <c r="G94" s="26">
        <v>7.5</v>
      </c>
      <c r="H94" s="26">
        <v>7.5</v>
      </c>
      <c r="I94" s="26">
        <v>9</v>
      </c>
      <c r="J94" s="26">
        <v>9</v>
      </c>
      <c r="K94" s="26">
        <v>12</v>
      </c>
      <c r="L94" s="26">
        <v>12</v>
      </c>
      <c r="M94" s="26"/>
      <c r="N94" s="26">
        <v>6</v>
      </c>
      <c r="O94" s="27">
        <v>36</v>
      </c>
      <c r="P94" s="27">
        <f t="shared" si="7"/>
        <v>2.8333333333333335</v>
      </c>
      <c r="Q94" s="1" t="str">
        <f t="shared" si="8"/>
        <v>LowRisk</v>
      </c>
      <c r="R94" s="1" t="str">
        <f t="shared" si="9"/>
        <v>LowRisk</v>
      </c>
      <c r="S94" s="1" t="str">
        <f t="shared" si="10"/>
        <v>MediumRisk</v>
      </c>
    </row>
    <row r="95" spans="1:19" x14ac:dyDescent="0.25">
      <c r="A95" s="1">
        <v>1983</v>
      </c>
      <c r="B95" s="26">
        <v>10.5</v>
      </c>
      <c r="C95" s="26">
        <v>9</v>
      </c>
      <c r="D95" s="26">
        <v>10.5</v>
      </c>
      <c r="E95" s="26">
        <v>12</v>
      </c>
      <c r="F95" s="26">
        <v>10.5</v>
      </c>
      <c r="G95" s="26">
        <v>7.5</v>
      </c>
      <c r="H95" s="26">
        <v>10.5</v>
      </c>
      <c r="I95" s="26">
        <v>9</v>
      </c>
      <c r="J95" s="26">
        <v>7.5</v>
      </c>
      <c r="K95" s="26">
        <v>12</v>
      </c>
      <c r="L95" s="26">
        <v>12</v>
      </c>
      <c r="M95" s="26"/>
      <c r="N95" s="26">
        <v>10.5</v>
      </c>
      <c r="O95" s="27">
        <v>36</v>
      </c>
      <c r="P95" s="27">
        <f t="shared" si="7"/>
        <v>3.375</v>
      </c>
      <c r="Q95" s="1" t="str">
        <f t="shared" si="8"/>
        <v>LowRisk</v>
      </c>
      <c r="R95" s="1" t="str">
        <f t="shared" si="9"/>
        <v>LowRisk</v>
      </c>
      <c r="S95" s="1" t="str">
        <f t="shared" si="10"/>
        <v>LowRisk</v>
      </c>
    </row>
    <row r="96" spans="1:19" x14ac:dyDescent="0.25">
      <c r="A96" s="1">
        <v>1989</v>
      </c>
      <c r="B96" s="26">
        <v>0</v>
      </c>
      <c r="C96" s="26">
        <v>7.5</v>
      </c>
      <c r="D96" s="26">
        <v>9</v>
      </c>
      <c r="E96" s="26">
        <v>10.5</v>
      </c>
      <c r="F96" s="26">
        <v>9</v>
      </c>
      <c r="G96" s="26">
        <v>6</v>
      </c>
      <c r="H96" s="26">
        <v>12</v>
      </c>
      <c r="I96" s="26">
        <v>12</v>
      </c>
      <c r="J96" s="26">
        <v>6</v>
      </c>
      <c r="K96" s="26">
        <v>12</v>
      </c>
      <c r="L96" s="26">
        <v>12</v>
      </c>
      <c r="M96" s="26"/>
      <c r="N96" s="26">
        <v>9</v>
      </c>
      <c r="O96" s="27">
        <v>36</v>
      </c>
      <c r="P96" s="27">
        <f t="shared" si="7"/>
        <v>2.9166666666666665</v>
      </c>
      <c r="Q96" s="1" t="str">
        <f t="shared" si="8"/>
        <v>LowRisk</v>
      </c>
      <c r="R96" s="1" t="str">
        <f t="shared" si="9"/>
        <v>LowRisk</v>
      </c>
      <c r="S96" s="1" t="str">
        <f t="shared" si="10"/>
        <v>MediumRisk</v>
      </c>
    </row>
    <row r="97" spans="1:19" x14ac:dyDescent="0.25">
      <c r="A97" s="25"/>
      <c r="O97" s="2"/>
    </row>
    <row r="100" spans="1:19" x14ac:dyDescent="0.25">
      <c r="O100" s="1" t="s">
        <v>19</v>
      </c>
      <c r="P100" s="1">
        <f>COUNTIFS(P3:P97,"VeryHighRisk")</f>
        <v>0</v>
      </c>
      <c r="Q100" s="1">
        <f>COUNTIFS(Q3:Q96,"VeryHighRisk")</f>
        <v>0</v>
      </c>
      <c r="R100" s="1">
        <f>COUNTIFS(R3:R96,"VeryHighRisk")</f>
        <v>0</v>
      </c>
      <c r="S100" s="1">
        <f>COUNTIFS(S3:S96,"VeryHighRisk")</f>
        <v>0</v>
      </c>
    </row>
    <row r="101" spans="1:19" x14ac:dyDescent="0.25">
      <c r="O101" s="1" t="s">
        <v>20</v>
      </c>
      <c r="P101" s="1">
        <f>COUNTIFS(P3:P97,"HighRisk")</f>
        <v>0</v>
      </c>
      <c r="Q101" s="1">
        <f>COUNTIFS(Q3:Q96,"HighRisk")</f>
        <v>37</v>
      </c>
      <c r="R101" s="1">
        <f>COUNTIFS(R3:R96,"HighRisk")</f>
        <v>8</v>
      </c>
      <c r="S101" s="1">
        <f>COUNTIFS(S3:S96,"HighRisk")</f>
        <v>37</v>
      </c>
    </row>
    <row r="102" spans="1:19" x14ac:dyDescent="0.25">
      <c r="O102" s="1" t="s">
        <v>21</v>
      </c>
      <c r="P102" s="1">
        <f>COUNTIFS(P3:P97,"MediumRisk")</f>
        <v>0</v>
      </c>
      <c r="Q102" s="1">
        <f>COUNTIFS(Q3:Q96,"MediumRisk")</f>
        <v>0</v>
      </c>
      <c r="R102" s="1">
        <f>COUNTIFS(R3:R96,"MediumRisk")</f>
        <v>29</v>
      </c>
      <c r="S102" s="1">
        <f>COUNTIFS(S3:S96,"MediumRisk")</f>
        <v>24</v>
      </c>
    </row>
    <row r="103" spans="1:19" x14ac:dyDescent="0.25">
      <c r="O103" s="1" t="s">
        <v>22</v>
      </c>
      <c r="P103" s="1">
        <f>COUNTIFS(P3:P97,"LowRisk")</f>
        <v>0</v>
      </c>
      <c r="Q103" s="1">
        <f>COUNTIFS(Q3:Q96,"LowRisk")</f>
        <v>57</v>
      </c>
      <c r="R103" s="1">
        <f>COUNTIFS(R3:R96,"LowRisk")</f>
        <v>57</v>
      </c>
      <c r="S103" s="1">
        <f>COUNTIFS(S3:S96,"LowRisk")</f>
        <v>33</v>
      </c>
    </row>
    <row r="104" spans="1:19" x14ac:dyDescent="0.25">
      <c r="O104" s="1" t="s">
        <v>23</v>
      </c>
      <c r="P104" s="1">
        <f>SUM(P100:P103)</f>
        <v>0</v>
      </c>
      <c r="Q104" s="1">
        <f>SUM(Q100:Q103)</f>
        <v>94</v>
      </c>
      <c r="R104" s="1">
        <f>SUM(R100:R103)</f>
        <v>94</v>
      </c>
      <c r="S104" s="1">
        <f>SUM(S100:S103)</f>
        <v>94</v>
      </c>
    </row>
    <row r="105" spans="1:19" x14ac:dyDescent="0.25">
      <c r="C105" s="2"/>
      <c r="G105" s="2"/>
    </row>
    <row r="106" spans="1:19" x14ac:dyDescent="0.25">
      <c r="C106" s="2"/>
      <c r="G106" s="2"/>
    </row>
    <row r="107" spans="1:19" x14ac:dyDescent="0.25">
      <c r="C107" s="2"/>
      <c r="G107" s="2"/>
    </row>
    <row r="108" spans="1:19" x14ac:dyDescent="0.25">
      <c r="C108" s="2"/>
      <c r="G108" s="2"/>
    </row>
    <row r="109" spans="1:19" x14ac:dyDescent="0.25">
      <c r="C109" s="2"/>
      <c r="G109" s="2"/>
    </row>
    <row r="110" spans="1:19" x14ac:dyDescent="0.25">
      <c r="C110" s="2"/>
      <c r="G110" s="2"/>
    </row>
    <row r="111" spans="1:19" x14ac:dyDescent="0.25">
      <c r="C111" s="2"/>
      <c r="G111" s="2"/>
    </row>
    <row r="112" spans="1:19" x14ac:dyDescent="0.25">
      <c r="C112" s="2"/>
      <c r="G112" s="2"/>
    </row>
    <row r="113" spans="3:7" x14ac:dyDescent="0.25">
      <c r="C113" s="2"/>
      <c r="G113" s="2"/>
    </row>
    <row r="114" spans="3:7" x14ac:dyDescent="0.25">
      <c r="C114" s="2"/>
      <c r="G114" s="2"/>
    </row>
    <row r="115" spans="3:7" x14ac:dyDescent="0.25">
      <c r="C115" s="2"/>
      <c r="G115" s="2"/>
    </row>
    <row r="116" spans="3:7" x14ac:dyDescent="0.25">
      <c r="C116" s="2"/>
      <c r="G116" s="2"/>
    </row>
    <row r="117" spans="3:7" x14ac:dyDescent="0.25">
      <c r="C117" s="2"/>
      <c r="G117" s="2"/>
    </row>
    <row r="118" spans="3:7" x14ac:dyDescent="0.25">
      <c r="C118" s="2"/>
      <c r="G118" s="2"/>
    </row>
    <row r="119" spans="3:7" x14ac:dyDescent="0.25">
      <c r="C119" s="2"/>
      <c r="G119" s="2"/>
    </row>
    <row r="120" spans="3:7" x14ac:dyDescent="0.25">
      <c r="C120" s="2"/>
      <c r="G120" s="2"/>
    </row>
    <row r="121" spans="3:7" x14ac:dyDescent="0.25">
      <c r="C121" s="2"/>
      <c r="G121" s="2"/>
    </row>
    <row r="122" spans="3:7" x14ac:dyDescent="0.25">
      <c r="C122" s="2"/>
      <c r="G122" s="2"/>
    </row>
    <row r="123" spans="3:7" x14ac:dyDescent="0.25">
      <c r="C123" s="2"/>
      <c r="G123" s="2"/>
    </row>
    <row r="124" spans="3:7" x14ac:dyDescent="0.25">
      <c r="C124" s="2"/>
      <c r="G124" s="2"/>
    </row>
    <row r="125" spans="3:7" x14ac:dyDescent="0.25">
      <c r="C125" s="2"/>
      <c r="G125" s="2"/>
    </row>
    <row r="126" spans="3:7" x14ac:dyDescent="0.25">
      <c r="C126" s="2"/>
      <c r="G126" s="2"/>
    </row>
    <row r="127" spans="3:7" x14ac:dyDescent="0.25">
      <c r="C127" s="2"/>
      <c r="G127" s="2"/>
    </row>
    <row r="128" spans="3:7" x14ac:dyDescent="0.25">
      <c r="C128" s="2"/>
      <c r="G128" s="2"/>
    </row>
    <row r="129" spans="3:15" x14ac:dyDescent="0.25">
      <c r="C129" s="2"/>
      <c r="G129" s="2"/>
    </row>
    <row r="130" spans="3:15" x14ac:dyDescent="0.25">
      <c r="C130" s="2"/>
      <c r="G130" s="2"/>
    </row>
    <row r="131" spans="3:15" x14ac:dyDescent="0.25">
      <c r="C131" s="2"/>
      <c r="G131" s="2"/>
    </row>
    <row r="132" spans="3:15" x14ac:dyDescent="0.25">
      <c r="C132" s="2"/>
      <c r="G132" s="2"/>
    </row>
    <row r="133" spans="3:15" x14ac:dyDescent="0.25">
      <c r="C133" s="2"/>
      <c r="G133" s="2"/>
    </row>
    <row r="134" spans="3:15" x14ac:dyDescent="0.25">
      <c r="C134" s="2"/>
      <c r="G134" s="2"/>
    </row>
    <row r="135" spans="3:15" x14ac:dyDescent="0.25">
      <c r="C135" s="2"/>
      <c r="G135" s="2"/>
    </row>
    <row r="136" spans="3:15" x14ac:dyDescent="0.25">
      <c r="C136" s="2"/>
      <c r="G136" s="2"/>
    </row>
    <row r="137" spans="3:15" x14ac:dyDescent="0.25">
      <c r="C137" s="2"/>
      <c r="G137" s="2"/>
    </row>
    <row r="138" spans="3:15" x14ac:dyDescent="0.25">
      <c r="C138" s="2"/>
      <c r="G138" s="2"/>
    </row>
    <row r="139" spans="3:15" x14ac:dyDescent="0.25">
      <c r="C139" s="2"/>
      <c r="G139" s="2"/>
    </row>
    <row r="140" spans="3:15" x14ac:dyDescent="0.25">
      <c r="C140" s="2"/>
      <c r="G140" s="2"/>
    </row>
    <row r="141" spans="3:15" x14ac:dyDescent="0.25">
      <c r="C141" s="2"/>
      <c r="G141" s="2"/>
    </row>
    <row r="142" spans="3:15" x14ac:dyDescent="0.25">
      <c r="C142" s="2"/>
      <c r="G142" s="2"/>
    </row>
    <row r="143" spans="3:15" x14ac:dyDescent="0.25">
      <c r="C143" s="2"/>
      <c r="G143" s="2"/>
      <c r="M143" s="3"/>
      <c r="N143" s="3"/>
    </row>
    <row r="144" spans="3:15" x14ac:dyDescent="0.25">
      <c r="C144" s="2"/>
      <c r="G144" s="2"/>
      <c r="M144" s="3"/>
      <c r="N144" s="3"/>
      <c r="O144" s="3"/>
    </row>
    <row r="145" spans="3:14" x14ac:dyDescent="0.25">
      <c r="C145" s="2"/>
      <c r="G145" s="2"/>
      <c r="M145" s="3"/>
      <c r="N145" s="3"/>
    </row>
    <row r="146" spans="3:14" x14ac:dyDescent="0.25">
      <c r="C146" s="2"/>
      <c r="G146" s="2"/>
    </row>
    <row r="147" spans="3:14" x14ac:dyDescent="0.25">
      <c r="C147" s="2"/>
      <c r="G147" s="2"/>
    </row>
    <row r="148" spans="3:14" x14ac:dyDescent="0.25">
      <c r="C148" s="2"/>
      <c r="G148" s="2"/>
    </row>
    <row r="149" spans="3:14" x14ac:dyDescent="0.25">
      <c r="C149" s="2"/>
      <c r="G149" s="2"/>
      <c r="M149" s="3"/>
      <c r="N149" s="3"/>
    </row>
    <row r="150" spans="3:14" x14ac:dyDescent="0.25">
      <c r="C150" s="2"/>
      <c r="G150" s="2"/>
      <c r="M150" s="3"/>
      <c r="N150" s="3"/>
    </row>
    <row r="151" spans="3:14" x14ac:dyDescent="0.25">
      <c r="C151" s="2"/>
      <c r="G151" s="2"/>
      <c r="M151" s="3"/>
      <c r="N151" s="3"/>
    </row>
    <row r="152" spans="3:14" x14ac:dyDescent="0.25">
      <c r="C152" s="2"/>
      <c r="G152" s="2"/>
    </row>
    <row r="153" spans="3:14" x14ac:dyDescent="0.25">
      <c r="C153" s="2"/>
      <c r="G153" s="2"/>
    </row>
    <row r="154" spans="3:14" x14ac:dyDescent="0.25">
      <c r="C154" s="2"/>
      <c r="G154" s="2"/>
    </row>
    <row r="155" spans="3:14" x14ac:dyDescent="0.25">
      <c r="C155" s="2"/>
      <c r="G155" s="2"/>
      <c r="M155" s="3"/>
      <c r="N155" s="3"/>
    </row>
    <row r="156" spans="3:14" x14ac:dyDescent="0.25">
      <c r="C156" s="2"/>
      <c r="G156" s="2"/>
      <c r="M156" s="3"/>
      <c r="N156" s="3"/>
    </row>
    <row r="157" spans="3:14" x14ac:dyDescent="0.25">
      <c r="C157" s="2"/>
      <c r="G157" s="2"/>
      <c r="M157" s="3"/>
      <c r="N157" s="3"/>
    </row>
    <row r="158" spans="3:14" x14ac:dyDescent="0.25">
      <c r="C158" s="2"/>
      <c r="G158" s="2"/>
    </row>
    <row r="159" spans="3:14" x14ac:dyDescent="0.25">
      <c r="C159" s="2"/>
      <c r="G159" s="2"/>
    </row>
    <row r="160" spans="3:14" x14ac:dyDescent="0.25">
      <c r="C160" s="2"/>
      <c r="G160" s="2"/>
      <c r="M160" s="3"/>
      <c r="N160" s="3"/>
    </row>
    <row r="161" spans="3:14" x14ac:dyDescent="0.25">
      <c r="C161" s="2"/>
      <c r="G161" s="2"/>
      <c r="M161" s="3"/>
      <c r="N161" s="3"/>
    </row>
    <row r="162" spans="3:14" x14ac:dyDescent="0.25">
      <c r="C162" s="2"/>
      <c r="G162" s="2"/>
      <c r="M162" s="3"/>
      <c r="N162" s="3"/>
    </row>
    <row r="163" spans="3:14" x14ac:dyDescent="0.25">
      <c r="C163" s="2"/>
      <c r="G163" s="2"/>
      <c r="M163" s="3"/>
      <c r="N163" s="3"/>
    </row>
    <row r="164" spans="3:14" x14ac:dyDescent="0.25">
      <c r="C164" s="2"/>
      <c r="G164" s="2"/>
    </row>
    <row r="165" spans="3:14" x14ac:dyDescent="0.25">
      <c r="C165" s="2"/>
      <c r="G165" s="2"/>
    </row>
    <row r="166" spans="3:14" x14ac:dyDescent="0.25">
      <c r="C166" s="2"/>
      <c r="G166" s="2"/>
      <c r="M166" s="3"/>
      <c r="N166" s="3"/>
    </row>
    <row r="167" spans="3:14" x14ac:dyDescent="0.25">
      <c r="C167" s="2"/>
      <c r="G167" s="2"/>
      <c r="M167" s="3"/>
      <c r="N167" s="3"/>
    </row>
    <row r="168" spans="3:14" x14ac:dyDescent="0.25">
      <c r="C168" s="2"/>
      <c r="G168" s="2"/>
      <c r="M168" s="3"/>
      <c r="N168" s="3"/>
    </row>
    <row r="169" spans="3:14" x14ac:dyDescent="0.25">
      <c r="C169" s="2"/>
      <c r="G169" s="2"/>
    </row>
    <row r="170" spans="3:14" x14ac:dyDescent="0.25">
      <c r="C170" s="2"/>
      <c r="G170" s="2"/>
    </row>
    <row r="171" spans="3:14" x14ac:dyDescent="0.25">
      <c r="C171" s="2"/>
      <c r="G171" s="2"/>
    </row>
    <row r="172" spans="3:14" x14ac:dyDescent="0.25">
      <c r="C172" s="2"/>
      <c r="G172" s="2"/>
    </row>
    <row r="173" spans="3:14" x14ac:dyDescent="0.25">
      <c r="C173" s="2"/>
      <c r="G173" s="2"/>
    </row>
    <row r="174" spans="3:14" x14ac:dyDescent="0.25">
      <c r="C174" s="2"/>
      <c r="G174" s="2"/>
    </row>
    <row r="175" spans="3:14" x14ac:dyDescent="0.25">
      <c r="C175" s="2"/>
      <c r="G175" s="2"/>
    </row>
    <row r="176" spans="3:14" x14ac:dyDescent="0.25">
      <c r="C176" s="2"/>
      <c r="G176" s="2"/>
    </row>
    <row r="177" spans="3:7" x14ac:dyDescent="0.25">
      <c r="C177" s="2"/>
      <c r="G177" s="2"/>
    </row>
    <row r="178" spans="3:7" x14ac:dyDescent="0.25">
      <c r="C178" s="2"/>
      <c r="G178" s="2"/>
    </row>
    <row r="179" spans="3:7" x14ac:dyDescent="0.25">
      <c r="C179" s="2"/>
      <c r="G179" s="2"/>
    </row>
    <row r="180" spans="3:7" x14ac:dyDescent="0.25">
      <c r="C180" s="2"/>
      <c r="G180" s="2"/>
    </row>
    <row r="181" spans="3:7" x14ac:dyDescent="0.25">
      <c r="C181" s="2"/>
      <c r="G181" s="2"/>
    </row>
    <row r="182" spans="3:7" x14ac:dyDescent="0.25">
      <c r="C182" s="2"/>
      <c r="G182" s="2"/>
    </row>
    <row r="183" spans="3:7" x14ac:dyDescent="0.25">
      <c r="C183" s="2"/>
      <c r="G183" s="2"/>
    </row>
    <row r="184" spans="3:7" x14ac:dyDescent="0.25">
      <c r="C184" s="2"/>
      <c r="G184" s="2"/>
    </row>
    <row r="185" spans="3:7" x14ac:dyDescent="0.25">
      <c r="C185" s="2"/>
      <c r="G185" s="2"/>
    </row>
    <row r="186" spans="3:7" x14ac:dyDescent="0.25">
      <c r="C186" s="2"/>
      <c r="G186" s="2"/>
    </row>
    <row r="187" spans="3:7" x14ac:dyDescent="0.25">
      <c r="C187" s="2"/>
      <c r="G187" s="2"/>
    </row>
    <row r="188" spans="3:7" x14ac:dyDescent="0.25">
      <c r="C188" s="2"/>
      <c r="G188" s="2"/>
    </row>
    <row r="189" spans="3:7" x14ac:dyDescent="0.25">
      <c r="C189" s="2"/>
      <c r="G189" s="2"/>
    </row>
    <row r="190" spans="3:7" x14ac:dyDescent="0.25">
      <c r="C190" s="2"/>
      <c r="G190" s="2"/>
    </row>
    <row r="191" spans="3:7" x14ac:dyDescent="0.25">
      <c r="C191" s="2"/>
      <c r="G191" s="2"/>
    </row>
    <row r="192" spans="3:7" x14ac:dyDescent="0.25">
      <c r="C192" s="2"/>
      <c r="G192" s="2"/>
    </row>
    <row r="193" spans="2:3" x14ac:dyDescent="0.25">
      <c r="C193" s="2"/>
    </row>
    <row r="194" spans="2:3" x14ac:dyDescent="0.25">
      <c r="C194" s="2"/>
    </row>
    <row r="195" spans="2:3" x14ac:dyDescent="0.25">
      <c r="C195" s="2"/>
    </row>
    <row r="196" spans="2:3" x14ac:dyDescent="0.25">
      <c r="C196" s="2"/>
    </row>
    <row r="197" spans="2:3" x14ac:dyDescent="0.25">
      <c r="C197" s="2"/>
    </row>
    <row r="198" spans="2:3" x14ac:dyDescent="0.25">
      <c r="C198" s="2"/>
    </row>
    <row r="199" spans="2:3" x14ac:dyDescent="0.25">
      <c r="B199" s="7"/>
      <c r="C199" s="7"/>
    </row>
    <row r="200" spans="2:3" x14ac:dyDescent="0.25">
      <c r="B200" s="7"/>
      <c r="C200" s="7"/>
    </row>
    <row r="201" spans="2:3" x14ac:dyDescent="0.25">
      <c r="B201" s="7"/>
      <c r="C201" s="7"/>
    </row>
    <row r="202" spans="2:3" x14ac:dyDescent="0.25">
      <c r="B202" s="7"/>
      <c r="C202" s="7"/>
    </row>
    <row r="203" spans="2:3" x14ac:dyDescent="0.25">
      <c r="B203" s="7"/>
      <c r="C203" s="7"/>
    </row>
    <row r="204" spans="2:3" x14ac:dyDescent="0.25">
      <c r="B204" s="7"/>
      <c r="C204" s="7"/>
    </row>
    <row r="205" spans="2:3" x14ac:dyDescent="0.25">
      <c r="B205" s="7"/>
      <c r="C205" s="7"/>
    </row>
    <row r="206" spans="2:3" x14ac:dyDescent="0.25">
      <c r="B206" s="7"/>
      <c r="C206" s="7"/>
    </row>
    <row r="207" spans="2:3" x14ac:dyDescent="0.25">
      <c r="B207" s="7"/>
      <c r="C207" s="7"/>
    </row>
    <row r="208" spans="2:3" x14ac:dyDescent="0.25">
      <c r="B208" s="7"/>
      <c r="C208" s="7"/>
    </row>
    <row r="209" spans="2:3" x14ac:dyDescent="0.25">
      <c r="B209" s="7"/>
      <c r="C209" s="7"/>
    </row>
    <row r="210" spans="2:3" x14ac:dyDescent="0.25">
      <c r="B210" s="7"/>
      <c r="C210" s="7"/>
    </row>
    <row r="211" spans="2:3" x14ac:dyDescent="0.25">
      <c r="B211" s="7"/>
      <c r="C211" s="7"/>
    </row>
    <row r="212" spans="2:3" x14ac:dyDescent="0.25">
      <c r="B212" s="7"/>
      <c r="C212" s="7"/>
    </row>
    <row r="213" spans="2:3" x14ac:dyDescent="0.25">
      <c r="B213" s="7"/>
      <c r="C213" s="7"/>
    </row>
    <row r="214" spans="2:3" x14ac:dyDescent="0.25">
      <c r="B214" s="7"/>
      <c r="C214" s="7"/>
    </row>
    <row r="215" spans="2:3" x14ac:dyDescent="0.25">
      <c r="B215" s="7"/>
      <c r="C215" s="7"/>
    </row>
    <row r="216" spans="2:3" x14ac:dyDescent="0.25">
      <c r="B216" s="7"/>
      <c r="C216" s="7"/>
    </row>
    <row r="217" spans="2:3" x14ac:dyDescent="0.25">
      <c r="B217" s="7"/>
      <c r="C217" s="7"/>
    </row>
    <row r="218" spans="2:3" x14ac:dyDescent="0.25">
      <c r="B218" s="7"/>
      <c r="C218" s="7"/>
    </row>
    <row r="219" spans="2:3" x14ac:dyDescent="0.25">
      <c r="B219" s="7"/>
      <c r="C219" s="7"/>
    </row>
    <row r="220" spans="2:3" x14ac:dyDescent="0.25">
      <c r="B220" s="7"/>
      <c r="C220" s="7"/>
    </row>
    <row r="221" spans="2:3" x14ac:dyDescent="0.25">
      <c r="B221" s="7"/>
      <c r="C221" s="7"/>
    </row>
    <row r="222" spans="2:3" x14ac:dyDescent="0.25">
      <c r="B222" s="7"/>
      <c r="C222" s="7"/>
    </row>
    <row r="223" spans="2:3" x14ac:dyDescent="0.25">
      <c r="B223" s="7"/>
      <c r="C223" s="7"/>
    </row>
    <row r="224" spans="2:3" x14ac:dyDescent="0.25">
      <c r="B224" s="7"/>
      <c r="C224" s="7"/>
    </row>
    <row r="225" spans="2:3" x14ac:dyDescent="0.25">
      <c r="B225" s="7"/>
      <c r="C225" s="7"/>
    </row>
    <row r="226" spans="2:3" x14ac:dyDescent="0.25">
      <c r="B226" s="7"/>
    </row>
    <row r="227" spans="2:3" x14ac:dyDescent="0.25">
      <c r="B227" s="7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zoomScale="70" zoomScaleNormal="70" workbookViewId="0">
      <selection activeCell="S1" sqref="S1:U89"/>
    </sheetView>
  </sheetViews>
  <sheetFormatPr defaultRowHeight="15" x14ac:dyDescent="0.25"/>
  <cols>
    <col min="1" max="1" width="11" customWidth="1"/>
    <col min="2" max="3" width="10.42578125" customWidth="1"/>
    <col min="4" max="4" width="9.28515625" customWidth="1"/>
    <col min="5" max="5" width="10.140625" customWidth="1"/>
    <col min="6" max="6" width="9.28515625" customWidth="1"/>
    <col min="7" max="13" width="10.42578125" customWidth="1"/>
    <col min="14" max="14" width="11.42578125" customWidth="1"/>
    <col min="15" max="16" width="10.42578125" customWidth="1"/>
    <col min="17" max="17" width="11.140625" customWidth="1"/>
    <col min="19" max="20" width="17.42578125" bestFit="1" customWidth="1"/>
    <col min="21" max="21" width="21.7109375" bestFit="1" customWidth="1"/>
    <col min="22" max="22" width="22.140625" bestFit="1" customWidth="1"/>
  </cols>
  <sheetData>
    <row r="1" spans="1:21" x14ac:dyDescent="0.25">
      <c r="A1" s="12" t="s">
        <v>32</v>
      </c>
      <c r="B1" s="8" t="s">
        <v>24</v>
      </c>
      <c r="C1" s="8" t="s">
        <v>5</v>
      </c>
      <c r="D1" s="8" t="s">
        <v>8</v>
      </c>
      <c r="E1" s="8" t="s">
        <v>25</v>
      </c>
      <c r="F1" s="8" t="s">
        <v>15</v>
      </c>
      <c r="G1" s="8" t="s">
        <v>26</v>
      </c>
      <c r="H1" s="8" t="s">
        <v>27</v>
      </c>
      <c r="I1" s="8" t="s">
        <v>9</v>
      </c>
      <c r="J1" s="8" t="s">
        <v>12</v>
      </c>
      <c r="K1" s="8" t="s">
        <v>28</v>
      </c>
      <c r="L1" s="8" t="s">
        <v>29</v>
      </c>
      <c r="M1" s="8" t="s">
        <v>30</v>
      </c>
      <c r="N1" s="8" t="s">
        <v>33</v>
      </c>
      <c r="O1" s="8" t="s">
        <v>11</v>
      </c>
      <c r="P1" s="8" t="s">
        <v>10</v>
      </c>
      <c r="Q1" s="9" t="s">
        <v>31</v>
      </c>
      <c r="R1" t="s">
        <v>17</v>
      </c>
      <c r="S1" s="10" t="s">
        <v>78</v>
      </c>
      <c r="T1" s="10" t="s">
        <v>79</v>
      </c>
      <c r="U1" s="14" t="s">
        <v>80</v>
      </c>
    </row>
    <row r="2" spans="1:21" x14ac:dyDescent="0.25">
      <c r="A2" s="12">
        <v>19</v>
      </c>
      <c r="B2" s="8">
        <v>6</v>
      </c>
      <c r="C2" s="8">
        <v>6</v>
      </c>
      <c r="D2" s="8">
        <v>9</v>
      </c>
      <c r="E2" s="8">
        <v>12</v>
      </c>
      <c r="F2" s="8">
        <v>12</v>
      </c>
      <c r="G2" s="8">
        <v>9</v>
      </c>
      <c r="H2" s="8">
        <v>7.5</v>
      </c>
      <c r="I2" s="11">
        <v>6</v>
      </c>
      <c r="J2" s="11">
        <v>7.5</v>
      </c>
      <c r="K2" s="11">
        <v>10.5</v>
      </c>
      <c r="L2" s="11">
        <v>10.5</v>
      </c>
      <c r="M2" s="11">
        <v>9</v>
      </c>
      <c r="N2" s="11"/>
      <c r="O2" s="11">
        <v>6</v>
      </c>
      <c r="P2" s="11">
        <v>9</v>
      </c>
      <c r="Q2">
        <v>42</v>
      </c>
      <c r="R2" s="3">
        <f>(SUM(B2:P2))/Q2</f>
        <v>2.8571428571428572</v>
      </c>
      <c r="S2" s="1" t="str">
        <f t="shared" ref="S2:S33" si="0">IF($R2&gt;=2.76,"LowRisk",IF(AND($R2&gt;=0,$R2&lt;2.76),"HighRisk"))</f>
        <v>LowRisk</v>
      </c>
      <c r="T2" s="1" t="str">
        <f t="shared" ref="T2:T33" si="1">IF($R2&gt;=2.76,"LowRisk",IF(AND($R2&gt;=2,$R2&lt;2.76),"MediumRisk",IF(AND($R2&gt;=0,$R2&lt;2),"HighRisk")))</f>
        <v>LowRisk</v>
      </c>
      <c r="U2" s="1" t="str">
        <f t="shared" ref="U2:U33" si="2">IF($R2&gt;=3.23,"LowRisk",IF(AND($R2&gt;=2.78,$R2&lt;3.23),"MediumRisk",IF(AND($R2&gt;=0,$R2&lt;2.78),"HighRisk")))</f>
        <v>MediumRisk</v>
      </c>
    </row>
    <row r="3" spans="1:21" x14ac:dyDescent="0.25">
      <c r="A3" s="12">
        <v>33</v>
      </c>
      <c r="B3" s="8">
        <v>6</v>
      </c>
      <c r="C3" s="8">
        <v>9</v>
      </c>
      <c r="D3" s="8">
        <v>7.5</v>
      </c>
      <c r="E3" s="8">
        <v>9</v>
      </c>
      <c r="F3" s="8">
        <v>10.5</v>
      </c>
      <c r="G3" s="8">
        <v>10.5</v>
      </c>
      <c r="H3" s="8">
        <v>9</v>
      </c>
      <c r="I3" s="11">
        <v>9</v>
      </c>
      <c r="J3" s="11">
        <v>9</v>
      </c>
      <c r="K3" s="11"/>
      <c r="L3" s="11">
        <v>9</v>
      </c>
      <c r="M3" s="11">
        <v>10.5</v>
      </c>
      <c r="N3" s="11"/>
      <c r="O3" s="11">
        <v>7.5</v>
      </c>
      <c r="P3" s="11">
        <v>10.5</v>
      </c>
      <c r="Q3">
        <v>39</v>
      </c>
      <c r="R3" s="3">
        <f t="shared" ref="R3:R66" si="3">(SUM(B3:P3))/Q3</f>
        <v>3</v>
      </c>
      <c r="S3" s="1" t="str">
        <f t="shared" si="0"/>
        <v>LowRisk</v>
      </c>
      <c r="T3" s="1" t="str">
        <f t="shared" si="1"/>
        <v>LowRisk</v>
      </c>
      <c r="U3" s="1" t="str">
        <f t="shared" si="2"/>
        <v>MediumRisk</v>
      </c>
    </row>
    <row r="4" spans="1:21" x14ac:dyDescent="0.25">
      <c r="A4" s="12">
        <v>36</v>
      </c>
      <c r="B4" s="8">
        <v>6</v>
      </c>
      <c r="C4" s="8">
        <v>9</v>
      </c>
      <c r="D4" s="8">
        <v>7.5</v>
      </c>
      <c r="E4" s="8">
        <v>9</v>
      </c>
      <c r="F4" s="8">
        <v>9</v>
      </c>
      <c r="G4" s="8"/>
      <c r="H4" s="8">
        <v>7.5</v>
      </c>
      <c r="I4" s="11">
        <v>6</v>
      </c>
      <c r="J4" s="11">
        <v>7.5</v>
      </c>
      <c r="K4" s="11"/>
      <c r="L4" s="11">
        <v>7.5</v>
      </c>
      <c r="M4" s="11">
        <v>9</v>
      </c>
      <c r="N4" s="11">
        <v>6</v>
      </c>
      <c r="O4" s="11">
        <v>6</v>
      </c>
      <c r="P4" s="11">
        <v>9</v>
      </c>
      <c r="Q4">
        <v>39</v>
      </c>
      <c r="R4" s="3">
        <f t="shared" si="3"/>
        <v>2.5384615384615383</v>
      </c>
      <c r="S4" s="1" t="str">
        <f t="shared" si="0"/>
        <v>HighRisk</v>
      </c>
      <c r="T4" s="1" t="str">
        <f t="shared" si="1"/>
        <v>MediumRisk</v>
      </c>
      <c r="U4" s="1" t="str">
        <f t="shared" si="2"/>
        <v>HighRisk</v>
      </c>
    </row>
    <row r="5" spans="1:21" x14ac:dyDescent="0.25">
      <c r="A5" s="12">
        <v>39</v>
      </c>
      <c r="B5" s="8">
        <v>6</v>
      </c>
      <c r="C5" s="8">
        <v>9</v>
      </c>
      <c r="D5" s="8">
        <v>9</v>
      </c>
      <c r="E5" s="8">
        <v>7.5</v>
      </c>
      <c r="F5" s="8">
        <v>12</v>
      </c>
      <c r="G5" s="8">
        <v>6</v>
      </c>
      <c r="H5" s="8">
        <v>10.5</v>
      </c>
      <c r="I5" s="11">
        <v>7.5</v>
      </c>
      <c r="J5" s="11">
        <v>10.5</v>
      </c>
      <c r="K5" s="11"/>
      <c r="L5" s="11">
        <v>9</v>
      </c>
      <c r="M5" s="11">
        <v>9</v>
      </c>
      <c r="N5" s="11"/>
      <c r="O5" s="11">
        <v>7.5</v>
      </c>
      <c r="P5" s="11">
        <v>10.5</v>
      </c>
      <c r="Q5">
        <v>39</v>
      </c>
      <c r="R5" s="3">
        <f t="shared" si="3"/>
        <v>2.9230769230769229</v>
      </c>
      <c r="S5" s="1" t="str">
        <f t="shared" si="0"/>
        <v>LowRisk</v>
      </c>
      <c r="T5" s="1" t="str">
        <f t="shared" si="1"/>
        <v>LowRisk</v>
      </c>
      <c r="U5" s="1" t="str">
        <f t="shared" si="2"/>
        <v>MediumRisk</v>
      </c>
    </row>
    <row r="6" spans="1:21" x14ac:dyDescent="0.25">
      <c r="A6" s="12">
        <v>62</v>
      </c>
      <c r="B6" s="8">
        <v>0</v>
      </c>
      <c r="C6" s="8">
        <v>9</v>
      </c>
      <c r="D6" s="8">
        <v>9</v>
      </c>
      <c r="E6" s="8">
        <v>6</v>
      </c>
      <c r="F6" s="8">
        <v>7.5</v>
      </c>
      <c r="G6" s="8">
        <v>6</v>
      </c>
      <c r="H6" s="8">
        <v>7.5</v>
      </c>
      <c r="I6" s="11"/>
      <c r="J6" s="11"/>
      <c r="K6" s="11"/>
      <c r="L6" s="11">
        <v>10.5</v>
      </c>
      <c r="M6" s="11">
        <v>9</v>
      </c>
      <c r="N6" s="11"/>
      <c r="O6" s="11">
        <v>6</v>
      </c>
      <c r="P6" s="11">
        <v>9</v>
      </c>
      <c r="Q6">
        <v>33</v>
      </c>
      <c r="R6" s="3">
        <f t="shared" si="3"/>
        <v>2.4090909090909092</v>
      </c>
      <c r="S6" s="1" t="str">
        <f t="shared" si="0"/>
        <v>HighRisk</v>
      </c>
      <c r="T6" s="1" t="str">
        <f t="shared" si="1"/>
        <v>MediumRisk</v>
      </c>
      <c r="U6" s="1" t="str">
        <f t="shared" si="2"/>
        <v>HighRisk</v>
      </c>
    </row>
    <row r="7" spans="1:21" x14ac:dyDescent="0.25">
      <c r="A7" s="12">
        <v>64</v>
      </c>
      <c r="B7" s="8">
        <v>3</v>
      </c>
      <c r="C7" s="8">
        <v>6</v>
      </c>
      <c r="D7" s="8">
        <v>10.5</v>
      </c>
      <c r="E7" s="8">
        <v>9</v>
      </c>
      <c r="F7" s="8">
        <v>12</v>
      </c>
      <c r="G7" s="8">
        <v>7.5</v>
      </c>
      <c r="H7" s="8">
        <v>9</v>
      </c>
      <c r="I7" s="11">
        <v>3</v>
      </c>
      <c r="J7" s="11">
        <v>7.5</v>
      </c>
      <c r="K7" s="11"/>
      <c r="L7" s="11">
        <v>10.5</v>
      </c>
      <c r="M7" s="11">
        <v>9</v>
      </c>
      <c r="N7" s="11"/>
      <c r="O7" s="11">
        <v>7.5</v>
      </c>
      <c r="P7" s="11">
        <v>9</v>
      </c>
      <c r="Q7">
        <v>39</v>
      </c>
      <c r="R7" s="3">
        <f t="shared" si="3"/>
        <v>2.6538461538461537</v>
      </c>
      <c r="S7" s="1" t="str">
        <f t="shared" si="0"/>
        <v>HighRisk</v>
      </c>
      <c r="T7" s="1" t="str">
        <f t="shared" si="1"/>
        <v>MediumRisk</v>
      </c>
      <c r="U7" s="1" t="str">
        <f t="shared" si="2"/>
        <v>HighRisk</v>
      </c>
    </row>
    <row r="8" spans="1:21" x14ac:dyDescent="0.25">
      <c r="A8" s="12">
        <v>80</v>
      </c>
      <c r="B8" s="8">
        <v>9</v>
      </c>
      <c r="C8" s="8">
        <v>7.5</v>
      </c>
      <c r="D8" s="8">
        <v>9</v>
      </c>
      <c r="E8" s="8">
        <v>7.5</v>
      </c>
      <c r="F8" s="8">
        <v>9</v>
      </c>
      <c r="G8" s="8">
        <v>6</v>
      </c>
      <c r="H8" s="8">
        <v>9</v>
      </c>
      <c r="I8" s="11">
        <v>7.5</v>
      </c>
      <c r="J8" s="11">
        <v>10.5</v>
      </c>
      <c r="K8" s="11"/>
      <c r="L8" s="11">
        <v>10.5</v>
      </c>
      <c r="M8" s="11">
        <v>9</v>
      </c>
      <c r="N8" s="11"/>
      <c r="O8" s="11">
        <v>7.5</v>
      </c>
      <c r="P8" s="11">
        <v>10.5</v>
      </c>
      <c r="Q8">
        <v>39</v>
      </c>
      <c r="R8" s="3">
        <f t="shared" si="3"/>
        <v>2.8846153846153846</v>
      </c>
      <c r="S8" s="1" t="str">
        <f t="shared" si="0"/>
        <v>LowRisk</v>
      </c>
      <c r="T8" s="1" t="str">
        <f t="shared" si="1"/>
        <v>LowRisk</v>
      </c>
      <c r="U8" s="1" t="str">
        <f t="shared" si="2"/>
        <v>MediumRisk</v>
      </c>
    </row>
    <row r="9" spans="1:21" x14ac:dyDescent="0.25">
      <c r="A9" s="12">
        <v>90</v>
      </c>
      <c r="B9" s="8">
        <v>12</v>
      </c>
      <c r="C9" s="8">
        <v>12</v>
      </c>
      <c r="D9" s="8">
        <v>12</v>
      </c>
      <c r="E9" s="8">
        <v>12</v>
      </c>
      <c r="F9" s="8">
        <v>12</v>
      </c>
      <c r="G9" s="8">
        <v>10.5</v>
      </c>
      <c r="H9" s="8">
        <v>10.5</v>
      </c>
      <c r="I9" s="11">
        <v>9</v>
      </c>
      <c r="J9" s="11">
        <v>12</v>
      </c>
      <c r="K9" s="11">
        <v>12</v>
      </c>
      <c r="L9" s="11">
        <v>10.5</v>
      </c>
      <c r="M9" s="11">
        <v>9</v>
      </c>
      <c r="N9" s="11"/>
      <c r="O9" s="11">
        <v>12</v>
      </c>
      <c r="P9" s="11">
        <v>12</v>
      </c>
      <c r="Q9">
        <v>42</v>
      </c>
      <c r="R9" s="3">
        <f t="shared" si="3"/>
        <v>3.75</v>
      </c>
      <c r="S9" s="1" t="str">
        <f t="shared" si="0"/>
        <v>LowRisk</v>
      </c>
      <c r="T9" s="1" t="str">
        <f t="shared" si="1"/>
        <v>LowRisk</v>
      </c>
      <c r="U9" s="1" t="str">
        <f t="shared" si="2"/>
        <v>LowRisk</v>
      </c>
    </row>
    <row r="10" spans="1:21" x14ac:dyDescent="0.25">
      <c r="A10" s="12">
        <v>92</v>
      </c>
      <c r="B10" s="8">
        <v>6</v>
      </c>
      <c r="C10" s="8">
        <v>6</v>
      </c>
      <c r="D10" s="8">
        <v>6</v>
      </c>
      <c r="E10" s="8">
        <v>6</v>
      </c>
      <c r="F10" s="8">
        <v>7.5</v>
      </c>
      <c r="G10" s="8">
        <v>6</v>
      </c>
      <c r="H10" s="8">
        <v>7.5</v>
      </c>
      <c r="I10" s="11">
        <v>3</v>
      </c>
      <c r="J10" s="11">
        <v>7.5</v>
      </c>
      <c r="K10" s="11">
        <v>7.5</v>
      </c>
      <c r="L10" s="11">
        <v>7.5</v>
      </c>
      <c r="M10" s="11">
        <v>6</v>
      </c>
      <c r="N10" s="11"/>
      <c r="O10" s="11">
        <v>6</v>
      </c>
      <c r="P10" s="11">
        <v>9</v>
      </c>
      <c r="Q10">
        <v>42</v>
      </c>
      <c r="R10" s="3">
        <f t="shared" si="3"/>
        <v>2.1785714285714284</v>
      </c>
      <c r="S10" s="1" t="str">
        <f t="shared" si="0"/>
        <v>HighRisk</v>
      </c>
      <c r="T10" s="1" t="str">
        <f t="shared" si="1"/>
        <v>MediumRisk</v>
      </c>
      <c r="U10" s="1" t="str">
        <f t="shared" si="2"/>
        <v>HighRisk</v>
      </c>
    </row>
    <row r="11" spans="1:21" x14ac:dyDescent="0.25">
      <c r="A11" s="12">
        <v>129</v>
      </c>
      <c r="B11" s="8">
        <v>6</v>
      </c>
      <c r="C11" s="8">
        <v>9</v>
      </c>
      <c r="D11" s="8">
        <v>9</v>
      </c>
      <c r="E11" s="8">
        <v>9</v>
      </c>
      <c r="F11" s="8">
        <v>12</v>
      </c>
      <c r="G11" s="8">
        <v>7.5</v>
      </c>
      <c r="H11" s="8">
        <v>7.5</v>
      </c>
      <c r="I11" s="11">
        <v>7.5</v>
      </c>
      <c r="J11" s="11">
        <v>7.5</v>
      </c>
      <c r="K11" s="11"/>
      <c r="L11" s="11">
        <v>9</v>
      </c>
      <c r="M11" s="11">
        <v>10.5</v>
      </c>
      <c r="N11" s="11"/>
      <c r="O11" s="11">
        <v>9</v>
      </c>
      <c r="P11" s="11">
        <v>10.5</v>
      </c>
      <c r="Q11">
        <v>39</v>
      </c>
      <c r="R11" s="3">
        <f t="shared" si="3"/>
        <v>2.9230769230769229</v>
      </c>
      <c r="S11" s="1" t="str">
        <f t="shared" si="0"/>
        <v>LowRisk</v>
      </c>
      <c r="T11" s="1" t="str">
        <f t="shared" si="1"/>
        <v>LowRisk</v>
      </c>
      <c r="U11" s="1" t="str">
        <f t="shared" si="2"/>
        <v>MediumRisk</v>
      </c>
    </row>
    <row r="12" spans="1:21" x14ac:dyDescent="0.25">
      <c r="A12" s="12">
        <v>138</v>
      </c>
      <c r="B12" s="8">
        <v>0</v>
      </c>
      <c r="C12" s="8">
        <v>0</v>
      </c>
      <c r="D12" s="8">
        <v>7.5</v>
      </c>
      <c r="E12" s="8">
        <v>3</v>
      </c>
      <c r="F12" s="8">
        <v>6</v>
      </c>
      <c r="G12" s="8">
        <v>3</v>
      </c>
      <c r="H12" s="8">
        <v>3</v>
      </c>
      <c r="I12" s="11"/>
      <c r="J12" s="11"/>
      <c r="K12" s="11"/>
      <c r="L12" s="11">
        <v>0</v>
      </c>
      <c r="M12" s="11">
        <v>0</v>
      </c>
      <c r="N12" s="11">
        <v>0</v>
      </c>
      <c r="O12" s="11"/>
      <c r="P12" s="11">
        <v>0</v>
      </c>
      <c r="Q12">
        <v>33</v>
      </c>
      <c r="R12" s="3">
        <f t="shared" si="3"/>
        <v>0.68181818181818177</v>
      </c>
      <c r="S12" s="1" t="str">
        <f t="shared" si="0"/>
        <v>HighRisk</v>
      </c>
      <c r="T12" s="1" t="str">
        <f t="shared" si="1"/>
        <v>HighRisk</v>
      </c>
      <c r="U12" s="1" t="str">
        <f t="shared" si="2"/>
        <v>HighRisk</v>
      </c>
    </row>
    <row r="13" spans="1:21" x14ac:dyDescent="0.25">
      <c r="A13" s="12">
        <v>145</v>
      </c>
      <c r="B13" s="8">
        <v>10.5</v>
      </c>
      <c r="C13" s="8">
        <v>9</v>
      </c>
      <c r="D13" s="8">
        <v>10.5</v>
      </c>
      <c r="E13" s="8">
        <v>9</v>
      </c>
      <c r="F13" s="8">
        <v>9</v>
      </c>
      <c r="G13" s="8">
        <v>7.5</v>
      </c>
      <c r="H13" s="8">
        <v>7.5</v>
      </c>
      <c r="I13" s="11">
        <v>9</v>
      </c>
      <c r="J13" s="11">
        <v>12</v>
      </c>
      <c r="K13" s="11"/>
      <c r="L13" s="11">
        <v>10.5</v>
      </c>
      <c r="M13" s="11">
        <v>12</v>
      </c>
      <c r="N13" s="11"/>
      <c r="O13" s="11">
        <v>7.5</v>
      </c>
      <c r="P13" s="11">
        <v>9</v>
      </c>
      <c r="Q13">
        <v>39</v>
      </c>
      <c r="R13" s="3">
        <f t="shared" si="3"/>
        <v>3.1538461538461537</v>
      </c>
      <c r="S13" s="1" t="str">
        <f t="shared" si="0"/>
        <v>LowRisk</v>
      </c>
      <c r="T13" s="1" t="str">
        <f t="shared" si="1"/>
        <v>LowRisk</v>
      </c>
      <c r="U13" s="1" t="str">
        <f t="shared" si="2"/>
        <v>MediumRisk</v>
      </c>
    </row>
    <row r="14" spans="1:21" x14ac:dyDescent="0.25">
      <c r="A14" s="12">
        <v>149</v>
      </c>
      <c r="B14" s="8">
        <v>3</v>
      </c>
      <c r="C14" s="8">
        <v>9</v>
      </c>
      <c r="D14" s="8">
        <v>9</v>
      </c>
      <c r="E14" s="8">
        <v>10.5</v>
      </c>
      <c r="F14" s="8">
        <v>12</v>
      </c>
      <c r="G14" s="8"/>
      <c r="H14" s="8">
        <v>7.5</v>
      </c>
      <c r="I14" s="11">
        <v>3</v>
      </c>
      <c r="J14" s="11">
        <v>7.5</v>
      </c>
      <c r="K14" s="11"/>
      <c r="L14" s="11">
        <v>7.5</v>
      </c>
      <c r="M14" s="11">
        <v>10.5</v>
      </c>
      <c r="N14" s="11">
        <v>10.5</v>
      </c>
      <c r="O14" s="11">
        <v>6</v>
      </c>
      <c r="P14" s="11">
        <v>9</v>
      </c>
      <c r="Q14">
        <v>39</v>
      </c>
      <c r="R14" s="3">
        <f t="shared" si="3"/>
        <v>2.6923076923076925</v>
      </c>
      <c r="S14" s="1" t="str">
        <f t="shared" si="0"/>
        <v>HighRisk</v>
      </c>
      <c r="T14" s="1" t="str">
        <f t="shared" si="1"/>
        <v>MediumRisk</v>
      </c>
      <c r="U14" s="1" t="str">
        <f t="shared" si="2"/>
        <v>HighRisk</v>
      </c>
    </row>
    <row r="15" spans="1:21" x14ac:dyDescent="0.25">
      <c r="A15" s="12">
        <v>152</v>
      </c>
      <c r="B15" s="8">
        <v>9</v>
      </c>
      <c r="C15" s="8">
        <v>9</v>
      </c>
      <c r="D15" s="8">
        <v>9</v>
      </c>
      <c r="E15" s="8">
        <v>10.5</v>
      </c>
      <c r="F15" s="8">
        <v>9</v>
      </c>
      <c r="G15" s="8">
        <v>7.5</v>
      </c>
      <c r="H15" s="8">
        <v>12</v>
      </c>
      <c r="I15" s="11">
        <v>7.5</v>
      </c>
      <c r="J15" s="11">
        <v>12</v>
      </c>
      <c r="K15" s="11"/>
      <c r="L15" s="11">
        <v>9</v>
      </c>
      <c r="M15" s="11">
        <v>7.5</v>
      </c>
      <c r="N15" s="11"/>
      <c r="O15" s="11">
        <v>6</v>
      </c>
      <c r="P15" s="11">
        <v>10.5</v>
      </c>
      <c r="Q15">
        <v>39</v>
      </c>
      <c r="R15" s="3">
        <f t="shared" si="3"/>
        <v>3.0384615384615383</v>
      </c>
      <c r="S15" s="1" t="str">
        <f t="shared" si="0"/>
        <v>LowRisk</v>
      </c>
      <c r="T15" s="1" t="str">
        <f t="shared" si="1"/>
        <v>LowRisk</v>
      </c>
      <c r="U15" s="1" t="str">
        <f t="shared" si="2"/>
        <v>MediumRisk</v>
      </c>
    </row>
    <row r="16" spans="1:21" x14ac:dyDescent="0.25">
      <c r="A16" s="12">
        <v>158</v>
      </c>
      <c r="B16" s="8">
        <v>7.5</v>
      </c>
      <c r="C16" s="8">
        <v>9</v>
      </c>
      <c r="D16" s="8">
        <v>12</v>
      </c>
      <c r="E16" s="8">
        <v>9</v>
      </c>
      <c r="F16" s="8">
        <v>12</v>
      </c>
      <c r="G16" s="8">
        <v>9</v>
      </c>
      <c r="H16" s="8">
        <v>10.5</v>
      </c>
      <c r="I16" s="11">
        <v>10.5</v>
      </c>
      <c r="J16" s="11">
        <v>10.5</v>
      </c>
      <c r="K16" s="11"/>
      <c r="L16" s="11">
        <v>10.5</v>
      </c>
      <c r="M16" s="11">
        <v>10.5</v>
      </c>
      <c r="N16" s="11"/>
      <c r="O16" s="11">
        <v>9</v>
      </c>
      <c r="P16" s="11">
        <v>12</v>
      </c>
      <c r="Q16">
        <v>39</v>
      </c>
      <c r="R16" s="3">
        <f t="shared" si="3"/>
        <v>3.3846153846153846</v>
      </c>
      <c r="S16" s="1" t="str">
        <f t="shared" si="0"/>
        <v>LowRisk</v>
      </c>
      <c r="T16" s="1" t="str">
        <f t="shared" si="1"/>
        <v>LowRisk</v>
      </c>
      <c r="U16" s="1" t="str">
        <f t="shared" si="2"/>
        <v>LowRisk</v>
      </c>
    </row>
    <row r="17" spans="1:21" x14ac:dyDescent="0.25">
      <c r="A17" s="12">
        <v>163</v>
      </c>
      <c r="B17" s="8">
        <v>10.5</v>
      </c>
      <c r="C17" s="8">
        <v>7.5</v>
      </c>
      <c r="D17" s="8">
        <v>9</v>
      </c>
      <c r="E17" s="8">
        <v>9</v>
      </c>
      <c r="F17" s="8">
        <v>7.5</v>
      </c>
      <c r="G17" s="8">
        <v>7.5</v>
      </c>
      <c r="H17" s="8">
        <v>9</v>
      </c>
      <c r="I17" s="11">
        <v>9</v>
      </c>
      <c r="J17" s="11">
        <v>10.5</v>
      </c>
      <c r="K17" s="11"/>
      <c r="L17" s="11">
        <v>12</v>
      </c>
      <c r="M17" s="11">
        <v>9</v>
      </c>
      <c r="N17" s="11"/>
      <c r="O17" s="11">
        <v>7.5</v>
      </c>
      <c r="P17" s="11">
        <v>10.5</v>
      </c>
      <c r="Q17">
        <v>39</v>
      </c>
      <c r="R17" s="3">
        <f t="shared" si="3"/>
        <v>3.0384615384615383</v>
      </c>
      <c r="S17" s="1" t="str">
        <f t="shared" si="0"/>
        <v>LowRisk</v>
      </c>
      <c r="T17" s="1" t="str">
        <f t="shared" si="1"/>
        <v>LowRisk</v>
      </c>
      <c r="U17" s="1" t="str">
        <f t="shared" si="2"/>
        <v>MediumRisk</v>
      </c>
    </row>
    <row r="18" spans="1:21" x14ac:dyDescent="0.25">
      <c r="A18" s="12">
        <v>166</v>
      </c>
      <c r="B18" s="8">
        <v>7.5</v>
      </c>
      <c r="C18" s="8">
        <v>9</v>
      </c>
      <c r="D18" s="8">
        <v>10.5</v>
      </c>
      <c r="E18" s="8">
        <v>12</v>
      </c>
      <c r="F18" s="8">
        <v>9</v>
      </c>
      <c r="G18" s="8">
        <v>7.5</v>
      </c>
      <c r="H18" s="8">
        <v>9</v>
      </c>
      <c r="I18" s="11">
        <v>7.5</v>
      </c>
      <c r="J18" s="11">
        <v>7.5</v>
      </c>
      <c r="K18" s="11"/>
      <c r="L18" s="11">
        <v>9</v>
      </c>
      <c r="M18" s="11">
        <v>12</v>
      </c>
      <c r="N18" s="11"/>
      <c r="O18" s="11">
        <v>9</v>
      </c>
      <c r="P18" s="11">
        <v>9</v>
      </c>
      <c r="Q18">
        <v>39</v>
      </c>
      <c r="R18" s="3">
        <f t="shared" si="3"/>
        <v>3.0384615384615383</v>
      </c>
      <c r="S18" s="1" t="str">
        <f t="shared" si="0"/>
        <v>LowRisk</v>
      </c>
      <c r="T18" s="1" t="str">
        <f t="shared" si="1"/>
        <v>LowRisk</v>
      </c>
      <c r="U18" s="1" t="str">
        <f t="shared" si="2"/>
        <v>MediumRisk</v>
      </c>
    </row>
    <row r="19" spans="1:21" x14ac:dyDescent="0.25">
      <c r="A19" s="12">
        <v>169</v>
      </c>
      <c r="B19" s="8">
        <v>12</v>
      </c>
      <c r="C19" s="8">
        <v>12</v>
      </c>
      <c r="D19" s="8">
        <v>12</v>
      </c>
      <c r="E19" s="8">
        <v>10.5</v>
      </c>
      <c r="F19" s="8">
        <v>12</v>
      </c>
      <c r="G19" s="8">
        <v>12</v>
      </c>
      <c r="H19" s="8">
        <v>12</v>
      </c>
      <c r="I19" s="11">
        <v>12</v>
      </c>
      <c r="J19" s="11">
        <v>12</v>
      </c>
      <c r="K19" s="11"/>
      <c r="L19" s="11">
        <v>10.5</v>
      </c>
      <c r="M19" s="11">
        <v>12</v>
      </c>
      <c r="N19" s="11"/>
      <c r="O19" s="11">
        <v>9</v>
      </c>
      <c r="P19" s="11">
        <v>12</v>
      </c>
      <c r="Q19">
        <v>39</v>
      </c>
      <c r="R19" s="3">
        <f t="shared" si="3"/>
        <v>3.8461538461538463</v>
      </c>
      <c r="S19" s="1" t="str">
        <f t="shared" si="0"/>
        <v>LowRisk</v>
      </c>
      <c r="T19" s="1" t="str">
        <f t="shared" si="1"/>
        <v>LowRisk</v>
      </c>
      <c r="U19" s="1" t="str">
        <f t="shared" si="2"/>
        <v>LowRisk</v>
      </c>
    </row>
    <row r="20" spans="1:21" x14ac:dyDescent="0.25">
      <c r="A20" s="12">
        <v>176</v>
      </c>
      <c r="B20" s="8">
        <v>9</v>
      </c>
      <c r="C20" s="8">
        <v>10.5</v>
      </c>
      <c r="D20" s="8">
        <v>7.5</v>
      </c>
      <c r="E20" s="8">
        <v>9</v>
      </c>
      <c r="F20" s="8">
        <v>10.5</v>
      </c>
      <c r="G20" s="8">
        <v>6</v>
      </c>
      <c r="H20" s="8">
        <v>10.5</v>
      </c>
      <c r="I20" s="11">
        <v>10.5</v>
      </c>
      <c r="J20" s="11">
        <v>12</v>
      </c>
      <c r="K20" s="11"/>
      <c r="L20" s="11">
        <v>9</v>
      </c>
      <c r="M20" s="11">
        <v>9</v>
      </c>
      <c r="N20" s="11"/>
      <c r="O20" s="11">
        <v>9</v>
      </c>
      <c r="P20" s="11">
        <v>10.5</v>
      </c>
      <c r="Q20">
        <v>39</v>
      </c>
      <c r="R20" s="3">
        <f t="shared" si="3"/>
        <v>3.1538461538461537</v>
      </c>
      <c r="S20" s="1" t="str">
        <f t="shared" si="0"/>
        <v>LowRisk</v>
      </c>
      <c r="T20" s="1" t="str">
        <f t="shared" si="1"/>
        <v>LowRisk</v>
      </c>
      <c r="U20" s="1" t="str">
        <f t="shared" si="2"/>
        <v>MediumRisk</v>
      </c>
    </row>
    <row r="21" spans="1:21" x14ac:dyDescent="0.25">
      <c r="A21" s="12">
        <v>192</v>
      </c>
      <c r="B21" s="8">
        <v>6</v>
      </c>
      <c r="C21" s="8">
        <v>7.5</v>
      </c>
      <c r="D21" s="8">
        <v>12</v>
      </c>
      <c r="E21" s="8">
        <v>10.5</v>
      </c>
      <c r="F21" s="8">
        <v>12</v>
      </c>
      <c r="G21" s="8">
        <v>6</v>
      </c>
      <c r="H21" s="8">
        <v>9</v>
      </c>
      <c r="I21" s="11">
        <v>6</v>
      </c>
      <c r="J21" s="11">
        <v>7.5</v>
      </c>
      <c r="K21" s="11"/>
      <c r="L21" s="11">
        <v>9</v>
      </c>
      <c r="M21" s="11">
        <v>9</v>
      </c>
      <c r="N21" s="11"/>
      <c r="O21" s="11">
        <v>7.5</v>
      </c>
      <c r="P21" s="11">
        <v>10.5</v>
      </c>
      <c r="Q21">
        <v>39</v>
      </c>
      <c r="R21" s="3">
        <f t="shared" si="3"/>
        <v>2.8846153846153846</v>
      </c>
      <c r="S21" s="1" t="str">
        <f t="shared" si="0"/>
        <v>LowRisk</v>
      </c>
      <c r="T21" s="1" t="str">
        <f t="shared" si="1"/>
        <v>LowRisk</v>
      </c>
      <c r="U21" s="1" t="str">
        <f t="shared" si="2"/>
        <v>MediumRisk</v>
      </c>
    </row>
    <row r="22" spans="1:21" x14ac:dyDescent="0.25">
      <c r="A22" s="12">
        <v>213</v>
      </c>
      <c r="B22" s="8">
        <v>7.5</v>
      </c>
      <c r="C22" s="8">
        <v>9</v>
      </c>
      <c r="D22" s="8">
        <v>12</v>
      </c>
      <c r="E22" s="8">
        <v>10.5</v>
      </c>
      <c r="F22" s="8">
        <v>12</v>
      </c>
      <c r="G22" s="8">
        <v>12</v>
      </c>
      <c r="H22" s="8">
        <v>12</v>
      </c>
      <c r="I22" s="11">
        <v>10.5</v>
      </c>
      <c r="J22" s="11">
        <v>12</v>
      </c>
      <c r="K22" s="11"/>
      <c r="L22" s="11">
        <v>9</v>
      </c>
      <c r="M22" s="11">
        <v>10.5</v>
      </c>
      <c r="N22" s="11"/>
      <c r="O22" s="11">
        <v>10.5</v>
      </c>
      <c r="P22" s="11">
        <v>12</v>
      </c>
      <c r="Q22">
        <v>39</v>
      </c>
      <c r="R22" s="3">
        <f t="shared" si="3"/>
        <v>3.5769230769230771</v>
      </c>
      <c r="S22" s="1" t="str">
        <f t="shared" si="0"/>
        <v>LowRisk</v>
      </c>
      <c r="T22" s="1" t="str">
        <f t="shared" si="1"/>
        <v>LowRisk</v>
      </c>
      <c r="U22" s="1" t="str">
        <f t="shared" si="2"/>
        <v>LowRisk</v>
      </c>
    </row>
    <row r="23" spans="1:21" x14ac:dyDescent="0.25">
      <c r="A23" s="12">
        <v>235</v>
      </c>
      <c r="B23" s="8">
        <v>6</v>
      </c>
      <c r="C23" s="8">
        <v>7.5</v>
      </c>
      <c r="D23" s="8">
        <v>9</v>
      </c>
      <c r="E23" s="8">
        <v>9</v>
      </c>
      <c r="F23" s="8">
        <v>9</v>
      </c>
      <c r="G23" s="8">
        <v>7.5</v>
      </c>
      <c r="H23" s="8">
        <v>9</v>
      </c>
      <c r="I23" s="11">
        <v>7.5</v>
      </c>
      <c r="J23" s="11">
        <v>9</v>
      </c>
      <c r="K23" s="11">
        <v>12</v>
      </c>
      <c r="L23" s="11">
        <v>10.5</v>
      </c>
      <c r="M23" s="11">
        <v>9</v>
      </c>
      <c r="N23" s="11"/>
      <c r="O23" s="11">
        <v>9</v>
      </c>
      <c r="P23" s="11">
        <v>9</v>
      </c>
      <c r="Q23">
        <v>42</v>
      </c>
      <c r="R23" s="3">
        <f t="shared" si="3"/>
        <v>2.9285714285714284</v>
      </c>
      <c r="S23" s="1" t="str">
        <f t="shared" si="0"/>
        <v>LowRisk</v>
      </c>
      <c r="T23" s="1" t="str">
        <f t="shared" si="1"/>
        <v>LowRisk</v>
      </c>
      <c r="U23" s="1" t="str">
        <f t="shared" si="2"/>
        <v>MediumRisk</v>
      </c>
    </row>
    <row r="24" spans="1:21" x14ac:dyDescent="0.25">
      <c r="A24" s="12">
        <v>250</v>
      </c>
      <c r="B24" s="8">
        <v>7.5</v>
      </c>
      <c r="C24" s="8">
        <v>12</v>
      </c>
      <c r="D24" s="8">
        <v>12</v>
      </c>
      <c r="E24" s="8">
        <v>9</v>
      </c>
      <c r="F24" s="8">
        <v>12</v>
      </c>
      <c r="G24" s="8">
        <v>9</v>
      </c>
      <c r="H24" s="8">
        <v>10.5</v>
      </c>
      <c r="I24" s="11">
        <v>6</v>
      </c>
      <c r="J24" s="11">
        <v>12</v>
      </c>
      <c r="K24" s="11">
        <v>12</v>
      </c>
      <c r="L24" s="11">
        <v>9</v>
      </c>
      <c r="M24" s="11">
        <v>12</v>
      </c>
      <c r="N24" s="11"/>
      <c r="O24" s="11">
        <v>7.5</v>
      </c>
      <c r="P24" s="11">
        <v>10.5</v>
      </c>
      <c r="Q24">
        <v>42</v>
      </c>
      <c r="R24" s="3">
        <f t="shared" si="3"/>
        <v>3.3571428571428572</v>
      </c>
      <c r="S24" s="1" t="str">
        <f t="shared" si="0"/>
        <v>LowRisk</v>
      </c>
      <c r="T24" s="1" t="str">
        <f t="shared" si="1"/>
        <v>LowRisk</v>
      </c>
      <c r="U24" s="1" t="str">
        <f t="shared" si="2"/>
        <v>LowRisk</v>
      </c>
    </row>
    <row r="25" spans="1:21" x14ac:dyDescent="0.25">
      <c r="A25" s="12">
        <v>257</v>
      </c>
      <c r="B25" s="8">
        <v>9</v>
      </c>
      <c r="C25" s="8">
        <v>12</v>
      </c>
      <c r="D25" s="8">
        <v>10.5</v>
      </c>
      <c r="E25" s="8">
        <v>9</v>
      </c>
      <c r="F25" s="8">
        <v>12</v>
      </c>
      <c r="G25" s="8">
        <v>10.5</v>
      </c>
      <c r="H25" s="8">
        <v>10.5</v>
      </c>
      <c r="I25" s="11">
        <v>6</v>
      </c>
      <c r="J25" s="11">
        <v>10.5</v>
      </c>
      <c r="K25" s="11"/>
      <c r="L25" s="11">
        <v>7.5</v>
      </c>
      <c r="M25" s="11">
        <v>7.5</v>
      </c>
      <c r="N25" s="11"/>
      <c r="O25" s="11">
        <v>7.5</v>
      </c>
      <c r="P25" s="11">
        <v>9</v>
      </c>
      <c r="Q25">
        <v>39</v>
      </c>
      <c r="R25" s="3">
        <f t="shared" si="3"/>
        <v>3.1153846153846154</v>
      </c>
      <c r="S25" s="1" t="str">
        <f t="shared" si="0"/>
        <v>LowRisk</v>
      </c>
      <c r="T25" s="1" t="str">
        <f t="shared" si="1"/>
        <v>LowRisk</v>
      </c>
      <c r="U25" s="1" t="str">
        <f t="shared" si="2"/>
        <v>MediumRisk</v>
      </c>
    </row>
    <row r="26" spans="1:21" x14ac:dyDescent="0.25">
      <c r="A26" s="12">
        <v>258</v>
      </c>
      <c r="B26" s="8">
        <v>6</v>
      </c>
      <c r="C26" s="8">
        <v>7.5</v>
      </c>
      <c r="D26" s="8">
        <v>10.5</v>
      </c>
      <c r="E26" s="8">
        <v>9</v>
      </c>
      <c r="F26" s="8">
        <v>10.5</v>
      </c>
      <c r="G26" s="8">
        <v>7.5</v>
      </c>
      <c r="H26" s="8">
        <v>10.5</v>
      </c>
      <c r="I26" s="11">
        <v>9</v>
      </c>
      <c r="J26" s="11">
        <v>9</v>
      </c>
      <c r="K26" s="11"/>
      <c r="L26" s="11">
        <v>10.5</v>
      </c>
      <c r="M26" s="11">
        <v>7.5</v>
      </c>
      <c r="N26" s="11"/>
      <c r="O26" s="11">
        <v>9</v>
      </c>
      <c r="P26" s="11">
        <v>12</v>
      </c>
      <c r="Q26">
        <v>39</v>
      </c>
      <c r="R26" s="3">
        <f t="shared" si="3"/>
        <v>3.0384615384615383</v>
      </c>
      <c r="S26" s="1" t="str">
        <f t="shared" si="0"/>
        <v>LowRisk</v>
      </c>
      <c r="T26" s="1" t="str">
        <f t="shared" si="1"/>
        <v>LowRisk</v>
      </c>
      <c r="U26" s="1" t="str">
        <f t="shared" si="2"/>
        <v>MediumRisk</v>
      </c>
    </row>
    <row r="27" spans="1:21" x14ac:dyDescent="0.25">
      <c r="A27" s="12">
        <v>259</v>
      </c>
      <c r="B27" s="8">
        <v>9</v>
      </c>
      <c r="C27" s="8">
        <v>10.5</v>
      </c>
      <c r="D27" s="8">
        <v>10.5</v>
      </c>
      <c r="E27" s="8">
        <v>9</v>
      </c>
      <c r="F27" s="8">
        <v>12</v>
      </c>
      <c r="G27" s="8">
        <v>9</v>
      </c>
      <c r="H27" s="8">
        <v>9</v>
      </c>
      <c r="I27" s="11">
        <v>9</v>
      </c>
      <c r="J27" s="11">
        <v>12</v>
      </c>
      <c r="K27" s="11"/>
      <c r="L27" s="11">
        <v>10.5</v>
      </c>
      <c r="M27" s="11">
        <v>10.5</v>
      </c>
      <c r="N27" s="11"/>
      <c r="O27" s="11">
        <v>9</v>
      </c>
      <c r="P27" s="11">
        <v>10.5</v>
      </c>
      <c r="Q27">
        <v>39</v>
      </c>
      <c r="R27" s="3">
        <f t="shared" si="3"/>
        <v>3.3461538461538463</v>
      </c>
      <c r="S27" s="1" t="str">
        <f t="shared" si="0"/>
        <v>LowRisk</v>
      </c>
      <c r="T27" s="1" t="str">
        <f t="shared" si="1"/>
        <v>LowRisk</v>
      </c>
      <c r="U27" s="1" t="str">
        <f t="shared" si="2"/>
        <v>LowRisk</v>
      </c>
    </row>
    <row r="28" spans="1:21" x14ac:dyDescent="0.25">
      <c r="A28" s="12">
        <v>268</v>
      </c>
      <c r="B28" s="8">
        <v>3</v>
      </c>
      <c r="C28" s="8">
        <v>3</v>
      </c>
      <c r="D28" s="8">
        <v>7.5</v>
      </c>
      <c r="E28" s="8">
        <v>9</v>
      </c>
      <c r="F28" s="8">
        <v>7.5</v>
      </c>
      <c r="G28" s="8">
        <v>6</v>
      </c>
      <c r="H28" s="8">
        <v>6</v>
      </c>
      <c r="I28" s="11">
        <v>3</v>
      </c>
      <c r="J28" s="11">
        <v>7.5</v>
      </c>
      <c r="K28" s="11"/>
      <c r="L28" s="11">
        <v>9</v>
      </c>
      <c r="M28" s="11">
        <v>9</v>
      </c>
      <c r="N28" s="11"/>
      <c r="O28" s="11">
        <v>7.5</v>
      </c>
      <c r="P28" s="11">
        <v>9</v>
      </c>
      <c r="Q28">
        <v>39</v>
      </c>
      <c r="R28" s="3">
        <f t="shared" si="3"/>
        <v>2.2307692307692308</v>
      </c>
      <c r="S28" s="1" t="str">
        <f t="shared" si="0"/>
        <v>HighRisk</v>
      </c>
      <c r="T28" s="1" t="str">
        <f t="shared" si="1"/>
        <v>MediumRisk</v>
      </c>
      <c r="U28" s="1" t="str">
        <f t="shared" si="2"/>
        <v>HighRisk</v>
      </c>
    </row>
    <row r="29" spans="1:21" x14ac:dyDescent="0.25">
      <c r="A29" s="12">
        <v>272</v>
      </c>
      <c r="B29" s="8">
        <v>7.5</v>
      </c>
      <c r="C29" s="8">
        <v>7.5</v>
      </c>
      <c r="D29" s="8">
        <v>9</v>
      </c>
      <c r="E29" s="8">
        <v>12</v>
      </c>
      <c r="F29" s="8">
        <v>10.5</v>
      </c>
      <c r="G29" s="8">
        <v>6</v>
      </c>
      <c r="H29" s="8">
        <v>7.5</v>
      </c>
      <c r="I29" s="11">
        <v>7.5</v>
      </c>
      <c r="J29" s="11">
        <v>12</v>
      </c>
      <c r="K29" s="11"/>
      <c r="L29" s="11">
        <v>10.5</v>
      </c>
      <c r="M29" s="11">
        <v>12</v>
      </c>
      <c r="N29" s="11"/>
      <c r="O29" s="11">
        <v>9</v>
      </c>
      <c r="P29" s="11">
        <v>10.5</v>
      </c>
      <c r="Q29">
        <v>39</v>
      </c>
      <c r="R29" s="3">
        <f t="shared" si="3"/>
        <v>3.1153846153846154</v>
      </c>
      <c r="S29" s="1" t="str">
        <f t="shared" si="0"/>
        <v>LowRisk</v>
      </c>
      <c r="T29" s="1" t="str">
        <f t="shared" si="1"/>
        <v>LowRisk</v>
      </c>
      <c r="U29" s="1" t="str">
        <f t="shared" si="2"/>
        <v>MediumRisk</v>
      </c>
    </row>
    <row r="30" spans="1:21" x14ac:dyDescent="0.25">
      <c r="A30" s="12">
        <v>287</v>
      </c>
      <c r="B30" s="8">
        <v>10.5</v>
      </c>
      <c r="C30" s="8">
        <v>9</v>
      </c>
      <c r="D30" s="8">
        <v>12</v>
      </c>
      <c r="E30" s="8">
        <v>12</v>
      </c>
      <c r="F30" s="8">
        <v>12</v>
      </c>
      <c r="G30" s="8">
        <v>12</v>
      </c>
      <c r="H30" s="8">
        <v>12</v>
      </c>
      <c r="I30" s="11">
        <v>12</v>
      </c>
      <c r="J30" s="11">
        <v>12</v>
      </c>
      <c r="K30" s="11">
        <v>12</v>
      </c>
      <c r="L30" s="11">
        <v>12</v>
      </c>
      <c r="M30" s="11">
        <v>12</v>
      </c>
      <c r="N30" s="11"/>
      <c r="O30" s="11">
        <v>10.5</v>
      </c>
      <c r="P30" s="11">
        <v>10.5</v>
      </c>
      <c r="Q30">
        <v>42</v>
      </c>
      <c r="R30" s="3">
        <f t="shared" si="3"/>
        <v>3.8214285714285716</v>
      </c>
      <c r="S30" s="1" t="str">
        <f t="shared" si="0"/>
        <v>LowRisk</v>
      </c>
      <c r="T30" s="1" t="str">
        <f t="shared" si="1"/>
        <v>LowRisk</v>
      </c>
      <c r="U30" s="1" t="str">
        <f t="shared" si="2"/>
        <v>LowRisk</v>
      </c>
    </row>
    <row r="31" spans="1:21" x14ac:dyDescent="0.25">
      <c r="A31" s="12">
        <v>320</v>
      </c>
      <c r="B31" s="8">
        <v>7.5</v>
      </c>
      <c r="C31" s="8">
        <v>6</v>
      </c>
      <c r="D31" s="8">
        <v>7.5</v>
      </c>
      <c r="E31" s="8">
        <v>6</v>
      </c>
      <c r="F31" s="8">
        <v>7.5</v>
      </c>
      <c r="G31" s="8">
        <v>6</v>
      </c>
      <c r="H31" s="8">
        <v>7.5</v>
      </c>
      <c r="I31" s="11">
        <v>6</v>
      </c>
      <c r="J31" s="11">
        <v>7.5</v>
      </c>
      <c r="K31" s="11"/>
      <c r="L31" s="11">
        <v>7.5</v>
      </c>
      <c r="M31" s="11">
        <v>7.5</v>
      </c>
      <c r="N31" s="11"/>
      <c r="O31" s="11">
        <v>6</v>
      </c>
      <c r="P31" s="11">
        <v>9</v>
      </c>
      <c r="Q31">
        <v>39</v>
      </c>
      <c r="R31" s="3">
        <f t="shared" si="3"/>
        <v>2.3461538461538463</v>
      </c>
      <c r="S31" s="1" t="str">
        <f t="shared" si="0"/>
        <v>HighRisk</v>
      </c>
      <c r="T31" s="1" t="str">
        <f t="shared" si="1"/>
        <v>MediumRisk</v>
      </c>
      <c r="U31" s="1" t="str">
        <f t="shared" si="2"/>
        <v>HighRisk</v>
      </c>
    </row>
    <row r="32" spans="1:21" x14ac:dyDescent="0.25">
      <c r="A32" s="12">
        <v>329</v>
      </c>
      <c r="B32" s="8">
        <v>3</v>
      </c>
      <c r="C32" s="8">
        <v>6</v>
      </c>
      <c r="D32" s="8">
        <v>7.5</v>
      </c>
      <c r="E32" s="8">
        <v>6</v>
      </c>
      <c r="F32" s="8">
        <v>7.5</v>
      </c>
      <c r="G32" s="8">
        <v>6</v>
      </c>
      <c r="H32" s="8">
        <v>7.5</v>
      </c>
      <c r="I32" s="11">
        <v>0</v>
      </c>
      <c r="J32" s="11">
        <v>7.5</v>
      </c>
      <c r="K32" s="11"/>
      <c r="L32" s="11">
        <v>9</v>
      </c>
      <c r="M32" s="11">
        <v>6</v>
      </c>
      <c r="N32" s="11"/>
      <c r="O32" s="11">
        <v>6</v>
      </c>
      <c r="P32" s="11">
        <v>7.5</v>
      </c>
      <c r="Q32">
        <v>39</v>
      </c>
      <c r="R32" s="3">
        <f t="shared" si="3"/>
        <v>2.0384615384615383</v>
      </c>
      <c r="S32" s="1" t="str">
        <f t="shared" si="0"/>
        <v>HighRisk</v>
      </c>
      <c r="T32" s="1" t="str">
        <f t="shared" si="1"/>
        <v>MediumRisk</v>
      </c>
      <c r="U32" s="1" t="str">
        <f t="shared" si="2"/>
        <v>HighRisk</v>
      </c>
    </row>
    <row r="33" spans="1:21" x14ac:dyDescent="0.25">
      <c r="A33" s="12">
        <v>334</v>
      </c>
      <c r="B33" s="8">
        <v>7.5</v>
      </c>
      <c r="C33" s="8">
        <v>9</v>
      </c>
      <c r="D33" s="8">
        <v>10.5</v>
      </c>
      <c r="E33" s="8">
        <v>12</v>
      </c>
      <c r="F33" s="8">
        <v>12</v>
      </c>
      <c r="G33" s="8">
        <v>12</v>
      </c>
      <c r="H33" s="8">
        <v>12</v>
      </c>
      <c r="I33" s="11">
        <v>10.5</v>
      </c>
      <c r="J33" s="11">
        <v>12</v>
      </c>
      <c r="K33" s="11"/>
      <c r="L33" s="11">
        <v>10.5</v>
      </c>
      <c r="M33" s="11">
        <v>9</v>
      </c>
      <c r="N33" s="11"/>
      <c r="O33" s="11">
        <v>7.5</v>
      </c>
      <c r="P33" s="11">
        <v>12</v>
      </c>
      <c r="Q33">
        <v>39</v>
      </c>
      <c r="R33" s="3">
        <f t="shared" si="3"/>
        <v>3.5</v>
      </c>
      <c r="S33" s="1" t="str">
        <f t="shared" si="0"/>
        <v>LowRisk</v>
      </c>
      <c r="T33" s="1" t="str">
        <f t="shared" si="1"/>
        <v>LowRisk</v>
      </c>
      <c r="U33" s="1" t="str">
        <f t="shared" si="2"/>
        <v>LowRisk</v>
      </c>
    </row>
    <row r="34" spans="1:21" x14ac:dyDescent="0.25">
      <c r="A34" s="12">
        <v>369</v>
      </c>
      <c r="B34" s="8">
        <v>7.5</v>
      </c>
      <c r="C34" s="8">
        <v>7.5</v>
      </c>
      <c r="D34" s="8">
        <v>10.5</v>
      </c>
      <c r="E34" s="8">
        <v>10.5</v>
      </c>
      <c r="F34" s="8">
        <v>10.5</v>
      </c>
      <c r="G34" s="8">
        <v>9</v>
      </c>
      <c r="H34" s="8">
        <v>12</v>
      </c>
      <c r="I34" s="11">
        <v>9</v>
      </c>
      <c r="J34" s="11">
        <v>10.5</v>
      </c>
      <c r="K34" s="11">
        <v>10.5</v>
      </c>
      <c r="L34" s="11">
        <v>10.5</v>
      </c>
      <c r="M34" s="11">
        <v>12</v>
      </c>
      <c r="N34" s="11"/>
      <c r="O34" s="11">
        <v>10.5</v>
      </c>
      <c r="P34" s="11">
        <v>12</v>
      </c>
      <c r="Q34">
        <v>42</v>
      </c>
      <c r="R34" s="3">
        <f t="shared" si="3"/>
        <v>3.3928571428571428</v>
      </c>
      <c r="S34" s="1" t="str">
        <f t="shared" ref="S34:S65" si="4">IF($R34&gt;=2.76,"LowRisk",IF(AND($R34&gt;=0,$R34&lt;2.76),"HighRisk"))</f>
        <v>LowRisk</v>
      </c>
      <c r="T34" s="1" t="str">
        <f t="shared" ref="T34:T65" si="5">IF($R34&gt;=2.76,"LowRisk",IF(AND($R34&gt;=2,$R34&lt;2.76),"MediumRisk",IF(AND($R34&gt;=0,$R34&lt;2),"HighRisk")))</f>
        <v>LowRisk</v>
      </c>
      <c r="U34" s="1" t="str">
        <f t="shared" ref="U34:U65" si="6">IF($R34&gt;=3.23,"LowRisk",IF(AND($R34&gt;=2.78,$R34&lt;3.23),"MediumRisk",IF(AND($R34&gt;=0,$R34&lt;2.78),"HighRisk")))</f>
        <v>LowRisk</v>
      </c>
    </row>
    <row r="35" spans="1:21" x14ac:dyDescent="0.25">
      <c r="A35" s="12">
        <v>396</v>
      </c>
      <c r="B35" s="8">
        <v>7.5</v>
      </c>
      <c r="C35" s="8">
        <v>9</v>
      </c>
      <c r="D35" s="8">
        <v>7.5</v>
      </c>
      <c r="E35" s="8">
        <v>7.5</v>
      </c>
      <c r="F35" s="8">
        <v>10.5</v>
      </c>
      <c r="G35" s="8">
        <v>6</v>
      </c>
      <c r="H35" s="8">
        <v>10.5</v>
      </c>
      <c r="I35" s="11">
        <v>6</v>
      </c>
      <c r="J35" s="11">
        <v>10.5</v>
      </c>
      <c r="K35" s="11"/>
      <c r="L35" s="11">
        <v>9</v>
      </c>
      <c r="M35" s="11">
        <v>9</v>
      </c>
      <c r="N35" s="11"/>
      <c r="O35" s="11">
        <v>9</v>
      </c>
      <c r="P35" s="11">
        <v>10.5</v>
      </c>
      <c r="Q35">
        <v>39</v>
      </c>
      <c r="R35" s="3">
        <f t="shared" si="3"/>
        <v>2.8846153846153846</v>
      </c>
      <c r="S35" s="1" t="str">
        <f t="shared" si="4"/>
        <v>LowRisk</v>
      </c>
      <c r="T35" s="1" t="str">
        <f t="shared" si="5"/>
        <v>LowRisk</v>
      </c>
      <c r="U35" s="1" t="str">
        <f t="shared" si="6"/>
        <v>MediumRisk</v>
      </c>
    </row>
    <row r="36" spans="1:21" x14ac:dyDescent="0.25">
      <c r="A36" s="12">
        <v>400</v>
      </c>
      <c r="B36" s="8">
        <v>6</v>
      </c>
      <c r="C36" s="8">
        <v>7.5</v>
      </c>
      <c r="D36" s="8">
        <v>10.5</v>
      </c>
      <c r="E36" s="8">
        <v>9</v>
      </c>
      <c r="F36" s="8">
        <v>12</v>
      </c>
      <c r="G36" s="8">
        <v>9</v>
      </c>
      <c r="H36" s="8">
        <v>10.5</v>
      </c>
      <c r="I36" s="11">
        <v>7.5</v>
      </c>
      <c r="J36" s="11">
        <v>7.5</v>
      </c>
      <c r="K36" s="11"/>
      <c r="L36" s="11">
        <v>7.5</v>
      </c>
      <c r="M36" s="11">
        <v>10.5</v>
      </c>
      <c r="N36" s="11"/>
      <c r="O36" s="11">
        <v>7.5</v>
      </c>
      <c r="P36" s="11">
        <v>10.5</v>
      </c>
      <c r="Q36">
        <v>39</v>
      </c>
      <c r="R36" s="3">
        <f t="shared" si="3"/>
        <v>2.9615384615384617</v>
      </c>
      <c r="S36" s="1" t="str">
        <f t="shared" si="4"/>
        <v>LowRisk</v>
      </c>
      <c r="T36" s="1" t="str">
        <f t="shared" si="5"/>
        <v>LowRisk</v>
      </c>
      <c r="U36" s="1" t="str">
        <f t="shared" si="6"/>
        <v>MediumRisk</v>
      </c>
    </row>
    <row r="37" spans="1:21" x14ac:dyDescent="0.25">
      <c r="A37" s="12">
        <v>405</v>
      </c>
      <c r="B37" s="8">
        <v>3</v>
      </c>
      <c r="C37" s="8">
        <v>6</v>
      </c>
      <c r="D37" s="8">
        <v>9</v>
      </c>
      <c r="E37" s="8">
        <v>9</v>
      </c>
      <c r="F37" s="8">
        <v>12</v>
      </c>
      <c r="G37" s="8">
        <v>9</v>
      </c>
      <c r="H37" s="8">
        <v>9</v>
      </c>
      <c r="I37" s="11">
        <v>6</v>
      </c>
      <c r="J37" s="11">
        <v>9</v>
      </c>
      <c r="K37" s="11"/>
      <c r="L37" s="11">
        <v>7.5</v>
      </c>
      <c r="M37" s="11">
        <v>10.5</v>
      </c>
      <c r="N37" s="11"/>
      <c r="O37" s="11">
        <v>7.5</v>
      </c>
      <c r="P37" s="11">
        <v>12</v>
      </c>
      <c r="Q37">
        <v>39</v>
      </c>
      <c r="R37" s="3">
        <f t="shared" si="3"/>
        <v>2.8076923076923075</v>
      </c>
      <c r="S37" s="1" t="str">
        <f t="shared" si="4"/>
        <v>LowRisk</v>
      </c>
      <c r="T37" s="1" t="str">
        <f t="shared" si="5"/>
        <v>LowRisk</v>
      </c>
      <c r="U37" s="1" t="str">
        <f t="shared" si="6"/>
        <v>MediumRisk</v>
      </c>
    </row>
    <row r="38" spans="1:21" x14ac:dyDescent="0.25">
      <c r="A38" s="12">
        <v>410</v>
      </c>
      <c r="B38" s="8">
        <v>7.5</v>
      </c>
      <c r="C38" s="8">
        <v>6</v>
      </c>
      <c r="D38" s="8">
        <v>6</v>
      </c>
      <c r="E38" s="8">
        <v>6</v>
      </c>
      <c r="F38" s="8">
        <v>6</v>
      </c>
      <c r="G38" s="8"/>
      <c r="H38" s="8">
        <v>9</v>
      </c>
      <c r="I38" s="11">
        <v>3</v>
      </c>
      <c r="J38" s="11">
        <v>3</v>
      </c>
      <c r="K38" s="11"/>
      <c r="L38" s="11">
        <v>7.5</v>
      </c>
      <c r="M38" s="11">
        <v>3</v>
      </c>
      <c r="N38" s="11">
        <v>6</v>
      </c>
      <c r="O38" s="11">
        <v>7.5</v>
      </c>
      <c r="P38" s="11">
        <v>7.5</v>
      </c>
      <c r="Q38">
        <v>39</v>
      </c>
      <c r="R38" s="3">
        <f t="shared" si="3"/>
        <v>2</v>
      </c>
      <c r="S38" s="1" t="str">
        <f t="shared" si="4"/>
        <v>HighRisk</v>
      </c>
      <c r="T38" s="1" t="str">
        <f t="shared" si="5"/>
        <v>MediumRisk</v>
      </c>
      <c r="U38" s="1" t="str">
        <f t="shared" si="6"/>
        <v>HighRisk</v>
      </c>
    </row>
    <row r="39" spans="1:21" x14ac:dyDescent="0.25">
      <c r="A39" s="12">
        <v>414</v>
      </c>
      <c r="B39" s="8">
        <v>0</v>
      </c>
      <c r="C39" s="8">
        <v>6</v>
      </c>
      <c r="D39" s="8">
        <v>6</v>
      </c>
      <c r="E39" s="8">
        <v>9</v>
      </c>
      <c r="F39" s="8">
        <v>7.5</v>
      </c>
      <c r="G39" s="8">
        <v>6</v>
      </c>
      <c r="H39" s="8">
        <v>9</v>
      </c>
      <c r="I39" s="11"/>
      <c r="J39" s="11"/>
      <c r="K39" s="11"/>
      <c r="L39" s="11">
        <v>9</v>
      </c>
      <c r="M39" s="11">
        <v>12</v>
      </c>
      <c r="N39" s="11"/>
      <c r="O39" s="11">
        <v>7.5</v>
      </c>
      <c r="P39" s="11">
        <v>9</v>
      </c>
      <c r="Q39">
        <v>33</v>
      </c>
      <c r="R39" s="3">
        <f t="shared" si="3"/>
        <v>2.4545454545454546</v>
      </c>
      <c r="S39" s="1" t="str">
        <f t="shared" si="4"/>
        <v>HighRisk</v>
      </c>
      <c r="T39" s="1" t="str">
        <f t="shared" si="5"/>
        <v>MediumRisk</v>
      </c>
      <c r="U39" s="1" t="str">
        <f t="shared" si="6"/>
        <v>HighRisk</v>
      </c>
    </row>
    <row r="40" spans="1:21" x14ac:dyDescent="0.25">
      <c r="A40" s="12">
        <v>421</v>
      </c>
      <c r="B40" s="8">
        <v>7.5</v>
      </c>
      <c r="C40" s="8">
        <v>6</v>
      </c>
      <c r="D40" s="8">
        <v>9</v>
      </c>
      <c r="E40" s="8">
        <v>9</v>
      </c>
      <c r="F40" s="8">
        <v>12</v>
      </c>
      <c r="G40" s="8">
        <v>6</v>
      </c>
      <c r="H40" s="8">
        <v>7.5</v>
      </c>
      <c r="I40" s="11">
        <v>9</v>
      </c>
      <c r="J40" s="11">
        <v>10.5</v>
      </c>
      <c r="K40" s="11">
        <v>10.5</v>
      </c>
      <c r="L40" s="11">
        <v>10.5</v>
      </c>
      <c r="M40" s="11">
        <v>12</v>
      </c>
      <c r="N40" s="11"/>
      <c r="O40" s="11">
        <v>6</v>
      </c>
      <c r="P40" s="11">
        <v>10.5</v>
      </c>
      <c r="Q40">
        <v>42</v>
      </c>
      <c r="R40" s="3">
        <f t="shared" si="3"/>
        <v>3</v>
      </c>
      <c r="S40" s="1" t="str">
        <f t="shared" si="4"/>
        <v>LowRisk</v>
      </c>
      <c r="T40" s="1" t="str">
        <f t="shared" si="5"/>
        <v>LowRisk</v>
      </c>
      <c r="U40" s="1" t="str">
        <f t="shared" si="6"/>
        <v>MediumRisk</v>
      </c>
    </row>
    <row r="41" spans="1:21" x14ac:dyDescent="0.25">
      <c r="A41" s="12">
        <v>423</v>
      </c>
      <c r="B41" s="8">
        <v>10.5</v>
      </c>
      <c r="C41" s="8">
        <v>10.5</v>
      </c>
      <c r="D41" s="8">
        <v>10.5</v>
      </c>
      <c r="E41" s="8">
        <v>12</v>
      </c>
      <c r="F41" s="8">
        <v>12</v>
      </c>
      <c r="G41" s="8">
        <v>7.5</v>
      </c>
      <c r="H41" s="8">
        <v>10.5</v>
      </c>
      <c r="I41" s="11">
        <v>12</v>
      </c>
      <c r="J41" s="11">
        <v>12</v>
      </c>
      <c r="K41" s="11">
        <v>10.5</v>
      </c>
      <c r="L41" s="11">
        <v>9</v>
      </c>
      <c r="M41" s="11">
        <v>10.5</v>
      </c>
      <c r="N41" s="11"/>
      <c r="O41" s="11">
        <v>10.5</v>
      </c>
      <c r="P41" s="11">
        <v>10.5</v>
      </c>
      <c r="Q41">
        <v>42</v>
      </c>
      <c r="R41" s="3">
        <f t="shared" si="3"/>
        <v>3.5357142857142856</v>
      </c>
      <c r="S41" s="1" t="str">
        <f t="shared" si="4"/>
        <v>LowRisk</v>
      </c>
      <c r="T41" s="1" t="str">
        <f t="shared" si="5"/>
        <v>LowRisk</v>
      </c>
      <c r="U41" s="1" t="str">
        <f t="shared" si="6"/>
        <v>LowRisk</v>
      </c>
    </row>
    <row r="42" spans="1:21" x14ac:dyDescent="0.25">
      <c r="A42" s="12">
        <v>432</v>
      </c>
      <c r="B42" s="8">
        <v>6</v>
      </c>
      <c r="C42" s="8">
        <v>7.5</v>
      </c>
      <c r="D42" s="8">
        <v>9</v>
      </c>
      <c r="E42" s="8">
        <v>6</v>
      </c>
      <c r="F42" s="8">
        <v>7.5</v>
      </c>
      <c r="G42" s="8">
        <v>6</v>
      </c>
      <c r="H42" s="8">
        <v>9</v>
      </c>
      <c r="I42" s="11">
        <v>7.5</v>
      </c>
      <c r="J42" s="11">
        <v>7.5</v>
      </c>
      <c r="K42" s="11"/>
      <c r="L42" s="11">
        <v>9</v>
      </c>
      <c r="M42" s="11">
        <v>7.5</v>
      </c>
      <c r="N42" s="11"/>
      <c r="O42" s="11">
        <v>7.5</v>
      </c>
      <c r="P42" s="11">
        <v>10.5</v>
      </c>
      <c r="Q42">
        <v>39</v>
      </c>
      <c r="R42" s="3">
        <f t="shared" si="3"/>
        <v>2.5769230769230771</v>
      </c>
      <c r="S42" s="1" t="str">
        <f t="shared" si="4"/>
        <v>HighRisk</v>
      </c>
      <c r="T42" s="1" t="str">
        <f t="shared" si="5"/>
        <v>MediumRisk</v>
      </c>
      <c r="U42" s="1" t="str">
        <f t="shared" si="6"/>
        <v>HighRisk</v>
      </c>
    </row>
    <row r="43" spans="1:21" x14ac:dyDescent="0.25">
      <c r="A43" s="12">
        <v>462</v>
      </c>
      <c r="B43" s="8">
        <v>3</v>
      </c>
      <c r="C43" s="8">
        <v>6</v>
      </c>
      <c r="D43" s="8">
        <v>3</v>
      </c>
      <c r="E43" s="8">
        <v>3</v>
      </c>
      <c r="F43" s="8">
        <v>7.5</v>
      </c>
      <c r="G43" s="8">
        <v>3</v>
      </c>
      <c r="H43" s="8">
        <v>7.5</v>
      </c>
      <c r="I43" s="11">
        <v>3</v>
      </c>
      <c r="J43" s="11">
        <v>7.5</v>
      </c>
      <c r="K43" s="11"/>
      <c r="L43" s="11">
        <v>7.5</v>
      </c>
      <c r="M43" s="11">
        <v>7.5</v>
      </c>
      <c r="N43" s="11"/>
      <c r="O43" s="11">
        <v>6</v>
      </c>
      <c r="P43" s="11">
        <v>7.5</v>
      </c>
      <c r="Q43">
        <v>39</v>
      </c>
      <c r="R43" s="3">
        <f t="shared" si="3"/>
        <v>1.8461538461538463</v>
      </c>
      <c r="S43" s="1" t="str">
        <f t="shared" si="4"/>
        <v>HighRisk</v>
      </c>
      <c r="T43" s="1" t="str">
        <f t="shared" si="5"/>
        <v>HighRisk</v>
      </c>
      <c r="U43" s="1" t="str">
        <f t="shared" si="6"/>
        <v>HighRisk</v>
      </c>
    </row>
    <row r="44" spans="1:21" x14ac:dyDescent="0.25">
      <c r="A44" s="12">
        <v>491</v>
      </c>
      <c r="B44" s="8">
        <v>12</v>
      </c>
      <c r="C44" s="8">
        <v>9</v>
      </c>
      <c r="D44" s="8">
        <v>12</v>
      </c>
      <c r="E44" s="8">
        <v>12</v>
      </c>
      <c r="F44" s="8">
        <v>9</v>
      </c>
      <c r="G44" s="8"/>
      <c r="H44" s="8">
        <v>12</v>
      </c>
      <c r="I44" s="11">
        <v>12</v>
      </c>
      <c r="J44" s="11">
        <v>12</v>
      </c>
      <c r="K44" s="11"/>
      <c r="L44" s="11">
        <v>10.5</v>
      </c>
      <c r="M44" s="11">
        <v>9</v>
      </c>
      <c r="N44" s="11">
        <v>12</v>
      </c>
      <c r="O44" s="11">
        <v>12</v>
      </c>
      <c r="P44" s="11">
        <v>12</v>
      </c>
      <c r="Q44">
        <v>39</v>
      </c>
      <c r="R44" s="3">
        <f t="shared" si="3"/>
        <v>3.7307692307692308</v>
      </c>
      <c r="S44" s="1" t="str">
        <f t="shared" si="4"/>
        <v>LowRisk</v>
      </c>
      <c r="T44" s="1" t="str">
        <f t="shared" si="5"/>
        <v>LowRisk</v>
      </c>
      <c r="U44" s="1" t="str">
        <f t="shared" si="6"/>
        <v>LowRisk</v>
      </c>
    </row>
    <row r="45" spans="1:21" x14ac:dyDescent="0.25">
      <c r="A45" s="12">
        <v>501</v>
      </c>
      <c r="B45" s="8">
        <v>12</v>
      </c>
      <c r="C45" s="8">
        <v>9</v>
      </c>
      <c r="D45" s="8">
        <v>10.5</v>
      </c>
      <c r="E45" s="8">
        <v>7.5</v>
      </c>
      <c r="F45" s="8">
        <v>9</v>
      </c>
      <c r="G45" s="8">
        <v>9</v>
      </c>
      <c r="H45" s="8">
        <v>7.5</v>
      </c>
      <c r="I45" s="11">
        <v>12</v>
      </c>
      <c r="J45" s="11">
        <v>12</v>
      </c>
      <c r="K45" s="11">
        <v>9</v>
      </c>
      <c r="L45" s="11">
        <v>10.5</v>
      </c>
      <c r="M45" s="11">
        <v>9</v>
      </c>
      <c r="N45" s="11"/>
      <c r="O45" s="11">
        <v>9</v>
      </c>
      <c r="P45" s="11">
        <v>10.5</v>
      </c>
      <c r="Q45">
        <v>42</v>
      </c>
      <c r="R45" s="3">
        <f t="shared" si="3"/>
        <v>3.25</v>
      </c>
      <c r="S45" s="1" t="str">
        <f t="shared" si="4"/>
        <v>LowRisk</v>
      </c>
      <c r="T45" s="1" t="str">
        <f t="shared" si="5"/>
        <v>LowRisk</v>
      </c>
      <c r="U45" s="1" t="str">
        <f t="shared" si="6"/>
        <v>LowRisk</v>
      </c>
    </row>
    <row r="46" spans="1:21" x14ac:dyDescent="0.25">
      <c r="A46" s="12">
        <v>511</v>
      </c>
      <c r="B46" s="8">
        <v>0</v>
      </c>
      <c r="C46" s="8">
        <v>6</v>
      </c>
      <c r="D46" s="8">
        <v>10.5</v>
      </c>
      <c r="E46" s="8">
        <v>7.5</v>
      </c>
      <c r="F46" s="8">
        <v>7.5</v>
      </c>
      <c r="G46" s="8">
        <v>6</v>
      </c>
      <c r="H46" s="8">
        <v>7.5</v>
      </c>
      <c r="I46" s="11"/>
      <c r="J46" s="11"/>
      <c r="K46" s="11"/>
      <c r="L46" s="11">
        <v>10.5</v>
      </c>
      <c r="M46" s="11">
        <v>9</v>
      </c>
      <c r="N46" s="11"/>
      <c r="O46" s="11">
        <v>7.5</v>
      </c>
      <c r="P46" s="11">
        <v>7.5</v>
      </c>
      <c r="Q46">
        <v>33</v>
      </c>
      <c r="R46" s="3">
        <f t="shared" si="3"/>
        <v>2.4090909090909092</v>
      </c>
      <c r="S46" s="1" t="str">
        <f t="shared" si="4"/>
        <v>HighRisk</v>
      </c>
      <c r="T46" s="1" t="str">
        <f t="shared" si="5"/>
        <v>MediumRisk</v>
      </c>
      <c r="U46" s="1" t="str">
        <f t="shared" si="6"/>
        <v>HighRisk</v>
      </c>
    </row>
    <row r="47" spans="1:21" x14ac:dyDescent="0.25">
      <c r="A47" s="12">
        <v>524</v>
      </c>
      <c r="B47" s="8">
        <v>6</v>
      </c>
      <c r="C47" s="8">
        <v>7.5</v>
      </c>
      <c r="D47" s="8">
        <v>7.5</v>
      </c>
      <c r="E47" s="8">
        <v>7.5</v>
      </c>
      <c r="F47" s="8">
        <v>9</v>
      </c>
      <c r="G47" s="8">
        <v>6</v>
      </c>
      <c r="H47" s="8">
        <v>10.5</v>
      </c>
      <c r="I47" s="11">
        <v>7.5</v>
      </c>
      <c r="J47" s="11">
        <v>7.5</v>
      </c>
      <c r="K47" s="11">
        <v>9</v>
      </c>
      <c r="L47" s="11">
        <v>10.5</v>
      </c>
      <c r="M47" s="11">
        <v>7.5</v>
      </c>
      <c r="N47" s="11"/>
      <c r="O47" s="11">
        <v>7.5</v>
      </c>
      <c r="P47" s="11">
        <v>12</v>
      </c>
      <c r="Q47">
        <v>42</v>
      </c>
      <c r="R47" s="3">
        <f t="shared" si="3"/>
        <v>2.75</v>
      </c>
      <c r="S47" s="1" t="str">
        <f t="shared" si="4"/>
        <v>HighRisk</v>
      </c>
      <c r="T47" s="1" t="str">
        <f t="shared" si="5"/>
        <v>MediumRisk</v>
      </c>
      <c r="U47" s="1" t="str">
        <f t="shared" si="6"/>
        <v>HighRisk</v>
      </c>
    </row>
    <row r="48" spans="1:21" x14ac:dyDescent="0.25">
      <c r="A48" s="12">
        <v>536</v>
      </c>
      <c r="B48" s="8">
        <v>6</v>
      </c>
      <c r="C48" s="8">
        <v>9</v>
      </c>
      <c r="D48" s="8">
        <v>7.5</v>
      </c>
      <c r="E48" s="8">
        <v>12</v>
      </c>
      <c r="F48" s="8">
        <v>12</v>
      </c>
      <c r="G48" s="8">
        <v>7.5</v>
      </c>
      <c r="H48" s="8">
        <v>12</v>
      </c>
      <c r="I48" s="11">
        <v>6</v>
      </c>
      <c r="J48" s="11">
        <v>10.5</v>
      </c>
      <c r="K48" s="11"/>
      <c r="L48" s="11">
        <v>10.5</v>
      </c>
      <c r="M48" s="11">
        <v>10.5</v>
      </c>
      <c r="N48" s="11"/>
      <c r="O48" s="11">
        <v>7.5</v>
      </c>
      <c r="P48" s="11">
        <v>10.5</v>
      </c>
      <c r="Q48">
        <v>39</v>
      </c>
      <c r="R48" s="3">
        <f t="shared" si="3"/>
        <v>3.1153846153846154</v>
      </c>
      <c r="S48" s="1" t="str">
        <f t="shared" si="4"/>
        <v>LowRisk</v>
      </c>
      <c r="T48" s="1" t="str">
        <f t="shared" si="5"/>
        <v>LowRisk</v>
      </c>
      <c r="U48" s="1" t="str">
        <f t="shared" si="6"/>
        <v>MediumRisk</v>
      </c>
    </row>
    <row r="49" spans="1:21" x14ac:dyDescent="0.25">
      <c r="A49" s="12">
        <v>554</v>
      </c>
      <c r="B49" s="8">
        <v>3</v>
      </c>
      <c r="C49" s="8">
        <v>6</v>
      </c>
      <c r="D49" s="8">
        <v>7.5</v>
      </c>
      <c r="E49" s="8">
        <v>6</v>
      </c>
      <c r="F49" s="8">
        <v>7.5</v>
      </c>
      <c r="G49" s="8"/>
      <c r="H49" s="8">
        <v>6</v>
      </c>
      <c r="I49" s="11">
        <v>3</v>
      </c>
      <c r="J49" s="11">
        <v>7.5</v>
      </c>
      <c r="K49" s="11"/>
      <c r="L49" s="11">
        <v>7.5</v>
      </c>
      <c r="M49" s="11">
        <v>7.5</v>
      </c>
      <c r="N49" s="11">
        <v>6</v>
      </c>
      <c r="O49" s="11">
        <v>0</v>
      </c>
      <c r="P49" s="11">
        <v>9</v>
      </c>
      <c r="Q49">
        <v>39</v>
      </c>
      <c r="R49" s="3">
        <f t="shared" si="3"/>
        <v>1.9615384615384615</v>
      </c>
      <c r="S49" s="1" t="str">
        <f t="shared" si="4"/>
        <v>HighRisk</v>
      </c>
      <c r="T49" s="1" t="str">
        <f t="shared" si="5"/>
        <v>HighRisk</v>
      </c>
      <c r="U49" s="1" t="str">
        <f t="shared" si="6"/>
        <v>HighRisk</v>
      </c>
    </row>
    <row r="50" spans="1:21" x14ac:dyDescent="0.25">
      <c r="A50" s="12">
        <v>555</v>
      </c>
      <c r="B50" s="8">
        <v>0</v>
      </c>
      <c r="C50" s="8">
        <v>3</v>
      </c>
      <c r="D50" s="8">
        <v>3</v>
      </c>
      <c r="E50" s="8">
        <v>3</v>
      </c>
      <c r="F50" s="8">
        <v>6</v>
      </c>
      <c r="G50" s="8"/>
      <c r="H50" s="8">
        <v>6</v>
      </c>
      <c r="I50" s="11"/>
      <c r="J50" s="11"/>
      <c r="K50" s="11"/>
      <c r="L50" s="11">
        <v>7.5</v>
      </c>
      <c r="M50" s="11">
        <v>6</v>
      </c>
      <c r="N50" s="11">
        <v>6</v>
      </c>
      <c r="O50" s="11">
        <v>0</v>
      </c>
      <c r="P50" s="11">
        <v>7.5</v>
      </c>
      <c r="Q50">
        <v>33</v>
      </c>
      <c r="R50" s="3">
        <f t="shared" si="3"/>
        <v>1.4545454545454546</v>
      </c>
      <c r="S50" s="1" t="str">
        <f t="shared" si="4"/>
        <v>HighRisk</v>
      </c>
      <c r="T50" s="1" t="str">
        <f t="shared" si="5"/>
        <v>HighRisk</v>
      </c>
      <c r="U50" s="1" t="str">
        <f t="shared" si="6"/>
        <v>HighRisk</v>
      </c>
    </row>
    <row r="51" spans="1:21" x14ac:dyDescent="0.25">
      <c r="A51" s="12">
        <v>580</v>
      </c>
      <c r="B51" s="8">
        <v>9</v>
      </c>
      <c r="C51" s="8">
        <v>7.5</v>
      </c>
      <c r="D51" s="8">
        <v>12</v>
      </c>
      <c r="E51" s="8">
        <v>12</v>
      </c>
      <c r="F51" s="8">
        <v>12</v>
      </c>
      <c r="G51" s="8">
        <v>9</v>
      </c>
      <c r="H51" s="8">
        <v>9</v>
      </c>
      <c r="I51" s="11">
        <v>9</v>
      </c>
      <c r="J51" s="11">
        <v>10.5</v>
      </c>
      <c r="K51" s="11"/>
      <c r="L51" s="11">
        <v>10.5</v>
      </c>
      <c r="M51" s="11">
        <v>9</v>
      </c>
      <c r="N51" s="11"/>
      <c r="O51" s="11">
        <v>9</v>
      </c>
      <c r="P51" s="11">
        <v>12</v>
      </c>
      <c r="Q51">
        <v>39</v>
      </c>
      <c r="R51" s="3">
        <f t="shared" si="3"/>
        <v>3.3461538461538463</v>
      </c>
      <c r="S51" s="1" t="str">
        <f t="shared" si="4"/>
        <v>LowRisk</v>
      </c>
      <c r="T51" s="1" t="str">
        <f t="shared" si="5"/>
        <v>LowRisk</v>
      </c>
      <c r="U51" s="1" t="str">
        <f t="shared" si="6"/>
        <v>LowRisk</v>
      </c>
    </row>
    <row r="52" spans="1:21" x14ac:dyDescent="0.25">
      <c r="A52" s="12">
        <v>610</v>
      </c>
      <c r="B52" s="8">
        <v>3</v>
      </c>
      <c r="C52" s="8">
        <v>9</v>
      </c>
      <c r="D52" s="8">
        <v>12</v>
      </c>
      <c r="E52" s="8">
        <v>10.5</v>
      </c>
      <c r="F52" s="8">
        <v>7.5</v>
      </c>
      <c r="G52" s="8">
        <v>9</v>
      </c>
      <c r="H52" s="8">
        <v>7.5</v>
      </c>
      <c r="I52" s="11">
        <v>6</v>
      </c>
      <c r="J52" s="11">
        <v>9</v>
      </c>
      <c r="K52" s="11"/>
      <c r="L52" s="11">
        <v>9</v>
      </c>
      <c r="M52" s="11">
        <v>10.5</v>
      </c>
      <c r="N52" s="11"/>
      <c r="O52" s="11">
        <v>6</v>
      </c>
      <c r="P52" s="11">
        <v>10.5</v>
      </c>
      <c r="Q52">
        <v>39</v>
      </c>
      <c r="R52" s="3">
        <f t="shared" si="3"/>
        <v>2.8076923076923075</v>
      </c>
      <c r="S52" s="1" t="str">
        <f t="shared" si="4"/>
        <v>LowRisk</v>
      </c>
      <c r="T52" s="1" t="str">
        <f t="shared" si="5"/>
        <v>LowRisk</v>
      </c>
      <c r="U52" s="1" t="str">
        <f t="shared" si="6"/>
        <v>MediumRisk</v>
      </c>
    </row>
    <row r="53" spans="1:21" x14ac:dyDescent="0.25">
      <c r="A53" s="12">
        <v>612</v>
      </c>
      <c r="B53" s="8">
        <v>6</v>
      </c>
      <c r="C53" s="8">
        <v>6</v>
      </c>
      <c r="D53" s="8">
        <v>7.5</v>
      </c>
      <c r="E53" s="8">
        <v>9</v>
      </c>
      <c r="F53" s="8">
        <v>9</v>
      </c>
      <c r="G53" s="8">
        <v>3</v>
      </c>
      <c r="H53" s="8">
        <v>7.5</v>
      </c>
      <c r="I53" s="11">
        <v>0</v>
      </c>
      <c r="J53" s="11">
        <v>6</v>
      </c>
      <c r="K53" s="11"/>
      <c r="L53" s="11">
        <v>9</v>
      </c>
      <c r="M53" s="11">
        <v>7.5</v>
      </c>
      <c r="N53" s="11">
        <v>6</v>
      </c>
      <c r="O53" s="11">
        <v>6</v>
      </c>
      <c r="P53" s="11">
        <v>9</v>
      </c>
      <c r="Q53">
        <v>42</v>
      </c>
      <c r="R53" s="3">
        <f t="shared" si="3"/>
        <v>2.1785714285714284</v>
      </c>
      <c r="S53" s="1" t="str">
        <f t="shared" si="4"/>
        <v>HighRisk</v>
      </c>
      <c r="T53" s="1" t="str">
        <f t="shared" si="5"/>
        <v>MediumRisk</v>
      </c>
      <c r="U53" s="1" t="str">
        <f t="shared" si="6"/>
        <v>HighRisk</v>
      </c>
    </row>
    <row r="54" spans="1:21" x14ac:dyDescent="0.25">
      <c r="A54" s="12">
        <v>625</v>
      </c>
      <c r="B54" s="8">
        <v>3</v>
      </c>
      <c r="C54" s="8">
        <v>9</v>
      </c>
      <c r="D54" s="8">
        <v>7.5</v>
      </c>
      <c r="E54" s="8">
        <v>7.5</v>
      </c>
      <c r="F54" s="8">
        <v>7.5</v>
      </c>
      <c r="G54" s="8">
        <v>7.5</v>
      </c>
      <c r="H54" s="8">
        <v>12</v>
      </c>
      <c r="I54" s="11">
        <v>3</v>
      </c>
      <c r="J54" s="11">
        <v>7.5</v>
      </c>
      <c r="K54" s="11">
        <v>9</v>
      </c>
      <c r="L54" s="11">
        <v>7.5</v>
      </c>
      <c r="M54" s="11">
        <v>9</v>
      </c>
      <c r="N54" s="11"/>
      <c r="O54" s="11">
        <v>6</v>
      </c>
      <c r="P54" s="11">
        <v>9</v>
      </c>
      <c r="Q54">
        <v>42</v>
      </c>
      <c r="R54" s="3">
        <f t="shared" si="3"/>
        <v>2.5</v>
      </c>
      <c r="S54" s="1" t="str">
        <f t="shared" si="4"/>
        <v>HighRisk</v>
      </c>
      <c r="T54" s="1" t="str">
        <f t="shared" si="5"/>
        <v>MediumRisk</v>
      </c>
      <c r="U54" s="1" t="str">
        <f t="shared" si="6"/>
        <v>HighRisk</v>
      </c>
    </row>
    <row r="55" spans="1:21" x14ac:dyDescent="0.25">
      <c r="A55" s="12">
        <v>638</v>
      </c>
      <c r="B55" s="8">
        <v>9</v>
      </c>
      <c r="C55" s="8">
        <v>9</v>
      </c>
      <c r="D55" s="8">
        <v>12</v>
      </c>
      <c r="E55" s="8">
        <v>9</v>
      </c>
      <c r="F55" s="8">
        <v>12</v>
      </c>
      <c r="G55" s="8">
        <v>12</v>
      </c>
      <c r="H55" s="8">
        <v>9</v>
      </c>
      <c r="I55" s="11">
        <v>7.5</v>
      </c>
      <c r="J55" s="11">
        <v>10.5</v>
      </c>
      <c r="K55" s="11"/>
      <c r="L55" s="11">
        <v>10.5</v>
      </c>
      <c r="M55" s="11">
        <v>7.5</v>
      </c>
      <c r="N55" s="11"/>
      <c r="O55" s="11">
        <v>7.5</v>
      </c>
      <c r="P55" s="11">
        <v>10.5</v>
      </c>
      <c r="Q55">
        <v>39</v>
      </c>
      <c r="R55" s="3">
        <f t="shared" si="3"/>
        <v>3.2307692307692308</v>
      </c>
      <c r="S55" s="1" t="str">
        <f t="shared" si="4"/>
        <v>LowRisk</v>
      </c>
      <c r="T55" s="1" t="str">
        <f t="shared" si="5"/>
        <v>LowRisk</v>
      </c>
      <c r="U55" s="1" t="str">
        <f t="shared" si="6"/>
        <v>LowRisk</v>
      </c>
    </row>
    <row r="56" spans="1:21" x14ac:dyDescent="0.25">
      <c r="A56" s="12">
        <v>643</v>
      </c>
      <c r="B56" s="8">
        <v>12</v>
      </c>
      <c r="C56" s="8">
        <v>12</v>
      </c>
      <c r="D56" s="8">
        <v>12</v>
      </c>
      <c r="E56" s="8">
        <v>12</v>
      </c>
      <c r="F56" s="8">
        <v>12</v>
      </c>
      <c r="G56" s="8">
        <v>12</v>
      </c>
      <c r="H56" s="8">
        <v>12</v>
      </c>
      <c r="I56" s="11">
        <v>12</v>
      </c>
      <c r="J56" s="11">
        <v>12</v>
      </c>
      <c r="K56" s="11"/>
      <c r="L56" s="11">
        <v>12</v>
      </c>
      <c r="M56" s="11">
        <v>12</v>
      </c>
      <c r="N56" s="11"/>
      <c r="O56" s="11">
        <v>12</v>
      </c>
      <c r="P56" s="11">
        <v>12</v>
      </c>
      <c r="Q56">
        <v>39</v>
      </c>
      <c r="R56" s="3">
        <f t="shared" si="3"/>
        <v>4</v>
      </c>
      <c r="S56" s="1" t="str">
        <f t="shared" si="4"/>
        <v>LowRisk</v>
      </c>
      <c r="T56" s="1" t="str">
        <f t="shared" si="5"/>
        <v>LowRisk</v>
      </c>
      <c r="U56" s="1" t="str">
        <f t="shared" si="6"/>
        <v>LowRisk</v>
      </c>
    </row>
    <row r="57" spans="1:21" x14ac:dyDescent="0.25">
      <c r="A57" s="12">
        <v>644</v>
      </c>
      <c r="B57" s="8">
        <v>9</v>
      </c>
      <c r="C57" s="8">
        <v>10.5</v>
      </c>
      <c r="D57" s="8">
        <v>12</v>
      </c>
      <c r="E57" s="8">
        <v>12</v>
      </c>
      <c r="F57" s="8">
        <v>12</v>
      </c>
      <c r="G57" s="8">
        <v>12</v>
      </c>
      <c r="H57" s="8">
        <v>12</v>
      </c>
      <c r="I57" s="11">
        <v>12</v>
      </c>
      <c r="J57" s="11">
        <v>12</v>
      </c>
      <c r="K57" s="11"/>
      <c r="L57" s="11">
        <v>12</v>
      </c>
      <c r="M57" s="11">
        <v>12</v>
      </c>
      <c r="N57" s="11"/>
      <c r="O57" s="11">
        <v>12</v>
      </c>
      <c r="P57" s="11">
        <v>12</v>
      </c>
      <c r="Q57">
        <v>39</v>
      </c>
      <c r="R57" s="3">
        <f t="shared" si="3"/>
        <v>3.8846153846153846</v>
      </c>
      <c r="S57" s="1" t="str">
        <f t="shared" si="4"/>
        <v>LowRisk</v>
      </c>
      <c r="T57" s="1" t="str">
        <f t="shared" si="5"/>
        <v>LowRisk</v>
      </c>
      <c r="U57" s="1" t="str">
        <f t="shared" si="6"/>
        <v>LowRisk</v>
      </c>
    </row>
    <row r="58" spans="1:21" x14ac:dyDescent="0.25">
      <c r="A58" s="12">
        <v>658</v>
      </c>
      <c r="B58" s="8">
        <v>9</v>
      </c>
      <c r="C58" s="8">
        <v>9</v>
      </c>
      <c r="D58" s="8">
        <v>10.5</v>
      </c>
      <c r="E58" s="8">
        <v>9</v>
      </c>
      <c r="F58" s="8">
        <v>10.5</v>
      </c>
      <c r="G58" s="8">
        <v>7.5</v>
      </c>
      <c r="H58" s="8">
        <v>12</v>
      </c>
      <c r="I58" s="11">
        <v>12</v>
      </c>
      <c r="J58" s="11">
        <v>12</v>
      </c>
      <c r="K58" s="11"/>
      <c r="L58" s="11">
        <v>10.5</v>
      </c>
      <c r="M58" s="11">
        <v>9</v>
      </c>
      <c r="N58" s="11"/>
      <c r="O58" s="11">
        <v>9</v>
      </c>
      <c r="P58" s="11">
        <v>10.5</v>
      </c>
      <c r="Q58">
        <v>39</v>
      </c>
      <c r="R58" s="3">
        <f t="shared" si="3"/>
        <v>3.3461538461538463</v>
      </c>
      <c r="S58" s="1" t="str">
        <f t="shared" si="4"/>
        <v>LowRisk</v>
      </c>
      <c r="T58" s="1" t="str">
        <f t="shared" si="5"/>
        <v>LowRisk</v>
      </c>
      <c r="U58" s="1" t="str">
        <f t="shared" si="6"/>
        <v>LowRisk</v>
      </c>
    </row>
    <row r="59" spans="1:21" x14ac:dyDescent="0.25">
      <c r="A59" s="12">
        <v>676</v>
      </c>
      <c r="B59" s="8">
        <v>6</v>
      </c>
      <c r="C59" s="8">
        <v>9</v>
      </c>
      <c r="D59" s="8">
        <v>9</v>
      </c>
      <c r="E59" s="8">
        <v>6</v>
      </c>
      <c r="F59" s="8">
        <v>9</v>
      </c>
      <c r="G59" s="8">
        <v>3</v>
      </c>
      <c r="H59" s="8">
        <v>9</v>
      </c>
      <c r="I59" s="11">
        <v>6</v>
      </c>
      <c r="J59" s="11">
        <v>7.5</v>
      </c>
      <c r="K59" s="11">
        <v>9</v>
      </c>
      <c r="L59" s="11">
        <v>9</v>
      </c>
      <c r="M59" s="11">
        <v>7.5</v>
      </c>
      <c r="N59" s="11"/>
      <c r="O59" s="11">
        <v>7.5</v>
      </c>
      <c r="P59" s="11">
        <v>9</v>
      </c>
      <c r="Q59">
        <v>42</v>
      </c>
      <c r="R59" s="3">
        <f t="shared" si="3"/>
        <v>2.5357142857142856</v>
      </c>
      <c r="S59" s="1" t="str">
        <f t="shared" si="4"/>
        <v>HighRisk</v>
      </c>
      <c r="T59" s="1" t="str">
        <f t="shared" si="5"/>
        <v>MediumRisk</v>
      </c>
      <c r="U59" s="1" t="str">
        <f t="shared" si="6"/>
        <v>HighRisk</v>
      </c>
    </row>
    <row r="60" spans="1:21" x14ac:dyDescent="0.25">
      <c r="A60" s="12">
        <v>679</v>
      </c>
      <c r="B60" s="8">
        <v>7.5</v>
      </c>
      <c r="C60" s="8">
        <v>12</v>
      </c>
      <c r="D60" s="8">
        <v>12</v>
      </c>
      <c r="E60" s="8">
        <v>12</v>
      </c>
      <c r="F60" s="8">
        <v>12</v>
      </c>
      <c r="G60" s="8">
        <v>12</v>
      </c>
      <c r="H60" s="8">
        <v>12</v>
      </c>
      <c r="I60" s="11">
        <v>9</v>
      </c>
      <c r="J60" s="11">
        <v>12</v>
      </c>
      <c r="K60" s="11">
        <v>12</v>
      </c>
      <c r="L60" s="11">
        <v>12</v>
      </c>
      <c r="M60" s="11">
        <v>12</v>
      </c>
      <c r="N60" s="11"/>
      <c r="O60" s="11">
        <v>10.5</v>
      </c>
      <c r="P60" s="11">
        <v>10.5</v>
      </c>
      <c r="Q60">
        <v>42</v>
      </c>
      <c r="R60" s="3">
        <f t="shared" si="3"/>
        <v>3.75</v>
      </c>
      <c r="S60" s="1" t="str">
        <f t="shared" si="4"/>
        <v>LowRisk</v>
      </c>
      <c r="T60" s="1" t="str">
        <f t="shared" si="5"/>
        <v>LowRisk</v>
      </c>
      <c r="U60" s="1" t="str">
        <f t="shared" si="6"/>
        <v>LowRisk</v>
      </c>
    </row>
    <row r="61" spans="1:21" x14ac:dyDescent="0.25">
      <c r="A61" s="12">
        <v>701</v>
      </c>
      <c r="B61" s="8">
        <v>3</v>
      </c>
      <c r="C61" s="8">
        <v>7.5</v>
      </c>
      <c r="D61" s="8">
        <v>9</v>
      </c>
      <c r="E61" s="8">
        <v>9</v>
      </c>
      <c r="F61" s="8">
        <v>10.5</v>
      </c>
      <c r="G61" s="8">
        <v>7.5</v>
      </c>
      <c r="H61" s="8">
        <v>9</v>
      </c>
      <c r="I61" s="11">
        <v>7.5</v>
      </c>
      <c r="J61" s="11">
        <v>9</v>
      </c>
      <c r="K61" s="11">
        <v>9</v>
      </c>
      <c r="L61" s="11">
        <v>9</v>
      </c>
      <c r="M61" s="11">
        <v>10.5</v>
      </c>
      <c r="N61" s="11"/>
      <c r="O61" s="11">
        <v>7.5</v>
      </c>
      <c r="P61" s="11">
        <v>10.5</v>
      </c>
      <c r="Q61">
        <v>42</v>
      </c>
      <c r="R61" s="3">
        <f t="shared" si="3"/>
        <v>2.8214285714285716</v>
      </c>
      <c r="S61" s="1" t="str">
        <f t="shared" si="4"/>
        <v>LowRisk</v>
      </c>
      <c r="T61" s="1" t="str">
        <f t="shared" si="5"/>
        <v>LowRisk</v>
      </c>
      <c r="U61" s="1" t="str">
        <f t="shared" si="6"/>
        <v>MediumRisk</v>
      </c>
    </row>
    <row r="62" spans="1:21" x14ac:dyDescent="0.25">
      <c r="A62" s="12">
        <v>707</v>
      </c>
      <c r="B62" s="8">
        <v>7.5</v>
      </c>
      <c r="C62" s="8">
        <v>7.5</v>
      </c>
      <c r="D62" s="8">
        <v>7.5</v>
      </c>
      <c r="E62" s="8">
        <v>9</v>
      </c>
      <c r="F62" s="8">
        <v>12</v>
      </c>
      <c r="G62" s="8">
        <v>7.5</v>
      </c>
      <c r="H62" s="8">
        <v>10.5</v>
      </c>
      <c r="I62" s="11">
        <v>9</v>
      </c>
      <c r="J62" s="11">
        <v>6</v>
      </c>
      <c r="K62" s="11"/>
      <c r="L62" s="11">
        <v>7.5</v>
      </c>
      <c r="M62" s="11">
        <v>10.5</v>
      </c>
      <c r="N62" s="11"/>
      <c r="O62" s="11">
        <v>7.5</v>
      </c>
      <c r="P62" s="11">
        <v>9</v>
      </c>
      <c r="Q62">
        <v>39</v>
      </c>
      <c r="R62" s="3">
        <f t="shared" si="3"/>
        <v>2.8461538461538463</v>
      </c>
      <c r="S62" s="1" t="str">
        <f t="shared" si="4"/>
        <v>LowRisk</v>
      </c>
      <c r="T62" s="1" t="str">
        <f t="shared" si="5"/>
        <v>LowRisk</v>
      </c>
      <c r="U62" s="1" t="str">
        <f t="shared" si="6"/>
        <v>MediumRisk</v>
      </c>
    </row>
    <row r="63" spans="1:21" x14ac:dyDescent="0.25">
      <c r="A63" s="12">
        <v>713</v>
      </c>
      <c r="B63" s="8">
        <v>7.5</v>
      </c>
      <c r="C63" s="8">
        <v>6</v>
      </c>
      <c r="D63" s="8">
        <v>9</v>
      </c>
      <c r="E63" s="8">
        <v>7.5</v>
      </c>
      <c r="F63" s="8">
        <v>7.5</v>
      </c>
      <c r="G63" s="8"/>
      <c r="H63" s="8">
        <v>9</v>
      </c>
      <c r="I63" s="11">
        <v>9</v>
      </c>
      <c r="J63" s="11">
        <v>9</v>
      </c>
      <c r="K63" s="11"/>
      <c r="L63" s="11">
        <v>10.5</v>
      </c>
      <c r="M63" s="11">
        <v>6</v>
      </c>
      <c r="N63" s="11">
        <v>7.5</v>
      </c>
      <c r="O63" s="11">
        <v>9</v>
      </c>
      <c r="P63" s="11">
        <v>10.5</v>
      </c>
      <c r="Q63">
        <v>39</v>
      </c>
      <c r="R63" s="3">
        <f t="shared" si="3"/>
        <v>2.7692307692307692</v>
      </c>
      <c r="S63" s="1" t="str">
        <f t="shared" si="4"/>
        <v>LowRisk</v>
      </c>
      <c r="T63" s="1" t="str">
        <f t="shared" si="5"/>
        <v>LowRisk</v>
      </c>
      <c r="U63" s="1" t="str">
        <f t="shared" si="6"/>
        <v>HighRisk</v>
      </c>
    </row>
    <row r="64" spans="1:21" x14ac:dyDescent="0.25">
      <c r="A64" s="12">
        <v>723</v>
      </c>
      <c r="B64" s="8">
        <v>7.5</v>
      </c>
      <c r="C64" s="8">
        <v>12</v>
      </c>
      <c r="D64" s="8">
        <v>10.5</v>
      </c>
      <c r="E64" s="8">
        <v>12</v>
      </c>
      <c r="F64" s="8">
        <v>12</v>
      </c>
      <c r="G64" s="8">
        <v>10.5</v>
      </c>
      <c r="H64" s="8">
        <v>12</v>
      </c>
      <c r="I64" s="11">
        <v>12</v>
      </c>
      <c r="J64" s="11">
        <v>12</v>
      </c>
      <c r="K64" s="11"/>
      <c r="L64" s="11">
        <v>12</v>
      </c>
      <c r="M64" s="11">
        <v>9</v>
      </c>
      <c r="N64" s="11"/>
      <c r="O64" s="11">
        <v>9</v>
      </c>
      <c r="P64" s="11">
        <v>12</v>
      </c>
      <c r="Q64">
        <v>39</v>
      </c>
      <c r="R64" s="3">
        <f t="shared" si="3"/>
        <v>3.6538461538461537</v>
      </c>
      <c r="S64" s="1" t="str">
        <f t="shared" si="4"/>
        <v>LowRisk</v>
      </c>
      <c r="T64" s="1" t="str">
        <f t="shared" si="5"/>
        <v>LowRisk</v>
      </c>
      <c r="U64" s="1" t="str">
        <f t="shared" si="6"/>
        <v>LowRisk</v>
      </c>
    </row>
    <row r="65" spans="1:21" x14ac:dyDescent="0.25">
      <c r="A65" s="12">
        <v>740</v>
      </c>
      <c r="B65" s="8">
        <v>6</v>
      </c>
      <c r="C65" s="8">
        <v>7.5</v>
      </c>
      <c r="D65" s="8">
        <v>9</v>
      </c>
      <c r="E65" s="8">
        <v>9</v>
      </c>
      <c r="F65" s="8">
        <v>9</v>
      </c>
      <c r="G65" s="8">
        <v>6</v>
      </c>
      <c r="H65" s="8">
        <v>9</v>
      </c>
      <c r="I65" s="11">
        <v>9</v>
      </c>
      <c r="J65" s="11">
        <v>7.5</v>
      </c>
      <c r="K65" s="11"/>
      <c r="L65" s="11">
        <v>12</v>
      </c>
      <c r="M65" s="11">
        <v>12</v>
      </c>
      <c r="N65" s="11"/>
      <c r="O65" s="11">
        <v>9</v>
      </c>
      <c r="P65" s="11">
        <v>12</v>
      </c>
      <c r="Q65">
        <v>39</v>
      </c>
      <c r="R65" s="3">
        <f t="shared" si="3"/>
        <v>3</v>
      </c>
      <c r="S65" s="1" t="str">
        <f t="shared" si="4"/>
        <v>LowRisk</v>
      </c>
      <c r="T65" s="1" t="str">
        <f t="shared" si="5"/>
        <v>LowRisk</v>
      </c>
      <c r="U65" s="1" t="str">
        <f t="shared" si="6"/>
        <v>MediumRisk</v>
      </c>
    </row>
    <row r="66" spans="1:21" x14ac:dyDescent="0.25">
      <c r="A66" s="12">
        <v>754</v>
      </c>
      <c r="B66" s="8">
        <v>9</v>
      </c>
      <c r="C66" s="8">
        <v>9</v>
      </c>
      <c r="D66" s="8">
        <v>9</v>
      </c>
      <c r="E66" s="8">
        <v>9</v>
      </c>
      <c r="F66" s="8">
        <v>9</v>
      </c>
      <c r="G66" s="8"/>
      <c r="H66" s="8">
        <v>10.5</v>
      </c>
      <c r="I66" s="11">
        <v>10.5</v>
      </c>
      <c r="J66" s="11">
        <v>12</v>
      </c>
      <c r="K66" s="11"/>
      <c r="L66" s="11">
        <v>10.5</v>
      </c>
      <c r="M66" s="11">
        <v>9</v>
      </c>
      <c r="N66" s="11">
        <v>9</v>
      </c>
      <c r="O66" s="11">
        <v>9</v>
      </c>
      <c r="P66" s="11">
        <v>10.5</v>
      </c>
      <c r="Q66">
        <v>39</v>
      </c>
      <c r="R66" s="3">
        <f t="shared" si="3"/>
        <v>3.2307692307692308</v>
      </c>
      <c r="S66" s="1" t="str">
        <f t="shared" ref="S66:S89" si="7">IF($R66&gt;=2.76,"LowRisk",IF(AND($R66&gt;=0,$R66&lt;2.76),"HighRisk"))</f>
        <v>LowRisk</v>
      </c>
      <c r="T66" s="1" t="str">
        <f t="shared" ref="T66:T89" si="8">IF($R66&gt;=2.76,"LowRisk",IF(AND($R66&gt;=2,$R66&lt;2.76),"MediumRisk",IF(AND($R66&gt;=0,$R66&lt;2),"HighRisk")))</f>
        <v>LowRisk</v>
      </c>
      <c r="U66" s="1" t="str">
        <f t="shared" ref="U66:U89" si="9">IF($R66&gt;=3.23,"LowRisk",IF(AND($R66&gt;=2.78,$R66&lt;3.23),"MediumRisk",IF(AND($R66&gt;=0,$R66&lt;2.78),"HighRisk")))</f>
        <v>LowRisk</v>
      </c>
    </row>
    <row r="67" spans="1:21" x14ac:dyDescent="0.25">
      <c r="A67" s="12">
        <v>763</v>
      </c>
      <c r="B67" s="8">
        <v>7.5</v>
      </c>
      <c r="C67" s="8">
        <v>7.5</v>
      </c>
      <c r="D67" s="8">
        <v>9</v>
      </c>
      <c r="E67" s="8">
        <v>7.5</v>
      </c>
      <c r="F67" s="8">
        <v>12</v>
      </c>
      <c r="G67" s="8">
        <v>9</v>
      </c>
      <c r="H67" s="8">
        <v>10.5</v>
      </c>
      <c r="I67" s="11">
        <v>3</v>
      </c>
      <c r="J67" s="11">
        <v>6</v>
      </c>
      <c r="K67" s="11">
        <v>9</v>
      </c>
      <c r="L67" s="11">
        <v>7.5</v>
      </c>
      <c r="M67" s="11">
        <v>6</v>
      </c>
      <c r="N67" s="11"/>
      <c r="O67" s="11">
        <v>7.5</v>
      </c>
      <c r="P67" s="11">
        <v>9</v>
      </c>
      <c r="Q67">
        <v>42</v>
      </c>
      <c r="R67" s="3">
        <f t="shared" ref="R67:R89" si="10">(SUM(B67:P67))/Q67</f>
        <v>2.6428571428571428</v>
      </c>
      <c r="S67" s="1" t="str">
        <f t="shared" si="7"/>
        <v>HighRisk</v>
      </c>
      <c r="T67" s="1" t="str">
        <f t="shared" si="8"/>
        <v>MediumRisk</v>
      </c>
      <c r="U67" s="1" t="str">
        <f t="shared" si="9"/>
        <v>HighRisk</v>
      </c>
    </row>
    <row r="68" spans="1:21" x14ac:dyDescent="0.25">
      <c r="A68" s="12">
        <v>769</v>
      </c>
      <c r="B68" s="8">
        <v>12</v>
      </c>
      <c r="C68" s="8">
        <v>9</v>
      </c>
      <c r="D68" s="8">
        <v>12</v>
      </c>
      <c r="E68" s="8">
        <v>12</v>
      </c>
      <c r="F68" s="8">
        <v>12</v>
      </c>
      <c r="G68" s="8">
        <v>7.5</v>
      </c>
      <c r="H68" s="8">
        <v>12</v>
      </c>
      <c r="I68" s="11">
        <v>10.5</v>
      </c>
      <c r="J68" s="11">
        <v>10.5</v>
      </c>
      <c r="K68" s="11">
        <v>12</v>
      </c>
      <c r="L68" s="11">
        <v>10.5</v>
      </c>
      <c r="M68" s="11">
        <v>12</v>
      </c>
      <c r="N68" s="11"/>
      <c r="O68" s="11">
        <v>10.5</v>
      </c>
      <c r="P68" s="11">
        <v>10.5</v>
      </c>
      <c r="Q68">
        <v>42</v>
      </c>
      <c r="R68" s="3">
        <f t="shared" si="10"/>
        <v>3.6428571428571428</v>
      </c>
      <c r="S68" s="1" t="str">
        <f t="shared" si="7"/>
        <v>LowRisk</v>
      </c>
      <c r="T68" s="1" t="str">
        <f t="shared" si="8"/>
        <v>LowRisk</v>
      </c>
      <c r="U68" s="1" t="str">
        <f t="shared" si="9"/>
        <v>LowRisk</v>
      </c>
    </row>
    <row r="69" spans="1:21" x14ac:dyDescent="0.25">
      <c r="A69" s="12">
        <v>770</v>
      </c>
      <c r="B69" s="8">
        <v>9</v>
      </c>
      <c r="C69" s="8">
        <v>9</v>
      </c>
      <c r="D69" s="8">
        <v>12</v>
      </c>
      <c r="E69" s="8">
        <v>12</v>
      </c>
      <c r="F69" s="8">
        <v>12</v>
      </c>
      <c r="G69" s="8">
        <v>10.5</v>
      </c>
      <c r="H69" s="8">
        <v>12</v>
      </c>
      <c r="I69" s="11">
        <v>10.5</v>
      </c>
      <c r="J69" s="11">
        <v>12</v>
      </c>
      <c r="K69" s="11">
        <v>12</v>
      </c>
      <c r="L69" s="11">
        <v>10.5</v>
      </c>
      <c r="M69" s="11">
        <v>12</v>
      </c>
      <c r="N69" s="11"/>
      <c r="O69" s="11">
        <v>9</v>
      </c>
      <c r="P69" s="11">
        <v>12</v>
      </c>
      <c r="Q69">
        <v>42</v>
      </c>
      <c r="R69" s="3">
        <f t="shared" si="10"/>
        <v>3.6785714285714284</v>
      </c>
      <c r="S69" s="1" t="str">
        <f t="shared" si="7"/>
        <v>LowRisk</v>
      </c>
      <c r="T69" s="1" t="str">
        <f t="shared" si="8"/>
        <v>LowRisk</v>
      </c>
      <c r="U69" s="1" t="str">
        <f t="shared" si="9"/>
        <v>LowRisk</v>
      </c>
    </row>
    <row r="70" spans="1:21" x14ac:dyDescent="0.25">
      <c r="A70" s="12">
        <v>773</v>
      </c>
      <c r="B70" s="8">
        <v>3</v>
      </c>
      <c r="C70" s="8">
        <v>7.5</v>
      </c>
      <c r="D70" s="8">
        <v>10.5</v>
      </c>
      <c r="E70" s="8">
        <v>9</v>
      </c>
      <c r="F70" s="8">
        <v>12</v>
      </c>
      <c r="G70" s="8">
        <v>6</v>
      </c>
      <c r="H70" s="8">
        <v>10.5</v>
      </c>
      <c r="I70" s="11">
        <v>7.5</v>
      </c>
      <c r="J70" s="11">
        <v>7.5</v>
      </c>
      <c r="K70" s="11"/>
      <c r="L70" s="11">
        <v>10.5</v>
      </c>
      <c r="M70" s="11">
        <v>9</v>
      </c>
      <c r="N70" s="11"/>
      <c r="O70" s="11">
        <v>7.5</v>
      </c>
      <c r="P70" s="11">
        <v>10.5</v>
      </c>
      <c r="Q70">
        <v>39</v>
      </c>
      <c r="R70" s="3">
        <f t="shared" si="10"/>
        <v>2.8461538461538463</v>
      </c>
      <c r="S70" s="1" t="str">
        <f t="shared" si="7"/>
        <v>LowRisk</v>
      </c>
      <c r="T70" s="1" t="str">
        <f t="shared" si="8"/>
        <v>LowRisk</v>
      </c>
      <c r="U70" s="1" t="str">
        <f t="shared" si="9"/>
        <v>MediumRisk</v>
      </c>
    </row>
    <row r="71" spans="1:21" x14ac:dyDescent="0.25">
      <c r="A71" s="12">
        <v>783</v>
      </c>
      <c r="B71" s="8">
        <v>6</v>
      </c>
      <c r="C71" s="8">
        <v>10.5</v>
      </c>
      <c r="D71" s="8">
        <v>10.5</v>
      </c>
      <c r="E71" s="8">
        <v>7.5</v>
      </c>
      <c r="F71" s="8">
        <v>10.5</v>
      </c>
      <c r="G71" s="8">
        <v>6</v>
      </c>
      <c r="H71" s="8">
        <v>9</v>
      </c>
      <c r="I71" s="11">
        <v>6</v>
      </c>
      <c r="J71" s="11">
        <v>7.5</v>
      </c>
      <c r="K71" s="11"/>
      <c r="L71" s="11">
        <v>10.5</v>
      </c>
      <c r="M71" s="11">
        <v>9</v>
      </c>
      <c r="N71" s="11"/>
      <c r="O71" s="11">
        <v>7.5</v>
      </c>
      <c r="P71" s="11">
        <v>10.5</v>
      </c>
      <c r="Q71">
        <v>39</v>
      </c>
      <c r="R71" s="3">
        <f t="shared" si="10"/>
        <v>2.8461538461538463</v>
      </c>
      <c r="S71" s="1" t="str">
        <f t="shared" si="7"/>
        <v>LowRisk</v>
      </c>
      <c r="T71" s="1" t="str">
        <f t="shared" si="8"/>
        <v>LowRisk</v>
      </c>
      <c r="U71" s="1" t="str">
        <f t="shared" si="9"/>
        <v>MediumRisk</v>
      </c>
    </row>
    <row r="72" spans="1:21" x14ac:dyDescent="0.25">
      <c r="A72" s="12">
        <v>796</v>
      </c>
      <c r="B72" s="8">
        <v>6</v>
      </c>
      <c r="C72" s="8">
        <v>6</v>
      </c>
      <c r="D72" s="8">
        <v>3</v>
      </c>
      <c r="E72" s="8">
        <v>3</v>
      </c>
      <c r="F72" s="8">
        <v>6</v>
      </c>
      <c r="G72" s="8">
        <v>3</v>
      </c>
      <c r="H72" s="8">
        <v>6</v>
      </c>
      <c r="I72" s="11">
        <v>6</v>
      </c>
      <c r="J72" s="11">
        <v>7.5</v>
      </c>
      <c r="K72" s="11"/>
      <c r="L72" s="11">
        <v>10.5</v>
      </c>
      <c r="M72" s="11">
        <v>9</v>
      </c>
      <c r="N72" s="11"/>
      <c r="O72" s="11">
        <v>7.5</v>
      </c>
      <c r="P72" s="11">
        <v>9</v>
      </c>
      <c r="Q72">
        <v>39</v>
      </c>
      <c r="R72" s="3">
        <f t="shared" si="10"/>
        <v>2.1153846153846154</v>
      </c>
      <c r="S72" s="1" t="str">
        <f t="shared" si="7"/>
        <v>HighRisk</v>
      </c>
      <c r="T72" s="1" t="str">
        <f t="shared" si="8"/>
        <v>MediumRisk</v>
      </c>
      <c r="U72" s="1" t="str">
        <f t="shared" si="9"/>
        <v>HighRisk</v>
      </c>
    </row>
    <row r="73" spans="1:21" x14ac:dyDescent="0.25">
      <c r="A73" s="12">
        <v>807</v>
      </c>
      <c r="B73" s="8">
        <v>7.5</v>
      </c>
      <c r="C73" s="8">
        <v>9</v>
      </c>
      <c r="D73" s="8">
        <v>9</v>
      </c>
      <c r="E73" s="8">
        <v>12</v>
      </c>
      <c r="F73" s="8">
        <v>10.5</v>
      </c>
      <c r="G73" s="8">
        <v>7.5</v>
      </c>
      <c r="H73" s="8">
        <v>12</v>
      </c>
      <c r="I73" s="11">
        <v>7.5</v>
      </c>
      <c r="J73" s="11">
        <v>10.5</v>
      </c>
      <c r="K73" s="11"/>
      <c r="L73" s="11">
        <v>9</v>
      </c>
      <c r="M73" s="11">
        <v>12</v>
      </c>
      <c r="N73" s="11"/>
      <c r="O73" s="11">
        <v>7.5</v>
      </c>
      <c r="P73" s="11">
        <v>10.5</v>
      </c>
      <c r="Q73">
        <v>39</v>
      </c>
      <c r="R73" s="3">
        <f t="shared" si="10"/>
        <v>3.1923076923076925</v>
      </c>
      <c r="S73" s="1" t="str">
        <f t="shared" si="7"/>
        <v>LowRisk</v>
      </c>
      <c r="T73" s="1" t="str">
        <f t="shared" si="8"/>
        <v>LowRisk</v>
      </c>
      <c r="U73" s="1" t="str">
        <f t="shared" si="9"/>
        <v>MediumRisk</v>
      </c>
    </row>
    <row r="74" spans="1:21" x14ac:dyDescent="0.25">
      <c r="A74" s="12">
        <v>812</v>
      </c>
      <c r="B74" s="8">
        <v>6</v>
      </c>
      <c r="C74" s="8">
        <v>9</v>
      </c>
      <c r="D74" s="8">
        <v>10.5</v>
      </c>
      <c r="E74" s="8">
        <v>9</v>
      </c>
      <c r="F74" s="8">
        <v>9</v>
      </c>
      <c r="G74" s="8">
        <v>7.5</v>
      </c>
      <c r="H74" s="8">
        <v>12</v>
      </c>
      <c r="I74" s="11">
        <v>6</v>
      </c>
      <c r="J74" s="11">
        <v>7.5</v>
      </c>
      <c r="K74" s="11"/>
      <c r="L74" s="11">
        <v>10.5</v>
      </c>
      <c r="M74" s="11">
        <v>12</v>
      </c>
      <c r="N74" s="11"/>
      <c r="O74" s="11">
        <v>7.5</v>
      </c>
      <c r="P74" s="11">
        <v>10.5</v>
      </c>
      <c r="Q74">
        <v>39</v>
      </c>
      <c r="R74" s="3">
        <f t="shared" si="10"/>
        <v>3</v>
      </c>
      <c r="S74" s="1" t="str">
        <f t="shared" si="7"/>
        <v>LowRisk</v>
      </c>
      <c r="T74" s="1" t="str">
        <f t="shared" si="8"/>
        <v>LowRisk</v>
      </c>
      <c r="U74" s="1" t="str">
        <f t="shared" si="9"/>
        <v>MediumRisk</v>
      </c>
    </row>
    <row r="75" spans="1:21" x14ac:dyDescent="0.25">
      <c r="A75" s="12">
        <v>830</v>
      </c>
      <c r="B75" s="8">
        <v>3</v>
      </c>
      <c r="C75" s="8">
        <v>6</v>
      </c>
      <c r="D75" s="8">
        <v>7.5</v>
      </c>
      <c r="E75" s="8">
        <v>7.5</v>
      </c>
      <c r="F75" s="8">
        <v>7.5</v>
      </c>
      <c r="G75" s="8">
        <v>6</v>
      </c>
      <c r="H75" s="8">
        <v>9</v>
      </c>
      <c r="I75" s="11">
        <v>3</v>
      </c>
      <c r="J75" s="11">
        <v>7.5</v>
      </c>
      <c r="K75" s="11"/>
      <c r="L75" s="11">
        <v>9</v>
      </c>
      <c r="M75" s="11">
        <v>6</v>
      </c>
      <c r="N75" s="11"/>
      <c r="O75" s="11">
        <v>6</v>
      </c>
      <c r="P75" s="11">
        <v>9</v>
      </c>
      <c r="Q75">
        <v>39</v>
      </c>
      <c r="R75" s="3">
        <f t="shared" si="10"/>
        <v>2.2307692307692308</v>
      </c>
      <c r="S75" s="1" t="str">
        <f t="shared" si="7"/>
        <v>HighRisk</v>
      </c>
      <c r="T75" s="1" t="str">
        <f t="shared" si="8"/>
        <v>MediumRisk</v>
      </c>
      <c r="U75" s="1" t="str">
        <f t="shared" si="9"/>
        <v>HighRisk</v>
      </c>
    </row>
    <row r="76" spans="1:21" x14ac:dyDescent="0.25">
      <c r="A76" s="12">
        <v>831</v>
      </c>
      <c r="B76" s="8">
        <v>9</v>
      </c>
      <c r="C76" s="8">
        <v>9</v>
      </c>
      <c r="D76" s="8">
        <v>7.5</v>
      </c>
      <c r="E76" s="8">
        <v>9</v>
      </c>
      <c r="F76" s="8">
        <v>9</v>
      </c>
      <c r="G76" s="8">
        <v>3</v>
      </c>
      <c r="H76" s="8">
        <v>10.5</v>
      </c>
      <c r="I76" s="11">
        <v>9</v>
      </c>
      <c r="J76" s="11">
        <v>9</v>
      </c>
      <c r="K76" s="11"/>
      <c r="L76" s="11">
        <v>10.5</v>
      </c>
      <c r="M76" s="11">
        <v>9</v>
      </c>
      <c r="N76" s="11">
        <v>9</v>
      </c>
      <c r="O76" s="11">
        <v>7.5</v>
      </c>
      <c r="P76" s="11">
        <v>9</v>
      </c>
      <c r="Q76">
        <v>42</v>
      </c>
      <c r="R76" s="3">
        <f t="shared" si="10"/>
        <v>2.8571428571428572</v>
      </c>
      <c r="S76" s="1" t="str">
        <f t="shared" si="7"/>
        <v>LowRisk</v>
      </c>
      <c r="T76" s="1" t="str">
        <f t="shared" si="8"/>
        <v>LowRisk</v>
      </c>
      <c r="U76" s="1" t="str">
        <f t="shared" si="9"/>
        <v>MediumRisk</v>
      </c>
    </row>
    <row r="77" spans="1:21" x14ac:dyDescent="0.25">
      <c r="A77" s="12">
        <v>833</v>
      </c>
      <c r="B77" s="8">
        <v>9</v>
      </c>
      <c r="C77" s="8">
        <v>9</v>
      </c>
      <c r="D77" s="8">
        <v>9</v>
      </c>
      <c r="E77" s="8">
        <v>9</v>
      </c>
      <c r="F77" s="8">
        <v>9</v>
      </c>
      <c r="G77" s="8">
        <v>7.5</v>
      </c>
      <c r="H77" s="8">
        <v>10.5</v>
      </c>
      <c r="I77" s="11">
        <v>9</v>
      </c>
      <c r="J77" s="11">
        <v>10.5</v>
      </c>
      <c r="K77" s="11"/>
      <c r="L77" s="11">
        <v>10.5</v>
      </c>
      <c r="M77" s="11">
        <v>7.5</v>
      </c>
      <c r="N77" s="11"/>
      <c r="O77" s="11">
        <v>7.5</v>
      </c>
      <c r="P77" s="11">
        <v>10.5</v>
      </c>
      <c r="Q77">
        <v>39</v>
      </c>
      <c r="R77" s="3">
        <f t="shared" si="10"/>
        <v>3.0384615384615383</v>
      </c>
      <c r="S77" s="1" t="str">
        <f t="shared" si="7"/>
        <v>LowRisk</v>
      </c>
      <c r="T77" s="1" t="str">
        <f t="shared" si="8"/>
        <v>LowRisk</v>
      </c>
      <c r="U77" s="1" t="str">
        <f t="shared" si="9"/>
        <v>MediumRisk</v>
      </c>
    </row>
    <row r="78" spans="1:21" x14ac:dyDescent="0.25">
      <c r="A78" s="12">
        <v>841</v>
      </c>
      <c r="B78" s="8">
        <v>10.5</v>
      </c>
      <c r="C78" s="8">
        <v>12</v>
      </c>
      <c r="D78" s="8">
        <v>9</v>
      </c>
      <c r="E78" s="8">
        <v>9</v>
      </c>
      <c r="F78" s="8">
        <v>12</v>
      </c>
      <c r="G78" s="8">
        <v>10.5</v>
      </c>
      <c r="H78" s="8">
        <v>10.5</v>
      </c>
      <c r="I78" s="11">
        <v>10.5</v>
      </c>
      <c r="J78" s="11">
        <v>12</v>
      </c>
      <c r="K78" s="11">
        <v>12</v>
      </c>
      <c r="L78" s="11">
        <v>9</v>
      </c>
      <c r="M78" s="11">
        <v>9</v>
      </c>
      <c r="N78" s="11"/>
      <c r="O78" s="11">
        <v>10.5</v>
      </c>
      <c r="P78" s="11">
        <v>10.5</v>
      </c>
      <c r="Q78">
        <v>42</v>
      </c>
      <c r="R78" s="3">
        <f t="shared" si="10"/>
        <v>3.5</v>
      </c>
      <c r="S78" s="1" t="str">
        <f t="shared" si="7"/>
        <v>LowRisk</v>
      </c>
      <c r="T78" s="1" t="str">
        <f t="shared" si="8"/>
        <v>LowRisk</v>
      </c>
      <c r="U78" s="1" t="str">
        <f t="shared" si="9"/>
        <v>LowRisk</v>
      </c>
    </row>
    <row r="79" spans="1:21" x14ac:dyDescent="0.25">
      <c r="A79" s="12">
        <v>854</v>
      </c>
      <c r="B79" s="8">
        <v>6</v>
      </c>
      <c r="C79" s="8">
        <v>9</v>
      </c>
      <c r="D79" s="8">
        <v>9</v>
      </c>
      <c r="E79" s="8">
        <v>10.5</v>
      </c>
      <c r="F79" s="8">
        <v>12</v>
      </c>
      <c r="G79" s="8">
        <v>7.5</v>
      </c>
      <c r="H79" s="8">
        <v>7.5</v>
      </c>
      <c r="I79" s="11">
        <v>6</v>
      </c>
      <c r="J79" s="11">
        <v>7.5</v>
      </c>
      <c r="K79" s="11">
        <v>9</v>
      </c>
      <c r="L79" s="11">
        <v>7.5</v>
      </c>
      <c r="M79" s="11">
        <v>10.5</v>
      </c>
      <c r="N79" s="11"/>
      <c r="O79" s="11">
        <v>7.5</v>
      </c>
      <c r="P79" s="11">
        <v>9</v>
      </c>
      <c r="Q79">
        <v>42</v>
      </c>
      <c r="R79" s="3">
        <f t="shared" si="10"/>
        <v>2.8214285714285716</v>
      </c>
      <c r="S79" s="1" t="str">
        <f t="shared" si="7"/>
        <v>LowRisk</v>
      </c>
      <c r="T79" s="1" t="str">
        <f t="shared" si="8"/>
        <v>LowRisk</v>
      </c>
      <c r="U79" s="1" t="str">
        <f t="shared" si="9"/>
        <v>MediumRisk</v>
      </c>
    </row>
    <row r="80" spans="1:21" x14ac:dyDescent="0.25">
      <c r="A80" s="12">
        <v>855</v>
      </c>
      <c r="B80" s="8">
        <v>6</v>
      </c>
      <c r="C80" s="8">
        <v>9</v>
      </c>
      <c r="D80" s="8">
        <v>12</v>
      </c>
      <c r="E80" s="8">
        <v>9</v>
      </c>
      <c r="F80" s="8">
        <v>10.5</v>
      </c>
      <c r="G80" s="8">
        <v>9</v>
      </c>
      <c r="H80" s="8">
        <v>10.5</v>
      </c>
      <c r="I80" s="11">
        <v>7.5</v>
      </c>
      <c r="J80" s="11">
        <v>9</v>
      </c>
      <c r="K80" s="11"/>
      <c r="L80" s="11">
        <v>12</v>
      </c>
      <c r="M80" s="11">
        <v>10.5</v>
      </c>
      <c r="N80" s="11"/>
      <c r="O80" s="11">
        <v>7.5</v>
      </c>
      <c r="P80" s="11">
        <v>9</v>
      </c>
      <c r="Q80">
        <v>39</v>
      </c>
      <c r="R80" s="3">
        <f t="shared" si="10"/>
        <v>3.1153846153846154</v>
      </c>
      <c r="S80" s="1" t="str">
        <f t="shared" si="7"/>
        <v>LowRisk</v>
      </c>
      <c r="T80" s="1" t="str">
        <f t="shared" si="8"/>
        <v>LowRisk</v>
      </c>
      <c r="U80" s="1" t="str">
        <f t="shared" si="9"/>
        <v>MediumRisk</v>
      </c>
    </row>
    <row r="81" spans="1:22" x14ac:dyDescent="0.25">
      <c r="A81" s="12">
        <v>856</v>
      </c>
      <c r="B81" s="8">
        <v>6</v>
      </c>
      <c r="C81" s="8">
        <v>7.5</v>
      </c>
      <c r="D81" s="8">
        <v>12</v>
      </c>
      <c r="E81" s="8">
        <v>10.5</v>
      </c>
      <c r="F81" s="8">
        <v>12</v>
      </c>
      <c r="G81" s="8">
        <v>7.5</v>
      </c>
      <c r="H81" s="8">
        <v>9</v>
      </c>
      <c r="I81" s="11">
        <v>7.5</v>
      </c>
      <c r="J81" s="11">
        <v>7.5</v>
      </c>
      <c r="K81" s="11">
        <v>12</v>
      </c>
      <c r="L81" s="11">
        <v>10.5</v>
      </c>
      <c r="M81" s="11">
        <v>10.5</v>
      </c>
      <c r="N81" s="11"/>
      <c r="O81" s="11">
        <v>7.5</v>
      </c>
      <c r="P81" s="11">
        <v>10.5</v>
      </c>
      <c r="Q81">
        <v>42</v>
      </c>
      <c r="R81" s="3">
        <f t="shared" si="10"/>
        <v>3.1071428571428572</v>
      </c>
      <c r="S81" s="1" t="str">
        <f t="shared" si="7"/>
        <v>LowRisk</v>
      </c>
      <c r="T81" s="1" t="str">
        <f t="shared" si="8"/>
        <v>LowRisk</v>
      </c>
      <c r="U81" s="1" t="str">
        <f t="shared" si="9"/>
        <v>MediumRisk</v>
      </c>
    </row>
    <row r="82" spans="1:22" x14ac:dyDescent="0.25">
      <c r="A82" s="12">
        <v>863</v>
      </c>
      <c r="B82" s="8">
        <v>12</v>
      </c>
      <c r="C82" s="8">
        <v>10.5</v>
      </c>
      <c r="D82" s="8">
        <v>12</v>
      </c>
      <c r="E82" s="8">
        <v>12</v>
      </c>
      <c r="F82" s="8">
        <v>12</v>
      </c>
      <c r="G82" s="8">
        <v>12</v>
      </c>
      <c r="H82" s="8">
        <v>10.5</v>
      </c>
      <c r="I82" s="11">
        <v>10.5</v>
      </c>
      <c r="J82" s="11">
        <v>10.5</v>
      </c>
      <c r="K82" s="11"/>
      <c r="L82" s="11">
        <v>10.5</v>
      </c>
      <c r="M82" s="11">
        <v>12</v>
      </c>
      <c r="N82" s="11"/>
      <c r="O82" s="11">
        <v>9</v>
      </c>
      <c r="P82" s="11">
        <v>12</v>
      </c>
      <c r="Q82">
        <v>39</v>
      </c>
      <c r="R82" s="3">
        <f t="shared" si="10"/>
        <v>3.7307692307692308</v>
      </c>
      <c r="S82" s="1" t="str">
        <f t="shared" si="7"/>
        <v>LowRisk</v>
      </c>
      <c r="T82" s="1" t="str">
        <f t="shared" si="8"/>
        <v>LowRisk</v>
      </c>
      <c r="U82" s="1" t="str">
        <f t="shared" si="9"/>
        <v>LowRisk</v>
      </c>
    </row>
    <row r="83" spans="1:22" x14ac:dyDescent="0.25">
      <c r="A83" s="12">
        <v>874</v>
      </c>
      <c r="B83" s="8">
        <v>9</v>
      </c>
      <c r="C83" s="8">
        <v>9</v>
      </c>
      <c r="D83" s="8">
        <v>9</v>
      </c>
      <c r="E83" s="8">
        <v>9</v>
      </c>
      <c r="F83" s="8">
        <v>12</v>
      </c>
      <c r="G83" s="8">
        <v>9</v>
      </c>
      <c r="H83" s="8">
        <v>10.5</v>
      </c>
      <c r="I83" s="11">
        <v>6</v>
      </c>
      <c r="J83" s="11">
        <v>10.5</v>
      </c>
      <c r="K83" s="11">
        <v>10.5</v>
      </c>
      <c r="L83" s="11">
        <v>10.5</v>
      </c>
      <c r="M83" s="11">
        <v>12</v>
      </c>
      <c r="N83" s="11"/>
      <c r="O83" s="11">
        <v>9</v>
      </c>
      <c r="P83" s="11">
        <v>9</v>
      </c>
      <c r="Q83">
        <v>42</v>
      </c>
      <c r="R83" s="3">
        <f t="shared" si="10"/>
        <v>3.2142857142857144</v>
      </c>
      <c r="S83" s="1" t="str">
        <f t="shared" si="7"/>
        <v>LowRisk</v>
      </c>
      <c r="T83" s="1" t="str">
        <f t="shared" si="8"/>
        <v>LowRisk</v>
      </c>
      <c r="U83" s="1" t="str">
        <f t="shared" si="9"/>
        <v>MediumRisk</v>
      </c>
    </row>
    <row r="84" spans="1:22" x14ac:dyDescent="0.25">
      <c r="A84" s="12">
        <v>879</v>
      </c>
      <c r="B84" s="8">
        <v>12</v>
      </c>
      <c r="C84" s="8">
        <v>9</v>
      </c>
      <c r="D84" s="8">
        <v>12</v>
      </c>
      <c r="E84" s="8">
        <v>10.5</v>
      </c>
      <c r="F84" s="8">
        <v>12</v>
      </c>
      <c r="G84" s="8">
        <v>9</v>
      </c>
      <c r="H84" s="8">
        <v>10.5</v>
      </c>
      <c r="I84" s="11">
        <v>9</v>
      </c>
      <c r="J84" s="11">
        <v>12</v>
      </c>
      <c r="K84" s="11"/>
      <c r="L84" s="11">
        <v>12</v>
      </c>
      <c r="M84" s="11">
        <v>7.5</v>
      </c>
      <c r="N84" s="11"/>
      <c r="O84" s="11">
        <v>7.5</v>
      </c>
      <c r="P84" s="11">
        <v>10.5</v>
      </c>
      <c r="Q84">
        <v>39</v>
      </c>
      <c r="R84" s="3">
        <f t="shared" si="10"/>
        <v>3.4230769230769229</v>
      </c>
      <c r="S84" s="1" t="str">
        <f t="shared" si="7"/>
        <v>LowRisk</v>
      </c>
      <c r="T84" s="1" t="str">
        <f t="shared" si="8"/>
        <v>LowRisk</v>
      </c>
      <c r="U84" s="1" t="str">
        <f t="shared" si="9"/>
        <v>LowRisk</v>
      </c>
    </row>
    <row r="85" spans="1:22" x14ac:dyDescent="0.25">
      <c r="A85" s="12">
        <v>924</v>
      </c>
      <c r="B85" s="8">
        <v>10.5</v>
      </c>
      <c r="C85" s="8">
        <v>12</v>
      </c>
      <c r="D85" s="8">
        <v>9</v>
      </c>
      <c r="E85" s="8">
        <v>12</v>
      </c>
      <c r="F85" s="8">
        <v>12</v>
      </c>
      <c r="G85" s="8">
        <v>10.5</v>
      </c>
      <c r="H85" s="8">
        <v>10.5</v>
      </c>
      <c r="I85" s="11">
        <v>12</v>
      </c>
      <c r="J85" s="11">
        <v>12</v>
      </c>
      <c r="K85" s="11">
        <v>12</v>
      </c>
      <c r="L85" s="11">
        <v>9</v>
      </c>
      <c r="M85" s="11">
        <v>9</v>
      </c>
      <c r="N85" s="11"/>
      <c r="O85" s="11">
        <v>9</v>
      </c>
      <c r="P85" s="11">
        <v>10.5</v>
      </c>
      <c r="Q85">
        <v>42</v>
      </c>
      <c r="R85" s="3">
        <f t="shared" si="10"/>
        <v>3.5714285714285716</v>
      </c>
      <c r="S85" s="1" t="str">
        <f t="shared" si="7"/>
        <v>LowRisk</v>
      </c>
      <c r="T85" s="1" t="str">
        <f t="shared" si="8"/>
        <v>LowRisk</v>
      </c>
      <c r="U85" s="1" t="str">
        <f t="shared" si="9"/>
        <v>LowRisk</v>
      </c>
    </row>
    <row r="86" spans="1:22" x14ac:dyDescent="0.25">
      <c r="A86" s="12">
        <v>942</v>
      </c>
      <c r="B86" s="8">
        <v>3</v>
      </c>
      <c r="C86" s="8">
        <v>6</v>
      </c>
      <c r="D86" s="8">
        <v>10.5</v>
      </c>
      <c r="E86" s="8">
        <v>9</v>
      </c>
      <c r="F86" s="8">
        <v>12</v>
      </c>
      <c r="G86" s="8">
        <v>7.5</v>
      </c>
      <c r="H86" s="8">
        <v>10.5</v>
      </c>
      <c r="I86" s="11">
        <v>6</v>
      </c>
      <c r="J86" s="11">
        <v>9</v>
      </c>
      <c r="K86" s="11"/>
      <c r="L86" s="11">
        <v>10.5</v>
      </c>
      <c r="M86" s="11">
        <v>12</v>
      </c>
      <c r="N86" s="11"/>
      <c r="O86" s="11">
        <v>6</v>
      </c>
      <c r="P86" s="11">
        <v>9</v>
      </c>
      <c r="Q86">
        <v>39</v>
      </c>
      <c r="R86" s="3">
        <f t="shared" si="10"/>
        <v>2.8461538461538463</v>
      </c>
      <c r="S86" s="1" t="str">
        <f t="shared" si="7"/>
        <v>LowRisk</v>
      </c>
      <c r="T86" s="1" t="str">
        <f t="shared" si="8"/>
        <v>LowRisk</v>
      </c>
      <c r="U86" s="1" t="str">
        <f t="shared" si="9"/>
        <v>MediumRisk</v>
      </c>
    </row>
    <row r="87" spans="1:22" x14ac:dyDescent="0.25">
      <c r="A87" s="12">
        <v>950</v>
      </c>
      <c r="B87" s="8">
        <v>3</v>
      </c>
      <c r="C87" s="8">
        <v>7.5</v>
      </c>
      <c r="D87" s="8">
        <v>9</v>
      </c>
      <c r="E87" s="8">
        <v>7.5</v>
      </c>
      <c r="F87" s="8">
        <v>9</v>
      </c>
      <c r="G87" s="8">
        <v>7.5</v>
      </c>
      <c r="H87" s="8">
        <v>10.5</v>
      </c>
      <c r="I87" s="11">
        <v>3</v>
      </c>
      <c r="J87" s="11">
        <v>7.5</v>
      </c>
      <c r="K87" s="11"/>
      <c r="L87" s="11">
        <v>9</v>
      </c>
      <c r="M87" s="11">
        <v>9</v>
      </c>
      <c r="N87" s="11"/>
      <c r="O87" s="11">
        <v>7.5</v>
      </c>
      <c r="P87" s="11">
        <v>9</v>
      </c>
      <c r="Q87">
        <v>39</v>
      </c>
      <c r="R87" s="3">
        <f t="shared" si="10"/>
        <v>2.5384615384615383</v>
      </c>
      <c r="S87" s="1" t="str">
        <f t="shared" si="7"/>
        <v>HighRisk</v>
      </c>
      <c r="T87" s="1" t="str">
        <f t="shared" si="8"/>
        <v>MediumRisk</v>
      </c>
      <c r="U87" s="1" t="str">
        <f t="shared" si="9"/>
        <v>HighRisk</v>
      </c>
    </row>
    <row r="88" spans="1:22" x14ac:dyDescent="0.25">
      <c r="A88" s="12">
        <v>972</v>
      </c>
      <c r="B88" s="8">
        <v>0</v>
      </c>
      <c r="C88" s="8">
        <v>6</v>
      </c>
      <c r="D88" s="8">
        <v>6</v>
      </c>
      <c r="E88" s="8">
        <v>7.5</v>
      </c>
      <c r="F88" s="8"/>
      <c r="G88" s="8">
        <v>3</v>
      </c>
      <c r="H88" s="8"/>
      <c r="I88" s="11"/>
      <c r="J88" s="11"/>
      <c r="K88" s="11"/>
      <c r="L88" s="11">
        <v>10.5</v>
      </c>
      <c r="M88" s="11"/>
      <c r="N88" s="11"/>
      <c r="O88" s="11">
        <v>7.5</v>
      </c>
      <c r="P88" s="11">
        <v>9</v>
      </c>
      <c r="Q88">
        <v>24</v>
      </c>
      <c r="R88" s="3">
        <f t="shared" si="10"/>
        <v>2.0625</v>
      </c>
      <c r="S88" s="1" t="str">
        <f t="shared" si="7"/>
        <v>HighRisk</v>
      </c>
      <c r="T88" s="1" t="str">
        <f t="shared" si="8"/>
        <v>MediumRisk</v>
      </c>
      <c r="U88" s="1" t="str">
        <f t="shared" si="9"/>
        <v>HighRisk</v>
      </c>
    </row>
    <row r="89" spans="1:22" x14ac:dyDescent="0.25">
      <c r="A89" s="13">
        <v>982</v>
      </c>
      <c r="B89" s="11">
        <v>6</v>
      </c>
      <c r="C89" s="11">
        <v>6</v>
      </c>
      <c r="D89" s="11">
        <v>9</v>
      </c>
      <c r="E89" s="11">
        <v>7.5</v>
      </c>
      <c r="F89" s="11">
        <v>10.5</v>
      </c>
      <c r="G89" s="11">
        <v>6</v>
      </c>
      <c r="H89" s="11">
        <v>7.5</v>
      </c>
      <c r="I89" s="11">
        <v>7.5</v>
      </c>
      <c r="J89" s="11">
        <v>7.5</v>
      </c>
      <c r="K89" s="11"/>
      <c r="L89" s="11">
        <v>9</v>
      </c>
      <c r="M89" s="11">
        <v>12</v>
      </c>
      <c r="N89" s="11"/>
      <c r="O89" s="11">
        <v>7.5</v>
      </c>
      <c r="P89" s="11">
        <v>10.5</v>
      </c>
      <c r="Q89">
        <v>39</v>
      </c>
      <c r="R89" s="3">
        <f t="shared" si="10"/>
        <v>2.7307692307692308</v>
      </c>
      <c r="S89" s="1" t="str">
        <f t="shared" si="7"/>
        <v>HighRisk</v>
      </c>
      <c r="T89" s="1" t="str">
        <f t="shared" si="8"/>
        <v>MediumRisk</v>
      </c>
      <c r="U89" s="1" t="str">
        <f t="shared" si="9"/>
        <v>HighRisk</v>
      </c>
    </row>
    <row r="90" spans="1:2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V90" s="1"/>
    </row>
    <row r="91" spans="1:22" x14ac:dyDescent="0.25">
      <c r="R91" s="1" t="s">
        <v>19</v>
      </c>
      <c r="S91" s="1" t="e">
        <f>COUNTIFS(#REF!,"VeryHighRisk")</f>
        <v>#REF!</v>
      </c>
      <c r="T91" s="1">
        <f>COUNTIFS(S2:S89,"VeryHighRisk")</f>
        <v>0</v>
      </c>
      <c r="U91" s="1">
        <f>COUNTIFS(T2:T89,"VeryHighRisk")</f>
        <v>0</v>
      </c>
      <c r="V91" s="1">
        <f>COUNTIFS(U2:U89,"VeryHighRisk")</f>
        <v>0</v>
      </c>
    </row>
    <row r="92" spans="1:22" x14ac:dyDescent="0.25">
      <c r="R92" s="1" t="s">
        <v>20</v>
      </c>
      <c r="S92" s="1" t="e">
        <f>COUNTIFS(#REF!,"HighRisk")</f>
        <v>#REF!</v>
      </c>
      <c r="T92" s="1">
        <f>COUNTIFS(S2:S89,"HighRisk")</f>
        <v>26</v>
      </c>
      <c r="U92" s="1">
        <f>COUNTIFS(T2:T89,"HighRisk")</f>
        <v>4</v>
      </c>
      <c r="V92" s="1">
        <f>COUNTIFS(U2:U89,"HighRisk")</f>
        <v>27</v>
      </c>
    </row>
    <row r="93" spans="1:22" x14ac:dyDescent="0.25">
      <c r="R93" s="1" t="s">
        <v>21</v>
      </c>
      <c r="S93" s="1" t="e">
        <f>COUNTIFS(#REF!,"MediumRisk")</f>
        <v>#REF!</v>
      </c>
      <c r="T93" s="1">
        <f>COUNTIFS(S2:S89,"MediumRisk")</f>
        <v>0</v>
      </c>
      <c r="U93" s="1">
        <f>COUNTIFS(T2:T89,"MediumRisk")</f>
        <v>22</v>
      </c>
      <c r="V93" s="1">
        <f>COUNTIFS(U2:U89,"MediumRisk")</f>
        <v>35</v>
      </c>
    </row>
    <row r="94" spans="1:22" x14ac:dyDescent="0.25">
      <c r="R94" s="1" t="s">
        <v>22</v>
      </c>
      <c r="S94" s="1" t="e">
        <f>COUNTIFS(#REF!,"LowRisk")</f>
        <v>#REF!</v>
      </c>
      <c r="T94" s="1">
        <f>COUNTIFS(S2:S89,"LowRisk")</f>
        <v>62</v>
      </c>
      <c r="U94" s="1">
        <f>COUNTIFS(T2:T89,"LowRisk")</f>
        <v>62</v>
      </c>
      <c r="V94" s="1">
        <f>COUNTIFS(U2:U89,"LowRisk")</f>
        <v>26</v>
      </c>
    </row>
    <row r="95" spans="1:22" x14ac:dyDescent="0.25">
      <c r="R95" s="1" t="s">
        <v>23</v>
      </c>
      <c r="S95" s="1" t="e">
        <f>SUM(S91:S94)</f>
        <v>#REF!</v>
      </c>
      <c r="T95" s="1">
        <f>SUM(T91:T94)</f>
        <v>88</v>
      </c>
      <c r="U95" s="1">
        <f>SUM(T91:T94)</f>
        <v>88</v>
      </c>
      <c r="V95" s="1">
        <f>SUM(U91:U94)</f>
        <v>88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3"/>
  <sheetViews>
    <sheetView workbookViewId="0">
      <selection activeCell="R14" sqref="R14"/>
    </sheetView>
  </sheetViews>
  <sheetFormatPr defaultRowHeight="15" x14ac:dyDescent="0.25"/>
  <sheetData>
    <row r="1" spans="1:21" x14ac:dyDescent="0.25">
      <c r="A1" s="51">
        <v>49</v>
      </c>
      <c r="B1" s="51"/>
      <c r="E1" s="51">
        <v>50</v>
      </c>
      <c r="F1" s="51"/>
      <c r="G1" s="1"/>
      <c r="H1" s="1"/>
      <c r="I1" s="51">
        <v>51</v>
      </c>
      <c r="J1" s="51"/>
      <c r="K1" s="1"/>
      <c r="L1" s="1"/>
      <c r="M1" s="1" t="s">
        <v>0</v>
      </c>
      <c r="N1" s="1" t="s">
        <v>1</v>
      </c>
      <c r="O1">
        <v>49</v>
      </c>
      <c r="P1" s="1">
        <v>50</v>
      </c>
      <c r="Q1" s="1">
        <v>51</v>
      </c>
      <c r="R1" s="1"/>
    </row>
    <row r="2" spans="1:21" x14ac:dyDescent="0.25">
      <c r="A2">
        <v>1</v>
      </c>
      <c r="B2" s="3">
        <v>0.8</v>
      </c>
      <c r="C2">
        <v>1</v>
      </c>
      <c r="E2" s="1">
        <v>1</v>
      </c>
      <c r="F2" s="5">
        <v>1.1363636363636365</v>
      </c>
      <c r="G2" s="1"/>
      <c r="H2" s="1"/>
      <c r="I2" s="1">
        <v>1</v>
      </c>
      <c r="J2" s="2">
        <v>0.68181818181818177</v>
      </c>
      <c r="K2" s="1"/>
      <c r="L2" s="1" t="s">
        <v>2</v>
      </c>
      <c r="M2" s="1">
        <v>0</v>
      </c>
      <c r="N2" s="1">
        <v>2.6</v>
      </c>
      <c r="O2" s="3">
        <f>COUNTIF($B$2:$B$113,"&gt;=" &amp;$M2)-COUNTIF($B$2:$B$113,"&gt;=" &amp;$N2)</f>
        <v>27</v>
      </c>
      <c r="P2" s="3">
        <f>COUNTIF($F$2:$F$95,"&gt;=" &amp;$M2)-COUNTIF($F$2:$F$95,"&gt;=" &amp;$N2)</f>
        <v>33</v>
      </c>
      <c r="Q2" s="3">
        <f>COUNTIF($J$2:$K$95,"&gt;=" &amp;$M2)-COUNTIF($J$2:$J$95,"&gt;=" &amp;$N2)</f>
        <v>21</v>
      </c>
      <c r="R2" s="3"/>
      <c r="T2">
        <v>1</v>
      </c>
      <c r="U2" s="2">
        <v>0.68181818181818177</v>
      </c>
    </row>
    <row r="3" spans="1:21" x14ac:dyDescent="0.25">
      <c r="A3">
        <v>2</v>
      </c>
      <c r="B3" s="3">
        <v>1.5</v>
      </c>
      <c r="C3">
        <v>2</v>
      </c>
      <c r="E3" s="1">
        <v>2</v>
      </c>
      <c r="F3" s="5">
        <v>1.4375</v>
      </c>
      <c r="G3" s="1"/>
      <c r="H3" s="1"/>
      <c r="I3" s="1">
        <v>2</v>
      </c>
      <c r="J3" s="2">
        <v>1.4545454545454546</v>
      </c>
      <c r="K3" s="1"/>
      <c r="L3" s="1"/>
      <c r="M3" s="1">
        <v>2.6</v>
      </c>
      <c r="N3" s="1">
        <v>3.24</v>
      </c>
      <c r="O3" s="3">
        <f t="shared" ref="O3:O4" si="0">COUNTIF($B$2:$B$113,"&gt;=" &amp;$M3)-COUNTIF($B$2:$B$113,"&gt;=" &amp;$N3)</f>
        <v>61</v>
      </c>
      <c r="P3" s="3">
        <f>COUNTIF($F$2:$F$95,"&gt;=" &amp;$M3)-COUNTIF($F$2:$F$95,"&gt;=" &amp;$N3)</f>
        <v>28</v>
      </c>
      <c r="Q3" s="3">
        <f>COUNTIF($J$2:$J$95,"&gt;=" &amp;$M3)-COUNTIF($J$2:$J$95,"&gt;=" &amp;$N3)</f>
        <v>43</v>
      </c>
      <c r="R3" s="3"/>
      <c r="T3">
        <v>2</v>
      </c>
      <c r="U3" s="42">
        <v>0.8</v>
      </c>
    </row>
    <row r="4" spans="1:21" x14ac:dyDescent="0.25">
      <c r="A4">
        <v>3</v>
      </c>
      <c r="B4" s="3">
        <v>1.5961538461538463</v>
      </c>
      <c r="C4">
        <v>3</v>
      </c>
      <c r="E4" s="1">
        <v>3</v>
      </c>
      <c r="F4" s="5">
        <v>1.7777777777777777</v>
      </c>
      <c r="G4" s="1"/>
      <c r="H4" s="1"/>
      <c r="I4" s="1">
        <v>3</v>
      </c>
      <c r="J4" s="2">
        <v>1.8461538461538463</v>
      </c>
      <c r="K4" s="1"/>
      <c r="L4" s="1"/>
      <c r="M4" s="1">
        <v>3.24</v>
      </c>
      <c r="N4" s="1"/>
      <c r="O4" s="3">
        <f t="shared" si="0"/>
        <v>24</v>
      </c>
      <c r="P4" s="3">
        <f>COUNTIF($F$2:$F$95,"&gt;=" &amp;$M4)-COUNTIF($F$2:$F$95,"&gt;=" &amp;$N4)</f>
        <v>33</v>
      </c>
      <c r="Q4" s="3">
        <f>COUNTIF($J$2:$J$95,"&gt;=" &amp;$M4)-COUNTIF($J$2:$J$95,"&gt;=" &amp;$N4)</f>
        <v>24</v>
      </c>
      <c r="R4" s="3"/>
      <c r="T4">
        <v>3</v>
      </c>
      <c r="U4" s="5">
        <v>1.1363636363636365</v>
      </c>
    </row>
    <row r="5" spans="1:21" x14ac:dyDescent="0.25">
      <c r="A5">
        <v>4</v>
      </c>
      <c r="B5" s="3">
        <v>1.6987179487179487</v>
      </c>
      <c r="C5">
        <v>4</v>
      </c>
      <c r="E5" s="1">
        <v>4</v>
      </c>
      <c r="F5" s="5">
        <v>1.8636363636363635</v>
      </c>
      <c r="G5" s="1"/>
      <c r="H5" s="1"/>
      <c r="I5" s="1">
        <v>4</v>
      </c>
      <c r="J5" s="2">
        <v>1.9615384615384615</v>
      </c>
      <c r="K5" s="1"/>
      <c r="L5" s="1"/>
      <c r="M5" s="1"/>
      <c r="N5" s="1"/>
      <c r="O5" s="1"/>
      <c r="P5" s="1"/>
      <c r="Q5" s="1"/>
      <c r="R5" s="1"/>
      <c r="T5">
        <v>4</v>
      </c>
      <c r="U5" s="5">
        <v>1.4375</v>
      </c>
    </row>
    <row r="6" spans="1:21" x14ac:dyDescent="0.25">
      <c r="A6">
        <v>5</v>
      </c>
      <c r="B6" s="3">
        <v>1.8266666666666667</v>
      </c>
      <c r="C6">
        <v>5</v>
      </c>
      <c r="E6" s="1">
        <v>5</v>
      </c>
      <c r="F6" s="5">
        <v>1.8888888888888888</v>
      </c>
      <c r="G6" s="1"/>
      <c r="H6" s="1"/>
      <c r="I6" s="1">
        <v>5</v>
      </c>
      <c r="J6" s="2">
        <v>2</v>
      </c>
      <c r="K6" s="1"/>
      <c r="L6" s="1"/>
      <c r="M6" s="1"/>
      <c r="N6" s="1"/>
      <c r="O6" s="1"/>
      <c r="P6" s="1"/>
      <c r="Q6" s="1"/>
      <c r="R6" s="1"/>
      <c r="T6">
        <v>5</v>
      </c>
      <c r="U6" s="2">
        <v>1.4545454545454546</v>
      </c>
    </row>
    <row r="7" spans="1:21" x14ac:dyDescent="0.25">
      <c r="A7">
        <v>6</v>
      </c>
      <c r="B7" s="3">
        <v>2.0256410256410255</v>
      </c>
      <c r="C7">
        <v>6</v>
      </c>
      <c r="E7" s="1">
        <v>6</v>
      </c>
      <c r="F7" s="5">
        <v>1.9166666666666667</v>
      </c>
      <c r="G7" s="1"/>
      <c r="H7" s="1"/>
      <c r="I7" s="1">
        <v>6</v>
      </c>
      <c r="J7" s="2">
        <v>2.0384615384615383</v>
      </c>
      <c r="K7" s="1"/>
      <c r="L7" s="1"/>
      <c r="M7" s="1"/>
      <c r="N7" s="1"/>
      <c r="O7">
        <v>49</v>
      </c>
      <c r="P7" s="1">
        <v>51</v>
      </c>
      <c r="Q7" s="1">
        <v>50</v>
      </c>
      <c r="R7" s="1"/>
      <c r="T7">
        <v>6</v>
      </c>
      <c r="U7" s="42">
        <v>1.5</v>
      </c>
    </row>
    <row r="8" spans="1:21" x14ac:dyDescent="0.25">
      <c r="A8">
        <v>7</v>
      </c>
      <c r="B8" s="3">
        <v>2.0444444444444443</v>
      </c>
      <c r="C8">
        <v>7</v>
      </c>
      <c r="E8" s="1">
        <v>7</v>
      </c>
      <c r="F8" s="5">
        <v>1.9545454545454546</v>
      </c>
      <c r="G8" s="1"/>
      <c r="H8" s="1"/>
      <c r="I8" s="1">
        <v>7</v>
      </c>
      <c r="J8" s="2">
        <v>2.0625</v>
      </c>
      <c r="K8" s="1"/>
      <c r="L8" s="1" t="s">
        <v>3</v>
      </c>
      <c r="M8" s="1">
        <v>0</v>
      </c>
      <c r="N8" s="1">
        <v>2.82</v>
      </c>
      <c r="O8" s="3">
        <f>COUNTIF($B$2:$B$113,"&gt;=" &amp;$M8)-COUNTIF($B$2:$B$113,"&gt;=" &amp;$N8)</f>
        <v>41</v>
      </c>
      <c r="P8" s="3">
        <f>COUNTIF($J$2:$J$95,"&gt;=" &amp;$M8)-COUNTIF($J$2:$J$95,"&gt;=" &amp;$N8)</f>
        <v>29</v>
      </c>
      <c r="Q8" s="3">
        <f>COUNTIF($F$2:$F$95,"&gt;=" &amp;$M8)-COUNTIF($F$2:$F$95,"&gt;=" &amp;$N8)</f>
        <v>39</v>
      </c>
      <c r="R8" s="3"/>
      <c r="T8">
        <v>7</v>
      </c>
      <c r="U8" s="42">
        <v>1.5961538461538463</v>
      </c>
    </row>
    <row r="9" spans="1:21" x14ac:dyDescent="0.25">
      <c r="A9">
        <v>8</v>
      </c>
      <c r="B9" s="3">
        <v>2.1282051282051282</v>
      </c>
      <c r="C9">
        <v>8</v>
      </c>
      <c r="E9" s="1">
        <v>8</v>
      </c>
      <c r="F9" s="5">
        <v>1.9583333333333333</v>
      </c>
      <c r="G9" s="1"/>
      <c r="H9" s="1"/>
      <c r="I9" s="1">
        <v>8</v>
      </c>
      <c r="J9" s="2">
        <v>2.1153846153846154</v>
      </c>
      <c r="K9" s="1"/>
      <c r="L9" s="1"/>
      <c r="M9" s="1">
        <v>2.82</v>
      </c>
      <c r="N9" s="1">
        <v>3.13</v>
      </c>
      <c r="O9" s="3">
        <f>COUNTIF($B$2:$B$113,"&gt;=" &amp;$M9)-COUNTIF($B$2:$B$113,"&gt;=" &amp;$N9)</f>
        <v>33</v>
      </c>
      <c r="P9" s="3">
        <f>COUNTIF($J$2:$J$95,"&gt;=" &amp;$M9)-COUNTIF($J$2:$J$95,"&gt;=" &amp;$N9)</f>
        <v>29</v>
      </c>
      <c r="Q9" s="3">
        <f>COUNTIF($F$2:$F$95,"&gt;=" &amp;$M9)-COUNTIF($F$2:$F$95,"&gt;=" &amp;$N9)</f>
        <v>18</v>
      </c>
      <c r="R9" s="3"/>
      <c r="T9">
        <v>8</v>
      </c>
      <c r="U9" s="42">
        <v>1.6987179487179487</v>
      </c>
    </row>
    <row r="10" spans="1:21" x14ac:dyDescent="0.25">
      <c r="A10">
        <v>9</v>
      </c>
      <c r="B10" s="3">
        <v>2.2179487179487181</v>
      </c>
      <c r="C10">
        <v>9</v>
      </c>
      <c r="E10" s="1">
        <v>9</v>
      </c>
      <c r="F10" s="5">
        <v>2</v>
      </c>
      <c r="G10" s="1"/>
      <c r="H10" s="1"/>
      <c r="I10" s="1">
        <v>9</v>
      </c>
      <c r="J10" s="2">
        <v>2.1785714285714284</v>
      </c>
      <c r="K10" s="1"/>
      <c r="L10" s="1"/>
      <c r="M10" s="1">
        <v>3.14</v>
      </c>
      <c r="N10" s="1"/>
      <c r="O10" s="3">
        <f>COUNTIF($J$2:$J$95,"&gt;=" &amp;$M10)-COUNTIF($J$2:$J$95,"&gt;=" &amp;$N10)</f>
        <v>30</v>
      </c>
      <c r="P10" s="3">
        <f>COUNTIF($J$2:$J$95,"&gt;=" &amp;$M10)-COUNTIF($J$2:$J$95,"&gt;=" &amp;$N10)</f>
        <v>30</v>
      </c>
      <c r="Q10" s="3">
        <f>COUNTIF($F$2:$F$95,"&gt;=" &amp;$M10)-COUNTIF($F$2:$F$95,"&gt;=" &amp;$N10)</f>
        <v>37</v>
      </c>
      <c r="R10" s="3"/>
      <c r="T10">
        <v>9</v>
      </c>
      <c r="U10" s="5">
        <v>1.7777777777777777</v>
      </c>
    </row>
    <row r="11" spans="1:21" x14ac:dyDescent="0.25">
      <c r="A11">
        <v>10</v>
      </c>
      <c r="B11" s="3">
        <v>2.2954545454545454</v>
      </c>
      <c r="C11">
        <v>10</v>
      </c>
      <c r="E11" s="1">
        <v>10</v>
      </c>
      <c r="F11" s="5">
        <v>2.0833333333333335</v>
      </c>
      <c r="G11" s="1"/>
      <c r="H11" s="1"/>
      <c r="I11" s="1">
        <v>10</v>
      </c>
      <c r="J11" s="2">
        <v>2.1785714285714284</v>
      </c>
      <c r="K11" s="1"/>
      <c r="L11" s="1"/>
      <c r="M11" s="1"/>
      <c r="N11" s="1"/>
      <c r="O11" s="1"/>
      <c r="P11" s="1"/>
      <c r="Q11" s="1"/>
      <c r="R11" s="1"/>
      <c r="T11">
        <v>10</v>
      </c>
      <c r="U11" s="42">
        <v>1.8266666666666667</v>
      </c>
    </row>
    <row r="12" spans="1:21" x14ac:dyDescent="0.25">
      <c r="A12">
        <v>11</v>
      </c>
      <c r="B12" s="3">
        <v>2.3076923076923075</v>
      </c>
      <c r="C12">
        <v>11</v>
      </c>
      <c r="E12" s="1">
        <v>11</v>
      </c>
      <c r="F12" s="5">
        <v>2.125</v>
      </c>
      <c r="G12" s="1"/>
      <c r="H12" s="1"/>
      <c r="I12" s="1">
        <v>11</v>
      </c>
      <c r="J12" s="2">
        <v>2.2307692307692308</v>
      </c>
      <c r="K12" s="1"/>
      <c r="L12" s="1"/>
      <c r="M12" s="1"/>
      <c r="N12" s="1"/>
      <c r="O12" s="1"/>
      <c r="P12" s="1"/>
      <c r="Q12" s="1"/>
      <c r="R12" s="1"/>
      <c r="T12">
        <v>11</v>
      </c>
      <c r="U12" s="2">
        <v>1.8461538461538463</v>
      </c>
    </row>
    <row r="13" spans="1:21" x14ac:dyDescent="0.25">
      <c r="A13">
        <v>12</v>
      </c>
      <c r="B13" s="3">
        <v>2.3653846153846154</v>
      </c>
      <c r="C13">
        <v>12</v>
      </c>
      <c r="E13" s="1">
        <v>12</v>
      </c>
      <c r="F13" s="5">
        <v>2.125</v>
      </c>
      <c r="G13" s="1"/>
      <c r="H13" s="1"/>
      <c r="I13" s="1">
        <v>12</v>
      </c>
      <c r="J13" s="2">
        <v>2.2307692307692308</v>
      </c>
      <c r="K13" s="1"/>
      <c r="L13" s="1"/>
      <c r="M13" s="1" t="s">
        <v>0</v>
      </c>
      <c r="N13" s="1" t="s">
        <v>1</v>
      </c>
      <c r="O13" s="1">
        <v>49</v>
      </c>
      <c r="P13" s="1">
        <v>50</v>
      </c>
      <c r="Q13" s="1">
        <v>51</v>
      </c>
      <c r="R13" s="1"/>
      <c r="T13">
        <v>12</v>
      </c>
      <c r="U13" s="5">
        <v>1.8636363636363635</v>
      </c>
    </row>
    <row r="14" spans="1:21" x14ac:dyDescent="0.25">
      <c r="A14">
        <v>13</v>
      </c>
      <c r="B14" s="3">
        <v>2.4038461538461537</v>
      </c>
      <c r="C14">
        <v>13</v>
      </c>
      <c r="E14" s="1">
        <v>13</v>
      </c>
      <c r="F14" s="5">
        <v>2.125</v>
      </c>
      <c r="G14" s="1"/>
      <c r="H14" s="1"/>
      <c r="I14" s="1">
        <v>13</v>
      </c>
      <c r="J14" s="2">
        <v>2.3461538461538463</v>
      </c>
      <c r="K14" s="1"/>
      <c r="L14" s="1"/>
      <c r="M14" s="1">
        <v>0</v>
      </c>
      <c r="N14" s="1">
        <v>2.78</v>
      </c>
      <c r="O14" s="3">
        <f>COUNTIF($B$2:$B$113,"&gt;=" &amp;$M14)-COUNTIF($B$2:$B$113,"&gt;=" &amp;$N14)</f>
        <v>36</v>
      </c>
      <c r="P14" s="3">
        <f>COUNTIF($F$2:$F$95,"&gt;=" &amp;$M14)-COUNTIF($F$2:$F$95,"&gt;=" &amp;$N14)</f>
        <v>37</v>
      </c>
      <c r="Q14" s="3">
        <f>COUNTIF($J$2:$J$95,"&gt;=" &amp;$M14)-COUNTIF($J$2:$J$95,"&gt;=" &amp;$N14)</f>
        <v>27</v>
      </c>
      <c r="R14" s="3">
        <f>COUNTIF($U$2:$U$300,"&gt;=" &amp;$M14)-COUNTIF($U$2:$U$300,"&gt;=" &amp;$N14)</f>
        <v>100</v>
      </c>
      <c r="T14">
        <v>13</v>
      </c>
      <c r="U14" s="5">
        <v>1.8888888888888888</v>
      </c>
    </row>
    <row r="15" spans="1:21" x14ac:dyDescent="0.25">
      <c r="A15">
        <v>14</v>
      </c>
      <c r="B15" s="3">
        <v>2.4102564102564101</v>
      </c>
      <c r="C15">
        <v>14</v>
      </c>
      <c r="E15" s="1">
        <v>14</v>
      </c>
      <c r="F15" s="5">
        <v>2.1363636363636362</v>
      </c>
      <c r="G15" s="1"/>
      <c r="H15" s="1"/>
      <c r="I15" s="1">
        <v>14</v>
      </c>
      <c r="J15" s="2">
        <v>2.4090909090909092</v>
      </c>
      <c r="K15" s="1"/>
      <c r="L15" s="1"/>
      <c r="M15" s="1">
        <f>N14</f>
        <v>2.78</v>
      </c>
      <c r="N15" s="1">
        <v>3.23</v>
      </c>
      <c r="O15" s="3">
        <f>COUNTIF($B$2:$B$113,"&gt;=" &amp;$M15)-COUNTIF($B$2:$B$113,"&gt;=" &amp;$N15)</f>
        <v>50</v>
      </c>
      <c r="P15" s="3">
        <f>COUNTIF($F$2:$F$95,"&gt;=" &amp;$M15)-COUNTIF($F$2:$F$95,"&gt;=" &amp;$N15)</f>
        <v>24</v>
      </c>
      <c r="Q15" s="3">
        <f>COUNTIF($J$2:$J$95,"&gt;=" &amp;$M15)-COUNTIF($J$2:$J$95,"&gt;=" &amp;$N15)</f>
        <v>35</v>
      </c>
      <c r="R15" s="3">
        <f>COUNTIF($U$2:$U$300,"&gt;=" &amp;$M15)-COUNTIF($U$2:$U$300,"&gt;=" &amp;$N15)</f>
        <v>109</v>
      </c>
      <c r="T15">
        <v>14</v>
      </c>
      <c r="U15" s="5">
        <v>1.9166666666666667</v>
      </c>
    </row>
    <row r="16" spans="1:21" x14ac:dyDescent="0.25">
      <c r="A16">
        <v>15</v>
      </c>
      <c r="B16" s="3">
        <v>2.4294871794871793</v>
      </c>
      <c r="C16">
        <v>15</v>
      </c>
      <c r="E16" s="1">
        <v>15</v>
      </c>
      <c r="F16" s="5">
        <v>2.1666666666666665</v>
      </c>
      <c r="G16" s="1"/>
      <c r="H16" s="1"/>
      <c r="I16" s="1">
        <v>15</v>
      </c>
      <c r="J16" s="2">
        <v>2.4090909090909092</v>
      </c>
      <c r="K16" s="1"/>
      <c r="L16" s="1"/>
      <c r="M16" s="1">
        <f>N15</f>
        <v>3.23</v>
      </c>
      <c r="N16" s="1"/>
      <c r="O16" s="3">
        <f>COUNTIF($B$2:$B$113,"&gt;=" &amp;$M16)-COUNTIF($B$2:$B$113,"&gt;=" &amp;$N16)</f>
        <v>26</v>
      </c>
      <c r="P16" s="3">
        <f>COUNTIF($F$2:$F$95,"&gt;=" &amp;$M16)-COUNTIF($F$2:$F$95,"&gt;=" &amp;$N16)</f>
        <v>33</v>
      </c>
      <c r="Q16" s="3">
        <f>COUNTIF($J$2:$J$95,"&gt;=" &amp;$M16)-COUNTIF($J$2:$J$95,"&gt;=" &amp;$N16)</f>
        <v>26</v>
      </c>
      <c r="R16" s="3">
        <f>COUNTIF($U$2:$U$300,"&gt;=" &amp;$M16)-COUNTIF($U$2:$U$300,"&gt;=" &amp;$N16)</f>
        <v>85</v>
      </c>
      <c r="T16">
        <v>15</v>
      </c>
      <c r="U16" s="5">
        <v>1.9545454545454546</v>
      </c>
    </row>
    <row r="17" spans="1:24" x14ac:dyDescent="0.25">
      <c r="A17">
        <v>16</v>
      </c>
      <c r="B17" s="3">
        <v>2.4358974358974357</v>
      </c>
      <c r="C17">
        <v>16</v>
      </c>
      <c r="E17" s="1">
        <v>16</v>
      </c>
      <c r="F17" s="5">
        <v>2.1818181818181817</v>
      </c>
      <c r="G17" s="1"/>
      <c r="H17" s="1"/>
      <c r="I17" s="1">
        <v>16</v>
      </c>
      <c r="J17" s="2">
        <v>2.4545454545454546</v>
      </c>
      <c r="K17" s="1"/>
      <c r="L17" s="1"/>
      <c r="M17" s="1"/>
      <c r="N17" s="1"/>
      <c r="O17" s="1"/>
      <c r="P17" s="1"/>
      <c r="Q17" s="1"/>
      <c r="R17" s="1"/>
      <c r="T17">
        <v>16</v>
      </c>
      <c r="U17" s="5">
        <v>1.9583333333333333</v>
      </c>
    </row>
    <row r="18" spans="1:24" x14ac:dyDescent="0.25">
      <c r="A18">
        <v>17</v>
      </c>
      <c r="B18" s="3">
        <v>2.4487179487179489</v>
      </c>
      <c r="C18">
        <v>17</v>
      </c>
      <c r="E18" s="1">
        <v>17</v>
      </c>
      <c r="F18" s="5">
        <v>2.2083333333333335</v>
      </c>
      <c r="G18" s="1"/>
      <c r="H18" s="1"/>
      <c r="I18" s="1">
        <v>17</v>
      </c>
      <c r="J18" s="2">
        <v>2.5</v>
      </c>
      <c r="K18" s="1"/>
      <c r="L18" s="1"/>
      <c r="T18">
        <v>17</v>
      </c>
      <c r="U18" s="2">
        <v>1.9615384615384615</v>
      </c>
    </row>
    <row r="19" spans="1:24" x14ac:dyDescent="0.25">
      <c r="A19">
        <v>18</v>
      </c>
      <c r="B19" s="3">
        <v>2.4807692307692308</v>
      </c>
      <c r="C19">
        <v>18</v>
      </c>
      <c r="E19" s="1">
        <v>18</v>
      </c>
      <c r="F19" s="5">
        <v>2.2083333333333335</v>
      </c>
      <c r="G19" s="1"/>
      <c r="H19" s="1"/>
      <c r="I19" s="1">
        <v>18</v>
      </c>
      <c r="J19" s="2">
        <v>2.5357142857142856</v>
      </c>
      <c r="K19" s="1"/>
      <c r="L19" s="1"/>
      <c r="T19">
        <v>18</v>
      </c>
      <c r="U19" s="5">
        <v>2</v>
      </c>
    </row>
    <row r="20" spans="1:24" x14ac:dyDescent="0.25">
      <c r="A20">
        <v>19</v>
      </c>
      <c r="B20" s="3">
        <v>2.4935897435897436</v>
      </c>
      <c r="C20">
        <v>19</v>
      </c>
      <c r="E20" s="1">
        <v>19</v>
      </c>
      <c r="F20" s="5">
        <v>2.2222222222222223</v>
      </c>
      <c r="G20" s="1"/>
      <c r="H20" s="1"/>
      <c r="I20" s="1">
        <v>19</v>
      </c>
      <c r="J20" s="2">
        <v>2.5384615384615383</v>
      </c>
      <c r="K20" s="1"/>
      <c r="L20" s="1"/>
      <c r="T20">
        <v>19</v>
      </c>
      <c r="U20" s="2">
        <v>2</v>
      </c>
    </row>
    <row r="21" spans="1:24" x14ac:dyDescent="0.25">
      <c r="A21">
        <v>20</v>
      </c>
      <c r="B21" s="3">
        <v>2.4935897435897436</v>
      </c>
      <c r="C21">
        <v>20</v>
      </c>
      <c r="E21" s="1">
        <v>20</v>
      </c>
      <c r="F21" s="5">
        <v>2.25</v>
      </c>
      <c r="G21" s="1"/>
      <c r="H21" s="1"/>
      <c r="I21" s="1">
        <v>20</v>
      </c>
      <c r="J21" s="2">
        <v>2.5384615384615383</v>
      </c>
      <c r="K21" s="1"/>
      <c r="L21" s="1"/>
      <c r="T21">
        <v>20</v>
      </c>
      <c r="U21" s="42">
        <v>2.0256410256410255</v>
      </c>
    </row>
    <row r="22" spans="1:24" x14ac:dyDescent="0.25">
      <c r="A22">
        <v>21</v>
      </c>
      <c r="B22" s="3">
        <v>2.5064102564102564</v>
      </c>
      <c r="C22">
        <v>21</v>
      </c>
      <c r="E22" s="1">
        <v>21</v>
      </c>
      <c r="F22" s="5">
        <v>2.2916666666666665</v>
      </c>
      <c r="G22" s="1"/>
      <c r="H22" s="1"/>
      <c r="I22" s="1">
        <v>21</v>
      </c>
      <c r="J22" s="2">
        <v>2.5769230769230771</v>
      </c>
      <c r="K22" s="1"/>
      <c r="L22" s="1"/>
      <c r="T22">
        <v>21</v>
      </c>
      <c r="U22" s="2">
        <v>2.0384615384615383</v>
      </c>
    </row>
    <row r="23" spans="1:24" x14ac:dyDescent="0.25">
      <c r="A23">
        <v>22</v>
      </c>
      <c r="B23" s="3">
        <v>2.5588235294117645</v>
      </c>
      <c r="C23">
        <v>22</v>
      </c>
      <c r="E23" s="1">
        <v>22</v>
      </c>
      <c r="F23" s="5">
        <v>2.2916666666666665</v>
      </c>
      <c r="G23" s="1"/>
      <c r="H23" s="1"/>
      <c r="I23" s="1">
        <v>22</v>
      </c>
      <c r="J23" s="2">
        <v>2.6428571428571428</v>
      </c>
      <c r="K23" s="1"/>
      <c r="L23" s="1"/>
      <c r="T23">
        <v>22</v>
      </c>
      <c r="U23" s="42">
        <v>2.0444444444444443</v>
      </c>
    </row>
    <row r="24" spans="1:24" x14ac:dyDescent="0.25">
      <c r="A24">
        <v>23</v>
      </c>
      <c r="B24" s="3">
        <v>2.5641025641025643</v>
      </c>
      <c r="C24">
        <v>23</v>
      </c>
      <c r="E24" s="1">
        <v>23</v>
      </c>
      <c r="F24" s="5">
        <v>2.3333333333333335</v>
      </c>
      <c r="G24" s="1"/>
      <c r="H24" s="1"/>
      <c r="I24" s="1">
        <v>23</v>
      </c>
      <c r="J24" s="2">
        <v>2.6538461538461537</v>
      </c>
      <c r="K24" s="1"/>
      <c r="L24" s="1"/>
      <c r="T24">
        <v>23</v>
      </c>
      <c r="U24" s="2">
        <v>2.0625</v>
      </c>
      <c r="W24" s="2">
        <f>(H326/94)*(100/100)</f>
        <v>0.41489361702127658</v>
      </c>
      <c r="X24" s="2">
        <f>(I326/88*(100/100))</f>
        <v>0.35227272727272729</v>
      </c>
    </row>
    <row r="25" spans="1:24" x14ac:dyDescent="0.25">
      <c r="A25">
        <v>24</v>
      </c>
      <c r="B25" s="3">
        <v>2.5833333333333335</v>
      </c>
      <c r="C25">
        <v>24</v>
      </c>
      <c r="E25" s="1">
        <v>24</v>
      </c>
      <c r="F25" s="5">
        <v>2.3333333333333335</v>
      </c>
      <c r="G25" s="1"/>
      <c r="H25" s="1"/>
      <c r="I25" s="1">
        <v>24</v>
      </c>
      <c r="J25" s="2">
        <v>2.6923076923076925</v>
      </c>
      <c r="K25" s="1"/>
      <c r="L25" s="1"/>
      <c r="T25">
        <v>24</v>
      </c>
      <c r="U25" s="5">
        <v>2.0833333333333335</v>
      </c>
      <c r="W25" s="2">
        <f>(H327/94)*(100/100)</f>
        <v>0.2978723404255319</v>
      </c>
      <c r="X25" s="2">
        <f>(I327/88*(100/100))</f>
        <v>0.38636363636363635</v>
      </c>
    </row>
    <row r="26" spans="1:24" x14ac:dyDescent="0.25">
      <c r="A26">
        <v>25</v>
      </c>
      <c r="B26" s="3">
        <v>2.5833333333333335</v>
      </c>
      <c r="C26">
        <v>25</v>
      </c>
      <c r="E26" s="1">
        <v>25</v>
      </c>
      <c r="F26" s="5">
        <v>2.375</v>
      </c>
      <c r="G26" s="1"/>
      <c r="H26" s="1"/>
      <c r="I26" s="1">
        <v>25</v>
      </c>
      <c r="J26" s="2">
        <v>2.7307692307692308</v>
      </c>
      <c r="K26" s="1"/>
      <c r="L26" s="1"/>
      <c r="T26">
        <v>25</v>
      </c>
      <c r="U26" s="2">
        <v>2.1153846153846154</v>
      </c>
      <c r="W26" s="2">
        <f>(H328/94)*(100/100)</f>
        <v>0.28723404255319152</v>
      </c>
      <c r="X26" s="2">
        <f>(I328/88*(100/100))</f>
        <v>0.26136363636363635</v>
      </c>
    </row>
    <row r="27" spans="1:24" x14ac:dyDescent="0.25">
      <c r="A27">
        <v>26</v>
      </c>
      <c r="B27" s="3">
        <v>2.5869565217391304</v>
      </c>
      <c r="C27">
        <v>26</v>
      </c>
      <c r="E27" s="1">
        <v>26</v>
      </c>
      <c r="F27" s="5">
        <v>2.4166666666666665</v>
      </c>
      <c r="G27" s="1"/>
      <c r="H27" s="1"/>
      <c r="I27" s="1">
        <v>26</v>
      </c>
      <c r="J27" s="2">
        <v>2.75</v>
      </c>
      <c r="K27" s="1"/>
      <c r="L27" s="1"/>
      <c r="T27">
        <v>26</v>
      </c>
      <c r="U27" s="5">
        <v>2.125</v>
      </c>
      <c r="W27" s="3"/>
      <c r="X27" s="3"/>
    </row>
    <row r="28" spans="1:24" x14ac:dyDescent="0.25">
      <c r="A28">
        <v>27</v>
      </c>
      <c r="B28" s="3">
        <v>2.5897435897435899</v>
      </c>
      <c r="C28">
        <v>27</v>
      </c>
      <c r="E28" s="1">
        <v>27</v>
      </c>
      <c r="F28" s="5">
        <v>2.4166666666666665</v>
      </c>
      <c r="G28" s="1"/>
      <c r="H28" s="1"/>
      <c r="I28" s="1">
        <v>27</v>
      </c>
      <c r="J28" s="2">
        <v>2.7692307692307692</v>
      </c>
      <c r="K28" s="1"/>
      <c r="L28" s="1"/>
      <c r="T28">
        <v>27</v>
      </c>
      <c r="U28" s="5">
        <v>2.125</v>
      </c>
      <c r="W28" s="3"/>
      <c r="X28" s="3"/>
    </row>
    <row r="29" spans="1:24" x14ac:dyDescent="0.25">
      <c r="A29">
        <v>28</v>
      </c>
      <c r="B29" s="3">
        <v>2.608974358974359</v>
      </c>
      <c r="C29">
        <v>28</v>
      </c>
      <c r="E29" s="1">
        <v>28</v>
      </c>
      <c r="F29" s="5">
        <v>2.4583333333333335</v>
      </c>
      <c r="G29" s="1"/>
      <c r="H29" s="1"/>
      <c r="I29" s="1">
        <v>28</v>
      </c>
      <c r="J29" s="2">
        <v>2.8076923076923075</v>
      </c>
      <c r="K29" s="1"/>
      <c r="L29" s="1"/>
      <c r="T29">
        <v>28</v>
      </c>
      <c r="U29" s="5">
        <v>2.125</v>
      </c>
      <c r="W29" s="2">
        <f>(P14/94)*(100/100)</f>
        <v>0.39361702127659576</v>
      </c>
      <c r="X29" s="2">
        <f>(Q14/88*(100/100))</f>
        <v>0.30681818181818182</v>
      </c>
    </row>
    <row r="30" spans="1:24" x14ac:dyDescent="0.25">
      <c r="A30">
        <v>29</v>
      </c>
      <c r="B30" s="3">
        <v>2.608974358974359</v>
      </c>
      <c r="C30">
        <v>29</v>
      </c>
      <c r="E30" s="1">
        <v>29</v>
      </c>
      <c r="F30" s="5">
        <v>2.5</v>
      </c>
      <c r="G30" s="1"/>
      <c r="H30" s="1"/>
      <c r="I30" s="1">
        <v>29</v>
      </c>
      <c r="J30" s="2">
        <v>2.8076923076923075</v>
      </c>
      <c r="K30" s="1"/>
      <c r="L30" s="1"/>
      <c r="T30">
        <v>29</v>
      </c>
      <c r="U30" s="42">
        <v>2.1282051282051282</v>
      </c>
      <c r="W30" s="2">
        <f>(P15/94)*(100/100)</f>
        <v>0.25531914893617019</v>
      </c>
      <c r="X30" s="2">
        <f>(Q15/88*(100/100))</f>
        <v>0.39772727272727271</v>
      </c>
    </row>
    <row r="31" spans="1:24" x14ac:dyDescent="0.25">
      <c r="A31">
        <v>30</v>
      </c>
      <c r="B31" s="3">
        <v>2.6282051282051282</v>
      </c>
      <c r="C31">
        <v>30</v>
      </c>
      <c r="E31" s="1">
        <v>30</v>
      </c>
      <c r="F31" s="5">
        <v>2.5416666666666665</v>
      </c>
      <c r="G31" s="1"/>
      <c r="H31" s="1"/>
      <c r="I31" s="1">
        <v>1</v>
      </c>
      <c r="J31" s="2">
        <v>2.8214285714285716</v>
      </c>
      <c r="K31" s="1"/>
      <c r="L31" s="1"/>
      <c r="T31">
        <v>30</v>
      </c>
      <c r="U31" s="5">
        <v>2.1363636363636362</v>
      </c>
      <c r="W31" s="2">
        <f>(P16/94)*(100/100)</f>
        <v>0.35106382978723405</v>
      </c>
      <c r="X31" s="2">
        <f>(Q16/88*(100/100))</f>
        <v>0.29545454545454547</v>
      </c>
    </row>
    <row r="32" spans="1:24" x14ac:dyDescent="0.25">
      <c r="A32">
        <v>31</v>
      </c>
      <c r="B32" s="3">
        <v>2.6333333333333333</v>
      </c>
      <c r="C32">
        <v>31</v>
      </c>
      <c r="E32" s="1">
        <v>31</v>
      </c>
      <c r="F32" s="5">
        <v>2.5416666666666665</v>
      </c>
      <c r="G32" s="1"/>
      <c r="H32" s="1"/>
      <c r="I32" s="1">
        <v>2</v>
      </c>
      <c r="J32" s="2">
        <v>2.8214285714285716</v>
      </c>
      <c r="K32" s="1"/>
      <c r="L32" s="1"/>
      <c r="M32" s="1"/>
      <c r="N32" s="1"/>
      <c r="O32" s="1"/>
      <c r="P32" s="1"/>
      <c r="Q32" s="1"/>
      <c r="R32" s="1"/>
      <c r="T32">
        <v>31</v>
      </c>
      <c r="U32" s="5">
        <v>2.1666666666666665</v>
      </c>
    </row>
    <row r="33" spans="1:21" x14ac:dyDescent="0.25">
      <c r="A33">
        <v>32</v>
      </c>
      <c r="B33" s="3">
        <v>2.6474358974358974</v>
      </c>
      <c r="C33">
        <v>32</v>
      </c>
      <c r="E33" s="1">
        <v>1</v>
      </c>
      <c r="F33" s="5">
        <v>2.5833333333333335</v>
      </c>
      <c r="G33" s="1"/>
      <c r="H33" s="1"/>
      <c r="I33" s="1">
        <v>3</v>
      </c>
      <c r="J33" s="2">
        <v>2.8461538461538463</v>
      </c>
      <c r="K33" s="1"/>
      <c r="L33" s="1"/>
      <c r="M33" s="28"/>
      <c r="N33" s="28"/>
      <c r="O33" s="28"/>
      <c r="P33" s="1"/>
      <c r="Q33" s="1"/>
      <c r="R33" s="1"/>
      <c r="T33">
        <v>32</v>
      </c>
      <c r="U33" s="2">
        <v>2.1785714285714284</v>
      </c>
    </row>
    <row r="34" spans="1:21" x14ac:dyDescent="0.25">
      <c r="A34">
        <v>33</v>
      </c>
      <c r="B34" s="3">
        <v>2.6602564102564101</v>
      </c>
      <c r="C34">
        <v>33</v>
      </c>
      <c r="E34" s="1">
        <v>2</v>
      </c>
      <c r="F34" s="5">
        <v>2.5833333333333335</v>
      </c>
      <c r="G34" s="1"/>
      <c r="H34" s="1"/>
      <c r="I34" s="1">
        <v>4</v>
      </c>
      <c r="J34" s="2">
        <v>2.8461538461538463</v>
      </c>
      <c r="K34" s="1"/>
      <c r="L34" s="1"/>
      <c r="T34">
        <v>33</v>
      </c>
      <c r="U34" s="2">
        <v>2.1785714285714284</v>
      </c>
    </row>
    <row r="35" spans="1:21" x14ac:dyDescent="0.25">
      <c r="A35">
        <v>34</v>
      </c>
      <c r="B35" s="3">
        <v>2.6987179487179489</v>
      </c>
      <c r="C35">
        <v>34</v>
      </c>
      <c r="E35" s="1">
        <v>3</v>
      </c>
      <c r="F35" s="5">
        <v>2.625</v>
      </c>
      <c r="G35" s="1"/>
      <c r="H35" s="1"/>
      <c r="I35" s="1">
        <v>5</v>
      </c>
      <c r="J35" s="2">
        <v>2.8461538461538463</v>
      </c>
      <c r="K35" s="1"/>
      <c r="L35" s="1"/>
      <c r="T35">
        <v>34</v>
      </c>
      <c r="U35" s="5">
        <v>2.1818181818181817</v>
      </c>
    </row>
    <row r="36" spans="1:21" x14ac:dyDescent="0.25">
      <c r="A36">
        <v>35</v>
      </c>
      <c r="B36" s="3">
        <v>2.7435897435897436</v>
      </c>
      <c r="C36">
        <v>35</v>
      </c>
      <c r="E36" s="1">
        <v>4</v>
      </c>
      <c r="F36" s="5">
        <v>2.7083333333333335</v>
      </c>
      <c r="G36" s="1"/>
      <c r="H36" s="1"/>
      <c r="I36" s="1">
        <v>6</v>
      </c>
      <c r="J36" s="2">
        <v>2.8461538461538463</v>
      </c>
      <c r="K36" s="1"/>
      <c r="L36" s="1"/>
      <c r="T36">
        <v>35</v>
      </c>
      <c r="U36" s="5">
        <v>2.2083333333333335</v>
      </c>
    </row>
    <row r="37" spans="1:21" x14ac:dyDescent="0.25">
      <c r="A37">
        <v>36</v>
      </c>
      <c r="B37" s="3">
        <v>2.7681159420289854</v>
      </c>
      <c r="C37">
        <v>36</v>
      </c>
      <c r="E37" s="1">
        <v>5</v>
      </c>
      <c r="F37" s="5">
        <v>2.7083333333333335</v>
      </c>
      <c r="G37" s="1"/>
      <c r="H37" s="1"/>
      <c r="I37" s="1">
        <v>7</v>
      </c>
      <c r="J37" s="2">
        <v>2.8571428571428572</v>
      </c>
      <c r="K37" s="1"/>
      <c r="L37" s="1"/>
      <c r="T37">
        <v>36</v>
      </c>
      <c r="U37" s="5">
        <v>2.2083333333333335</v>
      </c>
    </row>
    <row r="38" spans="1:21" x14ac:dyDescent="0.25">
      <c r="A38">
        <v>37</v>
      </c>
      <c r="B38" s="3">
        <v>2.8012820512820511</v>
      </c>
      <c r="C38">
        <v>37</v>
      </c>
      <c r="E38" s="1">
        <v>6</v>
      </c>
      <c r="F38" s="5">
        <v>2.75</v>
      </c>
      <c r="G38" s="1"/>
      <c r="H38" s="1"/>
      <c r="I38" s="1">
        <v>8</v>
      </c>
      <c r="J38" s="2">
        <v>2.8571428571428572</v>
      </c>
      <c r="K38" s="1"/>
      <c r="L38" s="1"/>
      <c r="M38" s="1"/>
      <c r="N38" s="1"/>
      <c r="O38" s="1"/>
      <c r="P38" s="1"/>
      <c r="T38">
        <v>37</v>
      </c>
      <c r="U38" s="42">
        <v>2.2179487179487181</v>
      </c>
    </row>
    <row r="39" spans="1:21" x14ac:dyDescent="0.25">
      <c r="A39">
        <v>38</v>
      </c>
      <c r="B39" s="3">
        <v>2.8012820512820511</v>
      </c>
      <c r="C39">
        <v>1</v>
      </c>
      <c r="E39" s="1">
        <v>7</v>
      </c>
      <c r="F39" s="5">
        <v>2.7916666666666665</v>
      </c>
      <c r="G39" s="1"/>
      <c r="H39" s="1"/>
      <c r="I39" s="1">
        <v>9</v>
      </c>
      <c r="J39" s="2">
        <v>2.8846153846153846</v>
      </c>
      <c r="K39" s="1"/>
      <c r="L39" s="1"/>
      <c r="T39">
        <v>38</v>
      </c>
      <c r="U39" s="5">
        <v>2.2222222222222223</v>
      </c>
    </row>
    <row r="40" spans="1:21" x14ac:dyDescent="0.25">
      <c r="A40">
        <v>39</v>
      </c>
      <c r="B40" s="3">
        <v>2.8066666666666666</v>
      </c>
      <c r="C40">
        <v>2</v>
      </c>
      <c r="E40" s="1">
        <v>8</v>
      </c>
      <c r="F40" s="5">
        <v>2.7916666666666665</v>
      </c>
      <c r="G40" s="1"/>
      <c r="H40" s="1"/>
      <c r="I40" s="1">
        <v>10</v>
      </c>
      <c r="J40" s="2">
        <v>2.8846153846153846</v>
      </c>
      <c r="K40" s="1"/>
      <c r="L40" s="1"/>
      <c r="T40">
        <v>39</v>
      </c>
      <c r="U40" s="2">
        <v>2.2307692307692308</v>
      </c>
    </row>
    <row r="41" spans="1:21" x14ac:dyDescent="0.25">
      <c r="A41">
        <v>40</v>
      </c>
      <c r="B41" s="3">
        <v>2.8141025641025643</v>
      </c>
      <c r="C41">
        <v>3</v>
      </c>
      <c r="E41" s="1">
        <v>9</v>
      </c>
      <c r="F41" s="5">
        <v>2.8333333333333335</v>
      </c>
      <c r="G41" s="1"/>
      <c r="H41" s="1"/>
      <c r="I41" s="1">
        <v>11</v>
      </c>
      <c r="J41" s="2">
        <v>2.8846153846153846</v>
      </c>
      <c r="K41" s="1"/>
      <c r="L41" s="1"/>
      <c r="T41">
        <v>40</v>
      </c>
      <c r="U41" s="2">
        <v>2.2307692307692308</v>
      </c>
    </row>
    <row r="42" spans="1:21" x14ac:dyDescent="0.25">
      <c r="A42">
        <v>41</v>
      </c>
      <c r="B42" s="3">
        <v>2.8141025641025643</v>
      </c>
      <c r="C42">
        <v>4</v>
      </c>
      <c r="E42" s="1">
        <v>10</v>
      </c>
      <c r="F42" s="5">
        <v>2.8333333333333335</v>
      </c>
      <c r="G42" s="1"/>
      <c r="H42" s="1"/>
      <c r="I42" s="1">
        <v>12</v>
      </c>
      <c r="J42" s="2">
        <v>2.9230769230769229</v>
      </c>
      <c r="K42" s="1"/>
      <c r="L42" s="1"/>
      <c r="M42" s="29"/>
      <c r="N42" s="29"/>
      <c r="O42" s="29"/>
      <c r="T42">
        <v>41</v>
      </c>
      <c r="U42" s="5">
        <v>2.25</v>
      </c>
    </row>
    <row r="43" spans="1:21" x14ac:dyDescent="0.25">
      <c r="A43">
        <v>42</v>
      </c>
      <c r="B43" s="3">
        <v>2.8205128205128207</v>
      </c>
      <c r="C43">
        <v>5</v>
      </c>
      <c r="E43" s="1">
        <v>11</v>
      </c>
      <c r="F43" s="5">
        <v>2.8333333333333335</v>
      </c>
      <c r="G43" s="1"/>
      <c r="H43" s="1"/>
      <c r="I43" s="1">
        <v>13</v>
      </c>
      <c r="J43" s="2">
        <v>2.9230769230769229</v>
      </c>
      <c r="K43" s="1"/>
      <c r="L43" s="1"/>
      <c r="M43" s="3"/>
      <c r="N43" s="3"/>
      <c r="O43" s="3"/>
      <c r="T43">
        <v>42</v>
      </c>
      <c r="U43" s="5">
        <v>2.2916666666666665</v>
      </c>
    </row>
    <row r="44" spans="1:21" x14ac:dyDescent="0.25">
      <c r="A44">
        <v>43</v>
      </c>
      <c r="B44" s="3">
        <v>2.8333333333333335</v>
      </c>
      <c r="C44">
        <v>6</v>
      </c>
      <c r="E44" s="1">
        <v>12</v>
      </c>
      <c r="F44" s="5">
        <v>2.9166666666666665</v>
      </c>
      <c r="G44" s="1"/>
      <c r="H44" s="1"/>
      <c r="I44" s="1">
        <v>14</v>
      </c>
      <c r="J44" s="2">
        <v>2.9285714285714284</v>
      </c>
      <c r="K44" s="1"/>
      <c r="L44" s="1"/>
      <c r="M44" s="1"/>
      <c r="N44" s="1"/>
      <c r="O44" s="1"/>
      <c r="P44" s="1"/>
      <c r="T44">
        <v>43</v>
      </c>
      <c r="U44" s="5">
        <v>2.2916666666666665</v>
      </c>
    </row>
    <row r="45" spans="1:21" x14ac:dyDescent="0.25">
      <c r="A45">
        <v>44</v>
      </c>
      <c r="B45" s="3">
        <v>2.8461538461538463</v>
      </c>
      <c r="C45">
        <v>7</v>
      </c>
      <c r="E45" s="1">
        <v>13</v>
      </c>
      <c r="F45" s="5">
        <v>2.9166666666666665</v>
      </c>
      <c r="G45" s="1"/>
      <c r="H45" s="1"/>
      <c r="I45" s="1">
        <v>15</v>
      </c>
      <c r="J45" s="2">
        <v>2.9615384615384617</v>
      </c>
      <c r="K45" s="1"/>
      <c r="L45" s="1"/>
      <c r="T45">
        <v>44</v>
      </c>
      <c r="U45" s="42">
        <v>2.2954545454545454</v>
      </c>
    </row>
    <row r="46" spans="1:21" x14ac:dyDescent="0.25">
      <c r="A46">
        <v>45</v>
      </c>
      <c r="B46" s="3">
        <v>2.8525641025641026</v>
      </c>
      <c r="C46">
        <v>8</v>
      </c>
      <c r="E46" s="1">
        <v>14</v>
      </c>
      <c r="F46" s="5">
        <v>2.9166666666666665</v>
      </c>
      <c r="G46" s="1"/>
      <c r="H46" s="1"/>
      <c r="I46" s="1">
        <v>16</v>
      </c>
      <c r="J46" s="2">
        <v>3</v>
      </c>
      <c r="K46" s="1"/>
      <c r="L46" s="1"/>
      <c r="M46" s="3"/>
      <c r="N46" s="3"/>
      <c r="O46" s="3"/>
      <c r="T46">
        <v>45</v>
      </c>
      <c r="U46" s="42">
        <v>2.3076923076923075</v>
      </c>
    </row>
    <row r="47" spans="1:21" x14ac:dyDescent="0.25">
      <c r="A47">
        <v>46</v>
      </c>
      <c r="B47" s="3">
        <v>2.858974358974359</v>
      </c>
      <c r="C47">
        <v>9</v>
      </c>
      <c r="E47" s="1">
        <v>15</v>
      </c>
      <c r="F47" s="5">
        <v>2.9166666666666665</v>
      </c>
      <c r="G47" s="1"/>
      <c r="H47" s="1"/>
      <c r="I47" s="1">
        <v>17</v>
      </c>
      <c r="J47" s="2">
        <v>3</v>
      </c>
      <c r="K47" s="1"/>
      <c r="L47" s="1"/>
      <c r="M47" s="1"/>
      <c r="N47" s="1"/>
      <c r="O47" s="1"/>
      <c r="P47" s="1"/>
      <c r="T47">
        <v>46</v>
      </c>
      <c r="U47" s="5">
        <v>2.3333333333333335</v>
      </c>
    </row>
    <row r="48" spans="1:21" x14ac:dyDescent="0.25">
      <c r="A48">
        <v>47</v>
      </c>
      <c r="B48" s="3">
        <v>2.8846153846153846</v>
      </c>
      <c r="C48">
        <v>10</v>
      </c>
      <c r="E48" s="1">
        <v>16</v>
      </c>
      <c r="F48" s="2">
        <v>2.9166666666666665</v>
      </c>
      <c r="G48" s="1"/>
      <c r="H48" s="1"/>
      <c r="I48" s="1">
        <v>18</v>
      </c>
      <c r="J48" s="2">
        <v>3</v>
      </c>
      <c r="K48" s="1"/>
      <c r="L48" s="1"/>
      <c r="T48">
        <v>47</v>
      </c>
      <c r="U48" s="5">
        <v>2.3333333333333335</v>
      </c>
    </row>
    <row r="49" spans="1:21" x14ac:dyDescent="0.25">
      <c r="A49">
        <v>48</v>
      </c>
      <c r="B49" s="3">
        <v>2.891025641025641</v>
      </c>
      <c r="C49">
        <v>11</v>
      </c>
      <c r="E49" s="1">
        <v>17</v>
      </c>
      <c r="F49" s="2">
        <v>2.9166666666666665</v>
      </c>
      <c r="G49" s="1"/>
      <c r="H49" s="1"/>
      <c r="I49" s="1">
        <v>19</v>
      </c>
      <c r="J49" s="2">
        <v>3</v>
      </c>
      <c r="K49" s="1"/>
      <c r="L49" s="1"/>
      <c r="T49">
        <v>48</v>
      </c>
      <c r="U49" s="2">
        <v>2.3461538461538463</v>
      </c>
    </row>
    <row r="50" spans="1:21" x14ac:dyDescent="0.25">
      <c r="A50">
        <v>49</v>
      </c>
      <c r="B50" s="3">
        <v>2.8974358974358974</v>
      </c>
      <c r="C50">
        <v>12</v>
      </c>
      <c r="E50" s="1">
        <v>18</v>
      </c>
      <c r="F50" s="2">
        <v>2.9583333333333335</v>
      </c>
      <c r="G50" s="1"/>
      <c r="H50" s="1"/>
      <c r="I50" s="1">
        <v>20</v>
      </c>
      <c r="J50" s="2">
        <v>3.0384615384615383</v>
      </c>
      <c r="K50" s="1"/>
      <c r="L50" s="1"/>
      <c r="M50" s="29"/>
      <c r="N50" s="29"/>
      <c r="O50" s="29"/>
      <c r="T50">
        <v>49</v>
      </c>
      <c r="U50" s="42">
        <v>2.3653846153846154</v>
      </c>
    </row>
    <row r="51" spans="1:21" x14ac:dyDescent="0.25">
      <c r="A51">
        <v>50</v>
      </c>
      <c r="B51" s="3">
        <v>2.9038461538461537</v>
      </c>
      <c r="C51">
        <v>13</v>
      </c>
      <c r="E51" s="1">
        <v>19</v>
      </c>
      <c r="F51" s="2">
        <v>3</v>
      </c>
      <c r="G51" s="1"/>
      <c r="H51" s="1"/>
      <c r="I51" s="1">
        <v>21</v>
      </c>
      <c r="J51" s="2">
        <v>3.0384615384615383</v>
      </c>
      <c r="K51" s="1"/>
      <c r="L51" s="1"/>
      <c r="M51" s="3"/>
      <c r="N51" s="3"/>
      <c r="O51" s="3"/>
      <c r="T51">
        <v>50</v>
      </c>
      <c r="U51" s="5">
        <v>2.375</v>
      </c>
    </row>
    <row r="52" spans="1:21" x14ac:dyDescent="0.25">
      <c r="A52">
        <v>51</v>
      </c>
      <c r="B52" s="3">
        <v>2.9102564102564101</v>
      </c>
      <c r="C52">
        <v>14</v>
      </c>
      <c r="E52" s="1">
        <v>20</v>
      </c>
      <c r="F52" s="2">
        <v>3</v>
      </c>
      <c r="G52" s="1"/>
      <c r="H52" s="1"/>
      <c r="I52" s="1">
        <v>22</v>
      </c>
      <c r="J52" s="2">
        <v>3.0384615384615383</v>
      </c>
      <c r="K52" s="1"/>
      <c r="L52" s="1"/>
      <c r="M52" s="1"/>
      <c r="N52" s="1"/>
      <c r="O52" s="1"/>
      <c r="P52" s="1"/>
      <c r="T52">
        <v>51</v>
      </c>
      <c r="U52" s="42">
        <v>2.4038461538461537</v>
      </c>
    </row>
    <row r="53" spans="1:21" x14ac:dyDescent="0.25">
      <c r="A53">
        <v>52</v>
      </c>
      <c r="B53" s="3">
        <v>2.9102564102564101</v>
      </c>
      <c r="C53">
        <v>15</v>
      </c>
      <c r="E53" s="1">
        <v>21</v>
      </c>
      <c r="F53" s="2">
        <v>3</v>
      </c>
      <c r="G53" s="1"/>
      <c r="H53" s="1"/>
      <c r="I53" s="1">
        <v>23</v>
      </c>
      <c r="J53" s="2">
        <v>3.0384615384615383</v>
      </c>
      <c r="K53" s="1"/>
      <c r="L53" s="1"/>
      <c r="T53">
        <v>52</v>
      </c>
      <c r="U53" s="2">
        <v>2.4090909090909092</v>
      </c>
    </row>
    <row r="54" spans="1:21" x14ac:dyDescent="0.25">
      <c r="A54">
        <v>53</v>
      </c>
      <c r="B54" s="3">
        <v>2.9294871794871793</v>
      </c>
      <c r="C54">
        <v>16</v>
      </c>
      <c r="E54" s="1">
        <v>22</v>
      </c>
      <c r="F54" s="2">
        <v>3.0416666666666665</v>
      </c>
      <c r="G54" s="1"/>
      <c r="H54" s="1"/>
      <c r="I54" s="1">
        <v>24</v>
      </c>
      <c r="J54" s="2">
        <v>3.0384615384615383</v>
      </c>
      <c r="K54" s="1"/>
      <c r="L54" s="1"/>
      <c r="M54" s="3"/>
      <c r="N54" s="3"/>
      <c r="O54" s="3"/>
      <c r="T54">
        <v>53</v>
      </c>
      <c r="U54" s="2">
        <v>2.4090909090909092</v>
      </c>
    </row>
    <row r="55" spans="1:21" x14ac:dyDescent="0.25">
      <c r="A55">
        <v>54</v>
      </c>
      <c r="B55" s="3">
        <v>2.9294871794871793</v>
      </c>
      <c r="C55">
        <v>17</v>
      </c>
      <c r="E55" s="1">
        <v>23</v>
      </c>
      <c r="F55" s="2">
        <v>3.0416666666666665</v>
      </c>
      <c r="G55" s="1"/>
      <c r="H55" s="1"/>
      <c r="I55" s="1">
        <v>25</v>
      </c>
      <c r="J55" s="2">
        <v>3.1071428571428572</v>
      </c>
      <c r="K55" s="1"/>
      <c r="L55" s="1"/>
      <c r="M55" s="1"/>
      <c r="N55" s="1"/>
      <c r="O55" s="1"/>
      <c r="P55" s="1"/>
      <c r="T55">
        <v>54</v>
      </c>
      <c r="U55" s="42">
        <v>2.4102564102564101</v>
      </c>
    </row>
    <row r="56" spans="1:21" x14ac:dyDescent="0.25">
      <c r="A56">
        <v>55</v>
      </c>
      <c r="B56" s="3">
        <v>2.9358974358974357</v>
      </c>
      <c r="C56">
        <v>18</v>
      </c>
      <c r="E56" s="1">
        <v>24</v>
      </c>
      <c r="F56" s="2">
        <v>3.0416666666666665</v>
      </c>
      <c r="G56" s="1"/>
      <c r="H56" s="1"/>
      <c r="I56" s="1">
        <v>26</v>
      </c>
      <c r="J56" s="2">
        <v>3.1153846153846154</v>
      </c>
      <c r="K56" s="1"/>
      <c r="L56" s="1"/>
      <c r="T56">
        <v>55</v>
      </c>
      <c r="U56" s="5">
        <v>2.4166666666666665</v>
      </c>
    </row>
    <row r="57" spans="1:21" x14ac:dyDescent="0.25">
      <c r="A57">
        <v>56</v>
      </c>
      <c r="B57" s="3">
        <v>2.9615384615384617</v>
      </c>
      <c r="C57">
        <v>19</v>
      </c>
      <c r="E57" s="1">
        <v>25</v>
      </c>
      <c r="F57" s="2">
        <v>3.125</v>
      </c>
      <c r="G57" s="1"/>
      <c r="H57" s="1"/>
      <c r="I57" s="1">
        <v>27</v>
      </c>
      <c r="J57" s="2">
        <v>3.1153846153846154</v>
      </c>
      <c r="K57" s="1"/>
      <c r="L57" s="1"/>
      <c r="T57">
        <v>56</v>
      </c>
      <c r="U57" s="5">
        <v>2.4166666666666665</v>
      </c>
    </row>
    <row r="58" spans="1:21" x14ac:dyDescent="0.25">
      <c r="A58">
        <v>57</v>
      </c>
      <c r="B58" s="3">
        <v>2.9743589743589745</v>
      </c>
      <c r="C58">
        <v>20</v>
      </c>
      <c r="E58" s="1">
        <v>26</v>
      </c>
      <c r="F58" s="2">
        <v>3.125</v>
      </c>
      <c r="G58" s="1"/>
      <c r="H58" s="1"/>
      <c r="I58" s="1">
        <v>28</v>
      </c>
      <c r="J58" s="2">
        <v>3.1153846153846154</v>
      </c>
      <c r="K58" s="1"/>
      <c r="L58" s="1"/>
      <c r="T58">
        <v>57</v>
      </c>
      <c r="U58" s="42">
        <v>2.4294871794871793</v>
      </c>
    </row>
    <row r="59" spans="1:21" x14ac:dyDescent="0.25">
      <c r="A59">
        <v>58</v>
      </c>
      <c r="B59" s="3">
        <v>3</v>
      </c>
      <c r="C59">
        <v>21</v>
      </c>
      <c r="E59" s="1">
        <v>27</v>
      </c>
      <c r="F59" s="2">
        <v>3.1666666666666665</v>
      </c>
      <c r="G59" s="1"/>
      <c r="H59" s="1"/>
      <c r="I59" s="1">
        <v>29</v>
      </c>
      <c r="J59" s="2">
        <v>3.1153846153846154</v>
      </c>
      <c r="K59" s="1"/>
      <c r="L59" s="1"/>
      <c r="M59" s="1"/>
      <c r="N59" s="1"/>
      <c r="O59" s="1"/>
      <c r="P59" s="3"/>
      <c r="Q59" s="3"/>
      <c r="R59" s="3"/>
      <c r="T59">
        <v>58</v>
      </c>
      <c r="U59" s="42">
        <v>2.4358974358974357</v>
      </c>
    </row>
    <row r="60" spans="1:21" x14ac:dyDescent="0.25">
      <c r="A60">
        <v>59</v>
      </c>
      <c r="B60" s="3">
        <v>3.0064102564102564</v>
      </c>
      <c r="C60">
        <v>22</v>
      </c>
      <c r="E60" s="1">
        <v>28</v>
      </c>
      <c r="F60" s="2">
        <v>3.1666666666666665</v>
      </c>
      <c r="G60" s="1"/>
      <c r="H60" s="1"/>
      <c r="I60" s="1">
        <v>1</v>
      </c>
      <c r="J60" s="2">
        <v>3.1538461538461537</v>
      </c>
      <c r="K60" s="1"/>
      <c r="L60" s="1"/>
      <c r="M60" s="1"/>
      <c r="N60" s="1"/>
      <c r="O60" s="1"/>
      <c r="P60" s="1"/>
      <c r="Q60" s="1"/>
      <c r="R60" s="1"/>
      <c r="T60">
        <v>59</v>
      </c>
      <c r="U60" s="42">
        <v>2.4487179487179489</v>
      </c>
    </row>
    <row r="61" spans="1:21" x14ac:dyDescent="0.25">
      <c r="A61">
        <v>60</v>
      </c>
      <c r="B61" s="3">
        <v>3.0064102564102564</v>
      </c>
      <c r="C61">
        <v>23</v>
      </c>
      <c r="E61" s="1">
        <v>29</v>
      </c>
      <c r="F61" s="2">
        <v>3.2083333333333335</v>
      </c>
      <c r="G61" s="1"/>
      <c r="H61" s="1"/>
      <c r="I61" s="1">
        <v>2</v>
      </c>
      <c r="J61" s="2">
        <v>3.1538461538461537</v>
      </c>
      <c r="K61" s="1"/>
      <c r="L61" s="1"/>
      <c r="M61" s="1"/>
      <c r="N61" s="1"/>
      <c r="O61" s="1"/>
      <c r="P61" s="1"/>
      <c r="Q61" s="1"/>
      <c r="R61" s="1"/>
      <c r="T61">
        <v>60</v>
      </c>
      <c r="U61" s="2">
        <v>2.4545454545454546</v>
      </c>
    </row>
    <row r="62" spans="1:21" x14ac:dyDescent="0.25">
      <c r="A62">
        <v>61</v>
      </c>
      <c r="B62" s="3">
        <v>3.0064102564102564</v>
      </c>
      <c r="C62">
        <v>24</v>
      </c>
      <c r="E62" s="1">
        <v>30</v>
      </c>
      <c r="F62" s="2">
        <v>3.2083333333333335</v>
      </c>
      <c r="G62" s="1"/>
      <c r="H62" s="1"/>
      <c r="I62" s="1">
        <v>3</v>
      </c>
      <c r="J62" s="2">
        <v>3.1923076923076925</v>
      </c>
      <c r="K62" s="1"/>
      <c r="L62" s="1"/>
      <c r="M62" s="1"/>
      <c r="N62" s="1"/>
      <c r="O62" s="1"/>
      <c r="P62" s="1"/>
      <c r="Q62" s="1"/>
      <c r="R62" s="1"/>
      <c r="T62">
        <v>61</v>
      </c>
      <c r="U62" s="5">
        <v>2.4583333333333335</v>
      </c>
    </row>
    <row r="63" spans="1:21" x14ac:dyDescent="0.25">
      <c r="A63">
        <v>62</v>
      </c>
      <c r="B63" s="3">
        <v>3.0128205128205128</v>
      </c>
      <c r="C63">
        <v>25</v>
      </c>
      <c r="E63" s="1">
        <v>31</v>
      </c>
      <c r="F63" s="2">
        <v>3.25</v>
      </c>
      <c r="G63" s="1"/>
      <c r="H63" s="1"/>
      <c r="I63" s="1">
        <v>4</v>
      </c>
      <c r="J63" s="2">
        <v>3.2142857142857144</v>
      </c>
      <c r="K63" s="1"/>
      <c r="L63" s="1"/>
      <c r="M63" s="1"/>
      <c r="N63" s="1"/>
      <c r="O63" s="1"/>
      <c r="P63" s="1"/>
      <c r="Q63" s="1"/>
      <c r="R63" s="1"/>
      <c r="T63">
        <v>62</v>
      </c>
      <c r="U63" s="42">
        <v>2.4807692307692308</v>
      </c>
    </row>
    <row r="64" spans="1:21" x14ac:dyDescent="0.25">
      <c r="A64">
        <v>63</v>
      </c>
      <c r="B64" s="3">
        <v>3.0256410256410255</v>
      </c>
      <c r="C64">
        <v>26</v>
      </c>
      <c r="E64" s="1">
        <v>1</v>
      </c>
      <c r="F64" s="2">
        <v>3.25</v>
      </c>
      <c r="G64" s="1"/>
      <c r="H64" s="1"/>
      <c r="I64" s="1">
        <v>5</v>
      </c>
      <c r="J64" s="2">
        <v>3.2307692307692308</v>
      </c>
      <c r="K64" s="1"/>
      <c r="L64" s="1"/>
      <c r="M64" s="1"/>
      <c r="N64" s="1"/>
      <c r="O64" s="1"/>
      <c r="P64" s="1"/>
      <c r="Q64" s="1"/>
      <c r="R64" s="1"/>
      <c r="T64">
        <v>63</v>
      </c>
      <c r="U64" s="42">
        <v>2.4935897435897436</v>
      </c>
    </row>
    <row r="65" spans="1:21" x14ac:dyDescent="0.25">
      <c r="A65">
        <v>64</v>
      </c>
      <c r="B65" s="3">
        <v>3.0384615384615383</v>
      </c>
      <c r="C65">
        <v>27</v>
      </c>
      <c r="E65" s="1">
        <v>2</v>
      </c>
      <c r="F65" s="2">
        <v>3.25</v>
      </c>
      <c r="G65" s="1"/>
      <c r="H65" s="1"/>
      <c r="I65" s="1">
        <v>6</v>
      </c>
      <c r="J65" s="2">
        <v>3.2307692307692308</v>
      </c>
      <c r="K65" s="1"/>
      <c r="L65" s="1"/>
      <c r="M65" s="1"/>
      <c r="N65" s="1"/>
      <c r="O65" s="1"/>
      <c r="P65" s="1"/>
      <c r="Q65" s="1"/>
      <c r="R65" s="1"/>
      <c r="T65">
        <v>64</v>
      </c>
      <c r="U65" s="42">
        <v>2.4935897435897436</v>
      </c>
    </row>
    <row r="66" spans="1:21" x14ac:dyDescent="0.25">
      <c r="A66">
        <v>65</v>
      </c>
      <c r="B66" s="3">
        <v>3.0448717948717947</v>
      </c>
      <c r="C66">
        <v>28</v>
      </c>
      <c r="E66" s="1">
        <v>3</v>
      </c>
      <c r="F66" s="2">
        <v>3.25</v>
      </c>
      <c r="G66" s="1"/>
      <c r="H66" s="1"/>
      <c r="I66" s="1">
        <v>7</v>
      </c>
      <c r="J66" s="2">
        <v>3.25</v>
      </c>
      <c r="K66" s="1"/>
      <c r="L66" s="1"/>
      <c r="M66" s="1"/>
      <c r="N66" s="1"/>
      <c r="O66" s="1"/>
      <c r="P66" s="1"/>
      <c r="Q66" s="1"/>
      <c r="R66" s="1"/>
      <c r="T66">
        <v>65</v>
      </c>
      <c r="U66" s="5">
        <v>2.5</v>
      </c>
    </row>
    <row r="67" spans="1:21" x14ac:dyDescent="0.25">
      <c r="A67">
        <v>66</v>
      </c>
      <c r="B67" s="3">
        <v>3.0448717948717947</v>
      </c>
      <c r="C67">
        <v>29</v>
      </c>
      <c r="E67" s="1">
        <v>4</v>
      </c>
      <c r="F67" s="2">
        <v>3.25</v>
      </c>
      <c r="G67" s="1"/>
      <c r="H67" s="1"/>
      <c r="I67" s="1">
        <v>8</v>
      </c>
      <c r="J67" s="2">
        <v>3.3461538461538463</v>
      </c>
      <c r="K67" s="1"/>
      <c r="L67" s="1"/>
      <c r="M67" s="1"/>
      <c r="N67" s="1"/>
      <c r="O67" s="1"/>
      <c r="P67" s="1"/>
      <c r="Q67" s="1"/>
      <c r="R67" s="1"/>
      <c r="T67">
        <v>66</v>
      </c>
      <c r="U67" s="2">
        <v>2.5</v>
      </c>
    </row>
    <row r="68" spans="1:21" x14ac:dyDescent="0.25">
      <c r="A68">
        <v>67</v>
      </c>
      <c r="B68" s="3">
        <v>3.0512820512820511</v>
      </c>
      <c r="C68">
        <v>30</v>
      </c>
      <c r="E68" s="1">
        <v>5</v>
      </c>
      <c r="F68" s="2">
        <v>3.25</v>
      </c>
      <c r="G68" s="1"/>
      <c r="H68" s="1"/>
      <c r="I68" s="1">
        <v>9</v>
      </c>
      <c r="J68" s="2">
        <v>3.3461538461538463</v>
      </c>
      <c r="K68" s="1"/>
      <c r="L68" s="1"/>
      <c r="M68" s="1"/>
      <c r="N68" s="1"/>
      <c r="O68" s="1"/>
      <c r="P68" s="1"/>
      <c r="Q68" s="1"/>
      <c r="R68" s="1"/>
      <c r="T68">
        <v>67</v>
      </c>
      <c r="U68" s="42">
        <v>2.5064102564102564</v>
      </c>
    </row>
    <row r="69" spans="1:21" x14ac:dyDescent="0.25">
      <c r="A69">
        <v>68</v>
      </c>
      <c r="B69" s="3">
        <v>3.0641025641025643</v>
      </c>
      <c r="C69">
        <v>31</v>
      </c>
      <c r="E69" s="1">
        <v>6</v>
      </c>
      <c r="F69" s="2">
        <v>3.2916666666666665</v>
      </c>
      <c r="G69" s="1"/>
      <c r="H69" s="1"/>
      <c r="I69" s="1">
        <v>10</v>
      </c>
      <c r="J69" s="2">
        <v>3.3461538461538463</v>
      </c>
      <c r="K69" s="1"/>
      <c r="L69" s="1"/>
      <c r="M69" s="1"/>
      <c r="N69" s="1"/>
      <c r="O69" s="1"/>
      <c r="P69" s="1"/>
      <c r="Q69" s="1"/>
      <c r="R69" s="1"/>
      <c r="T69">
        <v>68</v>
      </c>
      <c r="U69" s="2">
        <v>2.5357142857142856</v>
      </c>
    </row>
    <row r="70" spans="1:21" x14ac:dyDescent="0.25">
      <c r="A70">
        <v>69</v>
      </c>
      <c r="B70" s="3">
        <v>3.0705128205128207</v>
      </c>
      <c r="C70">
        <v>32</v>
      </c>
      <c r="E70" s="1">
        <v>7</v>
      </c>
      <c r="F70" s="2">
        <v>3.2916666666666665</v>
      </c>
      <c r="G70" s="1"/>
      <c r="H70" s="1"/>
      <c r="I70" s="1">
        <v>11</v>
      </c>
      <c r="J70" s="2">
        <v>3.3571428571428572</v>
      </c>
      <c r="K70" s="1"/>
      <c r="L70" s="1"/>
      <c r="M70" s="1"/>
      <c r="N70" s="1"/>
      <c r="O70" s="1"/>
      <c r="P70" s="1"/>
      <c r="Q70" s="1"/>
      <c r="R70" s="1"/>
      <c r="T70">
        <v>69</v>
      </c>
      <c r="U70" s="2">
        <v>2.5384615384615383</v>
      </c>
    </row>
    <row r="71" spans="1:21" x14ac:dyDescent="0.25">
      <c r="A71">
        <v>70</v>
      </c>
      <c r="B71" s="3">
        <v>3.0705128205128207</v>
      </c>
      <c r="C71">
        <v>33</v>
      </c>
      <c r="E71" s="1">
        <v>8</v>
      </c>
      <c r="F71" s="2">
        <v>3.2916666666666665</v>
      </c>
      <c r="G71" s="1"/>
      <c r="H71" s="1"/>
      <c r="I71" s="1">
        <v>12</v>
      </c>
      <c r="J71" s="2">
        <v>3.3846153846153846</v>
      </c>
      <c r="K71" s="1"/>
      <c r="L71" s="1"/>
      <c r="M71" s="1"/>
      <c r="N71" s="1"/>
      <c r="O71" s="1"/>
      <c r="P71" s="1"/>
      <c r="Q71" s="1"/>
      <c r="R71" s="1"/>
      <c r="T71">
        <v>70</v>
      </c>
      <c r="U71" s="2">
        <v>2.5384615384615383</v>
      </c>
    </row>
    <row r="72" spans="1:21" x14ac:dyDescent="0.25">
      <c r="A72">
        <v>71</v>
      </c>
      <c r="B72" s="3">
        <v>3.0833333333333335</v>
      </c>
      <c r="C72">
        <v>34</v>
      </c>
      <c r="E72" s="1">
        <v>9</v>
      </c>
      <c r="F72" s="2">
        <v>3.2916666666666665</v>
      </c>
      <c r="G72" s="1"/>
      <c r="H72" s="1"/>
      <c r="I72" s="1">
        <v>13</v>
      </c>
      <c r="J72" s="2">
        <v>3.3928571428571428</v>
      </c>
      <c r="K72" s="1"/>
      <c r="L72" s="1"/>
      <c r="M72" s="1"/>
      <c r="N72" s="1"/>
      <c r="O72" s="1"/>
      <c r="P72" s="1"/>
      <c r="Q72" s="1"/>
      <c r="R72" s="1"/>
      <c r="T72">
        <v>71</v>
      </c>
      <c r="U72" s="5">
        <v>2.5416666666666665</v>
      </c>
    </row>
    <row r="73" spans="1:21" x14ac:dyDescent="0.25">
      <c r="A73">
        <v>72</v>
      </c>
      <c r="B73" s="3">
        <v>3.1025641025641026</v>
      </c>
      <c r="C73">
        <v>35</v>
      </c>
      <c r="E73" s="1">
        <v>10</v>
      </c>
      <c r="F73" s="2">
        <v>3.3333333333333335</v>
      </c>
      <c r="G73" s="1"/>
      <c r="H73" s="1"/>
      <c r="I73" s="1">
        <v>14</v>
      </c>
      <c r="J73" s="2">
        <v>3.4230769230769229</v>
      </c>
      <c r="K73" s="1"/>
      <c r="L73" s="1"/>
      <c r="M73" s="1"/>
      <c r="N73" s="1"/>
      <c r="O73" s="1"/>
      <c r="P73" s="1"/>
      <c r="Q73" s="1"/>
      <c r="R73" s="1"/>
      <c r="T73">
        <v>72</v>
      </c>
      <c r="U73" s="5">
        <v>2.5416666666666665</v>
      </c>
    </row>
    <row r="74" spans="1:21" x14ac:dyDescent="0.25">
      <c r="A74">
        <v>73</v>
      </c>
      <c r="B74" s="3">
        <v>3.108974358974359</v>
      </c>
      <c r="C74">
        <v>36</v>
      </c>
      <c r="E74" s="1">
        <v>11</v>
      </c>
      <c r="F74" s="2">
        <v>3.375</v>
      </c>
      <c r="G74" s="1"/>
      <c r="H74" s="1"/>
      <c r="I74" s="1">
        <v>15</v>
      </c>
      <c r="J74" s="2">
        <v>3.5</v>
      </c>
      <c r="K74" s="1"/>
      <c r="L74" s="1"/>
      <c r="M74" s="1"/>
      <c r="N74" s="1"/>
      <c r="O74" s="1"/>
      <c r="P74" s="1"/>
      <c r="Q74" s="1"/>
      <c r="R74" s="1"/>
      <c r="T74">
        <v>73</v>
      </c>
      <c r="U74" s="42">
        <v>2.5588235294117645</v>
      </c>
    </row>
    <row r="75" spans="1:21" x14ac:dyDescent="0.25">
      <c r="A75">
        <v>74</v>
      </c>
      <c r="B75" s="3">
        <v>3.1217948717948718</v>
      </c>
      <c r="C75">
        <v>37</v>
      </c>
      <c r="E75" s="1">
        <v>12</v>
      </c>
      <c r="F75" s="2">
        <v>3.4166666666666665</v>
      </c>
      <c r="G75" s="1"/>
      <c r="H75" s="1"/>
      <c r="I75" s="1">
        <v>16</v>
      </c>
      <c r="J75" s="2">
        <v>3.5</v>
      </c>
      <c r="K75" s="1"/>
      <c r="L75" s="1"/>
      <c r="M75" s="1"/>
      <c r="N75" s="1"/>
      <c r="O75" s="1"/>
      <c r="P75" s="1"/>
      <c r="Q75" s="1"/>
      <c r="R75" s="1"/>
      <c r="T75">
        <v>74</v>
      </c>
      <c r="U75" s="42">
        <v>2.5641025641025643</v>
      </c>
    </row>
    <row r="76" spans="1:21" x14ac:dyDescent="0.25">
      <c r="A76">
        <v>75</v>
      </c>
      <c r="B76" s="3">
        <v>3.1474358974358974</v>
      </c>
      <c r="C76">
        <v>1</v>
      </c>
      <c r="E76" s="1">
        <v>13</v>
      </c>
      <c r="F76" s="2">
        <v>3.4166666666666665</v>
      </c>
      <c r="G76" s="1"/>
      <c r="H76" s="1"/>
      <c r="I76" s="1">
        <v>17</v>
      </c>
      <c r="J76" s="2">
        <v>3.5357142857142856</v>
      </c>
      <c r="K76" s="1"/>
      <c r="L76" s="1"/>
      <c r="M76" s="1"/>
      <c r="N76" s="1"/>
      <c r="O76" s="1"/>
      <c r="P76" s="1"/>
      <c r="Q76" s="1"/>
      <c r="R76" s="1"/>
      <c r="T76">
        <v>75</v>
      </c>
      <c r="U76" s="2">
        <v>2.5769230769230771</v>
      </c>
    </row>
    <row r="77" spans="1:21" x14ac:dyDescent="0.25">
      <c r="A77">
        <v>76</v>
      </c>
      <c r="B77" s="3">
        <v>3.1590909090909092</v>
      </c>
      <c r="C77">
        <v>2</v>
      </c>
      <c r="E77" s="1">
        <v>14</v>
      </c>
      <c r="F77" s="2">
        <v>3.4166666666666665</v>
      </c>
      <c r="G77" s="1"/>
      <c r="H77" s="1"/>
      <c r="I77" s="1">
        <v>18</v>
      </c>
      <c r="J77" s="2">
        <v>3.5714285714285716</v>
      </c>
      <c r="K77" s="1"/>
      <c r="L77" s="1"/>
      <c r="M77" s="1"/>
      <c r="N77" s="1"/>
      <c r="O77" s="1"/>
      <c r="P77" s="1"/>
      <c r="Q77" s="1"/>
      <c r="R77" s="1"/>
      <c r="T77">
        <v>76</v>
      </c>
      <c r="U77" s="5">
        <v>2.5833333333333335</v>
      </c>
    </row>
    <row r="78" spans="1:21" x14ac:dyDescent="0.25">
      <c r="A78">
        <v>77</v>
      </c>
      <c r="B78" s="3">
        <v>3.1602564102564101</v>
      </c>
      <c r="C78">
        <v>3</v>
      </c>
      <c r="E78" s="1">
        <v>15</v>
      </c>
      <c r="F78" s="2">
        <v>3.4166666666666665</v>
      </c>
      <c r="G78" s="1"/>
      <c r="H78" s="1"/>
      <c r="I78" s="1">
        <v>19</v>
      </c>
      <c r="J78" s="2">
        <v>3.5769230769230771</v>
      </c>
      <c r="K78" s="1"/>
      <c r="L78" s="1"/>
      <c r="M78" s="1"/>
      <c r="N78" s="1"/>
      <c r="O78" s="1"/>
      <c r="P78" s="1"/>
      <c r="Q78" s="1"/>
      <c r="R78" s="1"/>
      <c r="T78">
        <v>77</v>
      </c>
      <c r="U78" s="5">
        <v>2.5833333333333335</v>
      </c>
    </row>
    <row r="79" spans="1:21" x14ac:dyDescent="0.25">
      <c r="A79">
        <v>78</v>
      </c>
      <c r="B79" s="3">
        <v>3.1602564102564101</v>
      </c>
      <c r="C79">
        <v>4</v>
      </c>
      <c r="E79" s="1">
        <v>16</v>
      </c>
      <c r="F79" s="2">
        <v>3.4166666666666665</v>
      </c>
      <c r="G79" s="1"/>
      <c r="H79" s="1"/>
      <c r="I79" s="1">
        <v>20</v>
      </c>
      <c r="J79" s="2">
        <v>3.6428571428571428</v>
      </c>
      <c r="K79" s="1"/>
      <c r="L79" s="1"/>
      <c r="M79" s="1"/>
      <c r="N79" s="1"/>
      <c r="O79" s="1"/>
      <c r="P79" s="1"/>
      <c r="Q79" s="1"/>
      <c r="R79" s="1"/>
      <c r="T79">
        <v>78</v>
      </c>
      <c r="U79" s="42">
        <v>2.5833333333333335</v>
      </c>
    </row>
    <row r="80" spans="1:21" x14ac:dyDescent="0.25">
      <c r="A80">
        <v>79</v>
      </c>
      <c r="B80" s="3">
        <v>3.1666666666666665</v>
      </c>
      <c r="C80">
        <v>5</v>
      </c>
      <c r="E80" s="1">
        <v>17</v>
      </c>
      <c r="F80" s="2">
        <v>3.5</v>
      </c>
      <c r="G80" s="1"/>
      <c r="H80" s="1"/>
      <c r="I80" s="1">
        <v>21</v>
      </c>
      <c r="J80" s="2">
        <v>3.6538461538461537</v>
      </c>
      <c r="K80" s="1"/>
      <c r="L80" s="1"/>
      <c r="M80" s="1"/>
      <c r="N80" s="1"/>
      <c r="O80" s="1"/>
      <c r="P80" s="1"/>
      <c r="Q80" s="1"/>
      <c r="R80" s="1"/>
      <c r="T80">
        <v>79</v>
      </c>
      <c r="U80" s="42">
        <v>2.5833333333333335</v>
      </c>
    </row>
    <row r="81" spans="1:21" x14ac:dyDescent="0.25">
      <c r="A81">
        <v>80</v>
      </c>
      <c r="B81" s="3">
        <v>3.1794871794871793</v>
      </c>
      <c r="C81">
        <v>6</v>
      </c>
      <c r="E81" s="1">
        <v>18</v>
      </c>
      <c r="F81" s="2">
        <v>3.5</v>
      </c>
      <c r="G81" s="1"/>
      <c r="H81" s="1"/>
      <c r="I81" s="1">
        <v>22</v>
      </c>
      <c r="J81" s="2">
        <v>3.6785714285714284</v>
      </c>
      <c r="K81" s="1"/>
      <c r="L81" s="1"/>
      <c r="M81" s="1"/>
      <c r="N81" s="1"/>
      <c r="O81" s="1"/>
      <c r="P81" s="1"/>
      <c r="Q81" s="1"/>
      <c r="R81" s="1"/>
      <c r="T81">
        <v>80</v>
      </c>
      <c r="U81" s="42">
        <v>2.5869565217391304</v>
      </c>
    </row>
    <row r="82" spans="1:21" x14ac:dyDescent="0.25">
      <c r="A82">
        <v>81</v>
      </c>
      <c r="B82" s="3">
        <v>3.1858974358974357</v>
      </c>
      <c r="C82">
        <v>7</v>
      </c>
      <c r="E82" s="1">
        <v>19</v>
      </c>
      <c r="F82" s="2">
        <v>3.5</v>
      </c>
      <c r="G82" s="1"/>
      <c r="H82" s="1"/>
      <c r="I82" s="1">
        <v>23</v>
      </c>
      <c r="J82" s="2">
        <v>3.7307692307692308</v>
      </c>
      <c r="K82" s="1"/>
      <c r="L82" s="1"/>
      <c r="M82" s="1"/>
      <c r="N82" s="1"/>
      <c r="O82" s="1"/>
      <c r="P82" s="1"/>
      <c r="Q82" s="1"/>
      <c r="R82" s="1"/>
      <c r="T82">
        <v>81</v>
      </c>
      <c r="U82" s="42">
        <v>2.5897435897435899</v>
      </c>
    </row>
    <row r="83" spans="1:21" x14ac:dyDescent="0.25">
      <c r="A83">
        <v>82</v>
      </c>
      <c r="B83" s="3">
        <v>3.1858974358974357</v>
      </c>
      <c r="C83">
        <v>8</v>
      </c>
      <c r="E83" s="1">
        <v>20</v>
      </c>
      <c r="F83" s="2">
        <v>3.5</v>
      </c>
      <c r="G83" s="1"/>
      <c r="H83" s="1"/>
      <c r="I83" s="1">
        <v>24</v>
      </c>
      <c r="J83" s="2">
        <v>3.7307692307692308</v>
      </c>
      <c r="K83" s="1"/>
      <c r="L83" s="1"/>
      <c r="M83" s="1"/>
      <c r="N83" s="1"/>
      <c r="O83" s="1"/>
      <c r="P83" s="1"/>
      <c r="Q83" s="1"/>
      <c r="R83" s="1"/>
      <c r="T83">
        <v>82</v>
      </c>
      <c r="U83" s="42">
        <v>2.608974358974359</v>
      </c>
    </row>
    <row r="84" spans="1:21" x14ac:dyDescent="0.25">
      <c r="A84">
        <v>83</v>
      </c>
      <c r="B84" s="3">
        <v>3.1987179487179489</v>
      </c>
      <c r="C84">
        <v>9</v>
      </c>
      <c r="E84" s="1">
        <v>21</v>
      </c>
      <c r="F84" s="2">
        <v>3.5416666666666665</v>
      </c>
      <c r="G84" s="1"/>
      <c r="H84" s="1"/>
      <c r="I84" s="1">
        <v>25</v>
      </c>
      <c r="J84" s="2">
        <v>3.75</v>
      </c>
      <c r="K84" s="1"/>
      <c r="L84" s="1"/>
      <c r="M84" s="1"/>
      <c r="N84" s="1"/>
      <c r="O84" s="1"/>
      <c r="P84" s="1"/>
      <c r="Q84" s="1"/>
      <c r="R84" s="1"/>
      <c r="T84">
        <v>83</v>
      </c>
      <c r="U84" s="42">
        <v>2.608974358974359</v>
      </c>
    </row>
    <row r="85" spans="1:21" x14ac:dyDescent="0.25">
      <c r="A85">
        <v>84</v>
      </c>
      <c r="B85" s="3">
        <v>3.2051282051282053</v>
      </c>
      <c r="C85">
        <v>10</v>
      </c>
      <c r="E85" s="1">
        <v>22</v>
      </c>
      <c r="F85" s="2">
        <v>3.5416666666666665</v>
      </c>
      <c r="G85" s="1"/>
      <c r="H85" s="1"/>
      <c r="I85" s="1">
        <v>26</v>
      </c>
      <c r="J85" s="2">
        <v>3.75</v>
      </c>
      <c r="K85" s="1"/>
      <c r="L85" s="1"/>
      <c r="M85" s="1"/>
      <c r="N85" s="1"/>
      <c r="O85" s="1"/>
      <c r="P85" s="1"/>
      <c r="Q85" s="1"/>
      <c r="R85" s="1"/>
      <c r="T85">
        <v>84</v>
      </c>
      <c r="U85" s="5">
        <v>2.625</v>
      </c>
    </row>
    <row r="86" spans="1:21" x14ac:dyDescent="0.25">
      <c r="A86">
        <v>85</v>
      </c>
      <c r="B86" s="3">
        <v>3.2179487179487181</v>
      </c>
      <c r="C86">
        <v>11</v>
      </c>
      <c r="E86" s="1">
        <v>23</v>
      </c>
      <c r="F86" s="2">
        <v>3.625</v>
      </c>
      <c r="G86" s="1"/>
      <c r="H86" s="1"/>
      <c r="I86" s="1">
        <v>27</v>
      </c>
      <c r="J86" s="2">
        <v>3.8214285714285716</v>
      </c>
      <c r="K86" s="1"/>
      <c r="L86" s="1"/>
      <c r="M86" s="1"/>
      <c r="N86" s="1"/>
      <c r="O86" s="1"/>
      <c r="P86" s="1"/>
      <c r="Q86" s="1"/>
      <c r="R86" s="1"/>
      <c r="T86">
        <v>85</v>
      </c>
      <c r="U86" s="42">
        <v>2.6282051282051282</v>
      </c>
    </row>
    <row r="87" spans="1:21" x14ac:dyDescent="0.25">
      <c r="A87">
        <v>86</v>
      </c>
      <c r="B87" s="3">
        <v>3.2243589743589745</v>
      </c>
      <c r="C87">
        <v>12</v>
      </c>
      <c r="E87" s="1">
        <v>24</v>
      </c>
      <c r="F87" s="2">
        <v>3.6666666666666665</v>
      </c>
      <c r="G87" s="1"/>
      <c r="H87" s="1"/>
      <c r="I87" s="1">
        <v>28</v>
      </c>
      <c r="J87" s="2">
        <v>3.8461538461538463</v>
      </c>
      <c r="K87" s="1"/>
      <c r="L87" s="1"/>
      <c r="M87" s="1"/>
      <c r="N87" s="1"/>
      <c r="O87" s="1"/>
      <c r="P87" s="1"/>
      <c r="Q87" s="1"/>
      <c r="R87" s="1"/>
      <c r="T87">
        <v>86</v>
      </c>
      <c r="U87" s="42">
        <v>2.6333333333333333</v>
      </c>
    </row>
    <row r="88" spans="1:21" x14ac:dyDescent="0.25">
      <c r="A88">
        <v>87</v>
      </c>
      <c r="B88" s="3">
        <v>3.2371794871794872</v>
      </c>
      <c r="C88">
        <v>13</v>
      </c>
      <c r="E88" s="1">
        <v>25</v>
      </c>
      <c r="F88" s="2">
        <v>3.6666666666666665</v>
      </c>
      <c r="G88" s="1"/>
      <c r="H88" s="1"/>
      <c r="I88" s="1">
        <v>29</v>
      </c>
      <c r="J88" s="2">
        <v>3.8846153846153846</v>
      </c>
      <c r="K88" s="1"/>
      <c r="L88" s="1"/>
      <c r="M88" s="1"/>
      <c r="N88" s="1"/>
      <c r="O88" s="1"/>
      <c r="P88" s="1"/>
      <c r="Q88" s="1"/>
      <c r="R88" s="1"/>
      <c r="T88">
        <v>87</v>
      </c>
      <c r="U88" s="2">
        <v>2.6428571428571428</v>
      </c>
    </row>
    <row r="89" spans="1:21" x14ac:dyDescent="0.25">
      <c r="A89">
        <v>88</v>
      </c>
      <c r="B89" s="3">
        <v>3.2371794871794872</v>
      </c>
      <c r="C89">
        <v>14</v>
      </c>
      <c r="E89" s="1">
        <v>26</v>
      </c>
      <c r="F89" s="2">
        <v>3.7307692307692308</v>
      </c>
      <c r="G89" s="1"/>
      <c r="H89" s="1"/>
      <c r="I89" s="1">
        <v>30</v>
      </c>
      <c r="J89" s="2">
        <v>4</v>
      </c>
      <c r="K89" s="1"/>
      <c r="L89" s="1"/>
      <c r="M89" s="1"/>
      <c r="N89" s="1"/>
      <c r="O89" s="1"/>
      <c r="P89" s="1"/>
      <c r="Q89" s="1"/>
      <c r="R89" s="1"/>
      <c r="T89">
        <v>88</v>
      </c>
      <c r="U89" s="42">
        <v>2.6474358974358974</v>
      </c>
    </row>
    <row r="90" spans="1:21" x14ac:dyDescent="0.25">
      <c r="A90">
        <v>89</v>
      </c>
      <c r="B90" s="3">
        <v>3.2564102564102564</v>
      </c>
      <c r="C90">
        <v>15</v>
      </c>
      <c r="E90" s="1">
        <v>27</v>
      </c>
      <c r="F90" s="2">
        <v>3.7916666666666665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T90">
        <v>89</v>
      </c>
      <c r="U90" s="2">
        <v>2.6538461538461537</v>
      </c>
    </row>
    <row r="91" spans="1:21" x14ac:dyDescent="0.25">
      <c r="A91">
        <v>90</v>
      </c>
      <c r="B91" s="3">
        <v>3.2628205128205128</v>
      </c>
      <c r="C91">
        <v>16</v>
      </c>
      <c r="E91" s="1">
        <v>28</v>
      </c>
      <c r="F91" s="2">
        <v>3.7916666666666665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T91">
        <v>90</v>
      </c>
      <c r="U91" s="42">
        <v>2.6602564102564101</v>
      </c>
    </row>
    <row r="92" spans="1:21" x14ac:dyDescent="0.25">
      <c r="A92">
        <v>91</v>
      </c>
      <c r="B92" s="3">
        <v>3.2916666666666665</v>
      </c>
      <c r="C92">
        <v>17</v>
      </c>
      <c r="E92" s="1">
        <v>29</v>
      </c>
      <c r="F92" s="2">
        <v>3.875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T92">
        <v>91</v>
      </c>
      <c r="U92" s="2">
        <v>2.6923076923076925</v>
      </c>
    </row>
    <row r="93" spans="1:21" x14ac:dyDescent="0.25">
      <c r="A93">
        <v>92</v>
      </c>
      <c r="B93" s="3">
        <v>3.2948717948717947</v>
      </c>
      <c r="C93">
        <v>18</v>
      </c>
      <c r="E93" s="1">
        <v>30</v>
      </c>
      <c r="F93" s="2">
        <v>3.9583333333333335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T93">
        <v>92</v>
      </c>
      <c r="U93" s="42">
        <v>2.6987179487179489</v>
      </c>
    </row>
    <row r="94" spans="1:21" x14ac:dyDescent="0.25">
      <c r="A94">
        <v>93</v>
      </c>
      <c r="B94" s="3">
        <v>3.3205128205128207</v>
      </c>
      <c r="C94">
        <v>19</v>
      </c>
      <c r="E94" s="1">
        <v>31</v>
      </c>
      <c r="F94" s="2">
        <v>3.9583333333333335</v>
      </c>
      <c r="T94">
        <v>93</v>
      </c>
      <c r="U94" s="5">
        <v>2.7083333333333335</v>
      </c>
    </row>
    <row r="95" spans="1:21" x14ac:dyDescent="0.25">
      <c r="A95">
        <v>94</v>
      </c>
      <c r="B95" s="3">
        <v>3.358974358974359</v>
      </c>
      <c r="C95">
        <v>20</v>
      </c>
      <c r="E95" s="1">
        <v>32</v>
      </c>
      <c r="F95">
        <v>4</v>
      </c>
      <c r="T95">
        <v>94</v>
      </c>
      <c r="U95" s="5">
        <v>2.7083333333333335</v>
      </c>
    </row>
    <row r="96" spans="1:21" x14ac:dyDescent="0.25">
      <c r="A96">
        <v>95</v>
      </c>
      <c r="B96" s="3">
        <v>3.3782051282051282</v>
      </c>
      <c r="C96">
        <v>21</v>
      </c>
      <c r="T96">
        <v>95</v>
      </c>
      <c r="U96" s="2">
        <v>2.7307692307692308</v>
      </c>
    </row>
    <row r="97" spans="1:21" x14ac:dyDescent="0.25">
      <c r="A97">
        <v>96</v>
      </c>
      <c r="B97" s="3">
        <v>3.391025641025641</v>
      </c>
      <c r="C97">
        <v>22</v>
      </c>
      <c r="T97">
        <v>96</v>
      </c>
      <c r="U97" s="42">
        <v>2.7435897435897436</v>
      </c>
    </row>
    <row r="98" spans="1:21" x14ac:dyDescent="0.25">
      <c r="A98">
        <v>97</v>
      </c>
      <c r="B98" s="3">
        <v>3.391025641025641</v>
      </c>
      <c r="C98">
        <v>23</v>
      </c>
      <c r="T98">
        <v>97</v>
      </c>
      <c r="U98" s="5">
        <v>2.75</v>
      </c>
    </row>
    <row r="99" spans="1:21" x14ac:dyDescent="0.25">
      <c r="A99">
        <v>98</v>
      </c>
      <c r="B99" s="3">
        <v>3.3974358974358974</v>
      </c>
      <c r="C99">
        <v>24</v>
      </c>
      <c r="T99">
        <v>98</v>
      </c>
      <c r="U99" s="2">
        <v>2.75</v>
      </c>
    </row>
    <row r="100" spans="1:21" x14ac:dyDescent="0.25">
      <c r="A100">
        <v>99</v>
      </c>
      <c r="B100" s="3">
        <v>3.4294871794871793</v>
      </c>
      <c r="C100">
        <v>25</v>
      </c>
      <c r="T100">
        <v>99</v>
      </c>
      <c r="U100" s="42">
        <v>2.7681159420289854</v>
      </c>
    </row>
    <row r="101" spans="1:21" x14ac:dyDescent="0.25">
      <c r="A101">
        <v>100</v>
      </c>
      <c r="B101" s="3">
        <v>3.4487179487179489</v>
      </c>
      <c r="C101">
        <v>26</v>
      </c>
      <c r="T101">
        <v>100</v>
      </c>
      <c r="U101" s="2">
        <v>2.7692307692307692</v>
      </c>
    </row>
    <row r="102" spans="1:21" x14ac:dyDescent="0.25">
      <c r="A102">
        <v>101</v>
      </c>
      <c r="B102" s="3">
        <v>3.4487179487179489</v>
      </c>
      <c r="C102">
        <v>27</v>
      </c>
      <c r="T102">
        <v>101</v>
      </c>
      <c r="U102" s="5">
        <v>2.7916666666666665</v>
      </c>
    </row>
    <row r="103" spans="1:21" x14ac:dyDescent="0.25">
      <c r="A103">
        <v>102</v>
      </c>
      <c r="B103" s="3">
        <v>3.4679487179487181</v>
      </c>
      <c r="C103">
        <v>28</v>
      </c>
      <c r="T103">
        <v>102</v>
      </c>
      <c r="U103" s="5">
        <v>2.7916666666666665</v>
      </c>
    </row>
    <row r="104" spans="1:21" x14ac:dyDescent="0.25">
      <c r="A104">
        <v>103</v>
      </c>
      <c r="B104" s="3">
        <v>3.4871794871794872</v>
      </c>
      <c r="C104">
        <v>29</v>
      </c>
      <c r="T104">
        <v>103</v>
      </c>
      <c r="U104" s="42">
        <v>2.8012820512820511</v>
      </c>
    </row>
    <row r="105" spans="1:21" x14ac:dyDescent="0.25">
      <c r="A105">
        <v>104</v>
      </c>
      <c r="B105" s="3">
        <v>3.4871794871794872</v>
      </c>
      <c r="C105">
        <v>30</v>
      </c>
      <c r="T105">
        <v>104</v>
      </c>
      <c r="U105" s="42">
        <v>2.8012820512820511</v>
      </c>
    </row>
    <row r="106" spans="1:21" x14ac:dyDescent="0.25">
      <c r="A106">
        <v>105</v>
      </c>
      <c r="B106" s="3">
        <v>3.5512820512820511</v>
      </c>
      <c r="C106">
        <v>31</v>
      </c>
      <c r="T106">
        <v>105</v>
      </c>
      <c r="U106" s="42">
        <v>2.8066666666666666</v>
      </c>
    </row>
    <row r="107" spans="1:21" x14ac:dyDescent="0.25">
      <c r="A107">
        <v>106</v>
      </c>
      <c r="B107" s="3">
        <v>3.6025641025641026</v>
      </c>
      <c r="C107">
        <v>32</v>
      </c>
      <c r="T107">
        <v>106</v>
      </c>
      <c r="U107" s="2">
        <v>2.8076923076923075</v>
      </c>
    </row>
    <row r="108" spans="1:21" x14ac:dyDescent="0.25">
      <c r="A108">
        <v>107</v>
      </c>
      <c r="B108" s="3">
        <v>3.641025641025641</v>
      </c>
      <c r="C108">
        <v>33</v>
      </c>
      <c r="T108">
        <v>107</v>
      </c>
      <c r="U108" s="2">
        <v>2.8076923076923075</v>
      </c>
    </row>
    <row r="109" spans="1:21" x14ac:dyDescent="0.25">
      <c r="A109">
        <v>108</v>
      </c>
      <c r="B109" s="3">
        <v>3.6987179487179489</v>
      </c>
      <c r="C109">
        <v>34</v>
      </c>
      <c r="T109">
        <v>108</v>
      </c>
      <c r="U109" s="42">
        <v>2.8141025641025643</v>
      </c>
    </row>
    <row r="110" spans="1:21" x14ac:dyDescent="0.25">
      <c r="A110">
        <v>109</v>
      </c>
      <c r="B110" s="3">
        <v>3.7179487179487181</v>
      </c>
      <c r="C110">
        <v>35</v>
      </c>
      <c r="T110">
        <v>109</v>
      </c>
      <c r="U110" s="42">
        <v>2.8141025641025643</v>
      </c>
    </row>
    <row r="111" spans="1:21" x14ac:dyDescent="0.25">
      <c r="A111">
        <v>110</v>
      </c>
      <c r="B111" s="3">
        <v>3.7820512820512819</v>
      </c>
      <c r="C111">
        <v>36</v>
      </c>
      <c r="T111">
        <v>110</v>
      </c>
      <c r="U111" s="42">
        <v>2.8205128205128207</v>
      </c>
    </row>
    <row r="112" spans="1:21" x14ac:dyDescent="0.25">
      <c r="A112">
        <v>111</v>
      </c>
      <c r="B112" s="3">
        <v>3.8141025641025643</v>
      </c>
      <c r="C112">
        <v>37</v>
      </c>
      <c r="T112">
        <v>111</v>
      </c>
      <c r="U112" s="2">
        <v>2.8214285714285716</v>
      </c>
    </row>
    <row r="113" spans="1:21" x14ac:dyDescent="0.25">
      <c r="A113">
        <v>112</v>
      </c>
      <c r="B113" s="3">
        <v>3.8333333333333335</v>
      </c>
      <c r="C113">
        <v>38</v>
      </c>
      <c r="H113">
        <f>112/3</f>
        <v>37.333333333333336</v>
      </c>
      <c r="T113">
        <v>112</v>
      </c>
      <c r="U113" s="2">
        <v>2.8214285714285716</v>
      </c>
    </row>
    <row r="114" spans="1:21" x14ac:dyDescent="0.25">
      <c r="T114">
        <v>113</v>
      </c>
      <c r="U114" s="5">
        <v>2.8333333333333335</v>
      </c>
    </row>
    <row r="115" spans="1:21" x14ac:dyDescent="0.25">
      <c r="T115">
        <v>114</v>
      </c>
      <c r="U115" s="5">
        <v>2.8333333333333335</v>
      </c>
    </row>
    <row r="116" spans="1:21" x14ac:dyDescent="0.25">
      <c r="T116">
        <v>115</v>
      </c>
      <c r="U116" s="5">
        <v>2.8333333333333335</v>
      </c>
    </row>
    <row r="117" spans="1:21" x14ac:dyDescent="0.25">
      <c r="T117">
        <v>116</v>
      </c>
      <c r="U117" s="42">
        <v>2.8333333333333335</v>
      </c>
    </row>
    <row r="118" spans="1:21" x14ac:dyDescent="0.25">
      <c r="T118">
        <v>117</v>
      </c>
      <c r="U118" s="2">
        <v>2.8461538461538463</v>
      </c>
    </row>
    <row r="119" spans="1:21" x14ac:dyDescent="0.25">
      <c r="T119">
        <v>118</v>
      </c>
      <c r="U119" s="2">
        <v>2.8461538461538463</v>
      </c>
    </row>
    <row r="120" spans="1:21" x14ac:dyDescent="0.25">
      <c r="T120">
        <v>119</v>
      </c>
      <c r="U120" s="2">
        <v>2.8461538461538463</v>
      </c>
    </row>
    <row r="121" spans="1:21" x14ac:dyDescent="0.25">
      <c r="T121">
        <v>120</v>
      </c>
      <c r="U121" s="2">
        <v>2.8461538461538463</v>
      </c>
    </row>
    <row r="122" spans="1:21" x14ac:dyDescent="0.25">
      <c r="T122">
        <v>121</v>
      </c>
      <c r="U122" s="42">
        <v>2.8461538461538463</v>
      </c>
    </row>
    <row r="123" spans="1:21" x14ac:dyDescent="0.25">
      <c r="T123">
        <v>122</v>
      </c>
      <c r="U123" s="42">
        <v>2.8525641025641026</v>
      </c>
    </row>
    <row r="124" spans="1:21" x14ac:dyDescent="0.25">
      <c r="T124">
        <v>123</v>
      </c>
      <c r="U124" s="2">
        <v>2.8571428571428572</v>
      </c>
    </row>
    <row r="125" spans="1:21" x14ac:dyDescent="0.25">
      <c r="T125">
        <v>124</v>
      </c>
      <c r="U125" s="2">
        <v>2.8571428571428572</v>
      </c>
    </row>
    <row r="126" spans="1:21" x14ac:dyDescent="0.25">
      <c r="T126">
        <v>125</v>
      </c>
      <c r="U126" s="42">
        <v>2.858974358974359</v>
      </c>
    </row>
    <row r="127" spans="1:21" x14ac:dyDescent="0.25">
      <c r="T127">
        <v>126</v>
      </c>
      <c r="U127" s="2">
        <v>2.8846153846153846</v>
      </c>
    </row>
    <row r="128" spans="1:21" x14ac:dyDescent="0.25">
      <c r="T128">
        <v>127</v>
      </c>
      <c r="U128" s="2">
        <v>2.8846153846153846</v>
      </c>
    </row>
    <row r="129" spans="20:21" x14ac:dyDescent="0.25">
      <c r="T129">
        <v>128</v>
      </c>
      <c r="U129" s="2">
        <v>2.8846153846153846</v>
      </c>
    </row>
    <row r="130" spans="20:21" x14ac:dyDescent="0.25">
      <c r="T130">
        <v>129</v>
      </c>
      <c r="U130" s="42">
        <v>2.8846153846153846</v>
      </c>
    </row>
    <row r="131" spans="20:21" x14ac:dyDescent="0.25">
      <c r="T131">
        <v>130</v>
      </c>
      <c r="U131" s="42">
        <v>2.891025641025641</v>
      </c>
    </row>
    <row r="132" spans="20:21" x14ac:dyDescent="0.25">
      <c r="T132">
        <v>131</v>
      </c>
      <c r="U132" s="42">
        <v>2.8974358974358974</v>
      </c>
    </row>
    <row r="133" spans="20:21" x14ac:dyDescent="0.25">
      <c r="T133">
        <v>132</v>
      </c>
      <c r="U133" s="42">
        <v>2.9038461538461537</v>
      </c>
    </row>
    <row r="134" spans="20:21" x14ac:dyDescent="0.25">
      <c r="T134">
        <v>133</v>
      </c>
      <c r="U134" s="42">
        <v>2.9102564102564101</v>
      </c>
    </row>
    <row r="135" spans="20:21" x14ac:dyDescent="0.25">
      <c r="T135">
        <v>134</v>
      </c>
      <c r="U135" s="42">
        <v>2.9102564102564101</v>
      </c>
    </row>
    <row r="136" spans="20:21" x14ac:dyDescent="0.25">
      <c r="T136">
        <v>135</v>
      </c>
      <c r="U136" s="5">
        <v>2.9166666666666665</v>
      </c>
    </row>
    <row r="137" spans="20:21" x14ac:dyDescent="0.25">
      <c r="T137">
        <v>136</v>
      </c>
      <c r="U137" s="5">
        <v>2.9166666666666665</v>
      </c>
    </row>
    <row r="138" spans="20:21" x14ac:dyDescent="0.25">
      <c r="T138">
        <v>137</v>
      </c>
      <c r="U138" s="5">
        <v>2.9166666666666665</v>
      </c>
    </row>
    <row r="139" spans="20:21" x14ac:dyDescent="0.25">
      <c r="T139">
        <v>138</v>
      </c>
      <c r="U139" s="5">
        <v>2.9166666666666665</v>
      </c>
    </row>
    <row r="140" spans="20:21" x14ac:dyDescent="0.25">
      <c r="T140">
        <v>139</v>
      </c>
      <c r="U140" s="2">
        <v>2.9166666666666665</v>
      </c>
    </row>
    <row r="141" spans="20:21" x14ac:dyDescent="0.25">
      <c r="T141">
        <v>140</v>
      </c>
      <c r="U141" s="2">
        <v>2.9166666666666665</v>
      </c>
    </row>
    <row r="142" spans="20:21" x14ac:dyDescent="0.25">
      <c r="T142">
        <v>141</v>
      </c>
      <c r="U142" s="2">
        <v>2.9230769230769229</v>
      </c>
    </row>
    <row r="143" spans="20:21" x14ac:dyDescent="0.25">
      <c r="T143">
        <v>142</v>
      </c>
      <c r="U143" s="2">
        <v>2.9230769230769229</v>
      </c>
    </row>
    <row r="144" spans="20:21" x14ac:dyDescent="0.25">
      <c r="T144">
        <v>143</v>
      </c>
      <c r="U144" s="2">
        <v>2.9285714285714284</v>
      </c>
    </row>
    <row r="145" spans="20:21" x14ac:dyDescent="0.25">
      <c r="T145">
        <v>144</v>
      </c>
      <c r="U145" s="42">
        <v>2.9294871794871793</v>
      </c>
    </row>
    <row r="146" spans="20:21" x14ac:dyDescent="0.25">
      <c r="T146">
        <v>145</v>
      </c>
      <c r="U146" s="42">
        <v>2.9294871794871793</v>
      </c>
    </row>
    <row r="147" spans="20:21" x14ac:dyDescent="0.25">
      <c r="T147">
        <v>146</v>
      </c>
      <c r="U147" s="42">
        <v>2.9358974358974357</v>
      </c>
    </row>
    <row r="148" spans="20:21" x14ac:dyDescent="0.25">
      <c r="T148">
        <v>147</v>
      </c>
      <c r="U148" s="2">
        <v>2.9583333333333335</v>
      </c>
    </row>
    <row r="149" spans="20:21" x14ac:dyDescent="0.25">
      <c r="T149">
        <v>148</v>
      </c>
      <c r="U149" s="2">
        <v>2.9615384615384617</v>
      </c>
    </row>
    <row r="150" spans="20:21" x14ac:dyDescent="0.25">
      <c r="T150">
        <v>149</v>
      </c>
      <c r="U150" s="42">
        <v>2.9615384615384617</v>
      </c>
    </row>
    <row r="151" spans="20:21" x14ac:dyDescent="0.25">
      <c r="T151">
        <v>150</v>
      </c>
      <c r="U151" s="42">
        <v>2.9743589743589745</v>
      </c>
    </row>
    <row r="152" spans="20:21" x14ac:dyDescent="0.25">
      <c r="T152">
        <v>151</v>
      </c>
      <c r="U152" s="2">
        <v>3</v>
      </c>
    </row>
    <row r="153" spans="20:21" x14ac:dyDescent="0.25">
      <c r="T153">
        <v>152</v>
      </c>
      <c r="U153" s="2">
        <v>3</v>
      </c>
    </row>
    <row r="154" spans="20:21" x14ac:dyDescent="0.25">
      <c r="T154">
        <v>153</v>
      </c>
      <c r="U154" s="2">
        <v>3</v>
      </c>
    </row>
    <row r="155" spans="20:21" x14ac:dyDescent="0.25">
      <c r="T155">
        <v>154</v>
      </c>
      <c r="U155" s="2">
        <v>3</v>
      </c>
    </row>
    <row r="156" spans="20:21" x14ac:dyDescent="0.25">
      <c r="T156">
        <v>155</v>
      </c>
      <c r="U156" s="2">
        <v>3</v>
      </c>
    </row>
    <row r="157" spans="20:21" x14ac:dyDescent="0.25">
      <c r="T157">
        <v>156</v>
      </c>
      <c r="U157" s="2">
        <v>3</v>
      </c>
    </row>
    <row r="158" spans="20:21" x14ac:dyDescent="0.25">
      <c r="T158">
        <v>157</v>
      </c>
      <c r="U158" s="2">
        <v>3</v>
      </c>
    </row>
    <row r="159" spans="20:21" x14ac:dyDescent="0.25">
      <c r="T159">
        <v>158</v>
      </c>
      <c r="U159" s="42">
        <v>3</v>
      </c>
    </row>
    <row r="160" spans="20:21" x14ac:dyDescent="0.25">
      <c r="T160">
        <v>159</v>
      </c>
      <c r="U160" s="42">
        <v>3.0064102564102564</v>
      </c>
    </row>
    <row r="161" spans="20:21" x14ac:dyDescent="0.25">
      <c r="T161">
        <v>160</v>
      </c>
      <c r="U161" s="42">
        <v>3.0064102564102564</v>
      </c>
    </row>
    <row r="162" spans="20:21" x14ac:dyDescent="0.25">
      <c r="T162">
        <v>161</v>
      </c>
      <c r="U162" s="42">
        <v>3.0064102564102564</v>
      </c>
    </row>
    <row r="163" spans="20:21" x14ac:dyDescent="0.25">
      <c r="T163">
        <v>162</v>
      </c>
      <c r="U163" s="42">
        <v>3.0128205128205128</v>
      </c>
    </row>
    <row r="164" spans="20:21" x14ac:dyDescent="0.25">
      <c r="T164">
        <v>163</v>
      </c>
      <c r="U164" s="42">
        <v>3.0256410256410255</v>
      </c>
    </row>
    <row r="165" spans="20:21" x14ac:dyDescent="0.25">
      <c r="T165">
        <v>164</v>
      </c>
      <c r="U165" s="2">
        <v>3.0384615384615383</v>
      </c>
    </row>
    <row r="166" spans="20:21" x14ac:dyDescent="0.25">
      <c r="T166">
        <v>165</v>
      </c>
      <c r="U166" s="2">
        <v>3.0384615384615383</v>
      </c>
    </row>
    <row r="167" spans="20:21" x14ac:dyDescent="0.25">
      <c r="T167">
        <v>166</v>
      </c>
      <c r="U167" s="2">
        <v>3.0384615384615383</v>
      </c>
    </row>
    <row r="168" spans="20:21" x14ac:dyDescent="0.25">
      <c r="T168">
        <v>167</v>
      </c>
      <c r="U168" s="2">
        <v>3.0384615384615383</v>
      </c>
    </row>
    <row r="169" spans="20:21" x14ac:dyDescent="0.25">
      <c r="T169">
        <v>168</v>
      </c>
      <c r="U169" s="2">
        <v>3.0384615384615383</v>
      </c>
    </row>
    <row r="170" spans="20:21" x14ac:dyDescent="0.25">
      <c r="T170">
        <v>169</v>
      </c>
      <c r="U170" s="42">
        <v>3.0384615384615383</v>
      </c>
    </row>
    <row r="171" spans="20:21" x14ac:dyDescent="0.25">
      <c r="T171">
        <v>170</v>
      </c>
      <c r="U171" s="2">
        <v>3.0416666666666665</v>
      </c>
    </row>
    <row r="172" spans="20:21" x14ac:dyDescent="0.25">
      <c r="T172">
        <v>171</v>
      </c>
      <c r="U172" s="2">
        <v>3.0416666666666665</v>
      </c>
    </row>
    <row r="173" spans="20:21" x14ac:dyDescent="0.25">
      <c r="T173">
        <v>172</v>
      </c>
      <c r="U173" s="2">
        <v>3.0416666666666665</v>
      </c>
    </row>
    <row r="174" spans="20:21" x14ac:dyDescent="0.25">
      <c r="T174">
        <v>173</v>
      </c>
      <c r="U174" s="42">
        <v>3.0448717948717947</v>
      </c>
    </row>
    <row r="175" spans="20:21" x14ac:dyDescent="0.25">
      <c r="T175">
        <v>174</v>
      </c>
      <c r="U175" s="42">
        <v>3.0448717948717947</v>
      </c>
    </row>
    <row r="176" spans="20:21" x14ac:dyDescent="0.25">
      <c r="T176">
        <v>175</v>
      </c>
      <c r="U176" s="42">
        <v>3.0512820512820511</v>
      </c>
    </row>
    <row r="177" spans="20:21" x14ac:dyDescent="0.25">
      <c r="T177">
        <v>176</v>
      </c>
      <c r="U177" s="42">
        <v>3.0641025641025643</v>
      </c>
    </row>
    <row r="178" spans="20:21" x14ac:dyDescent="0.25">
      <c r="T178">
        <v>177</v>
      </c>
      <c r="U178" s="42">
        <v>3.0705128205128207</v>
      </c>
    </row>
    <row r="179" spans="20:21" x14ac:dyDescent="0.25">
      <c r="T179">
        <v>178</v>
      </c>
      <c r="U179" s="42">
        <v>3.0705128205128207</v>
      </c>
    </row>
    <row r="180" spans="20:21" x14ac:dyDescent="0.25">
      <c r="T180">
        <v>179</v>
      </c>
      <c r="U180" s="42">
        <v>3.0833333333333335</v>
      </c>
    </row>
    <row r="181" spans="20:21" x14ac:dyDescent="0.25">
      <c r="T181">
        <v>180</v>
      </c>
      <c r="U181" s="42">
        <v>3.1025641025641026</v>
      </c>
    </row>
    <row r="182" spans="20:21" x14ac:dyDescent="0.25">
      <c r="T182">
        <v>181</v>
      </c>
      <c r="U182" s="2">
        <v>3.1071428571428572</v>
      </c>
    </row>
    <row r="183" spans="20:21" x14ac:dyDescent="0.25">
      <c r="T183">
        <v>182</v>
      </c>
      <c r="U183" s="42">
        <v>3.108974358974359</v>
      </c>
    </row>
    <row r="184" spans="20:21" x14ac:dyDescent="0.25">
      <c r="T184">
        <v>183</v>
      </c>
      <c r="U184" s="2">
        <v>3.1153846153846154</v>
      </c>
    </row>
    <row r="185" spans="20:21" x14ac:dyDescent="0.25">
      <c r="T185">
        <v>184</v>
      </c>
      <c r="U185" s="2">
        <v>3.1153846153846154</v>
      </c>
    </row>
    <row r="186" spans="20:21" x14ac:dyDescent="0.25">
      <c r="T186">
        <v>185</v>
      </c>
      <c r="U186" s="2">
        <v>3.1153846153846154</v>
      </c>
    </row>
    <row r="187" spans="20:21" x14ac:dyDescent="0.25">
      <c r="T187">
        <v>186</v>
      </c>
      <c r="U187" s="2">
        <v>3.1153846153846154</v>
      </c>
    </row>
    <row r="188" spans="20:21" x14ac:dyDescent="0.25">
      <c r="T188">
        <v>187</v>
      </c>
      <c r="U188" s="42">
        <v>3.1217948717948718</v>
      </c>
    </row>
    <row r="189" spans="20:21" x14ac:dyDescent="0.25">
      <c r="T189">
        <v>188</v>
      </c>
      <c r="U189" s="2">
        <v>3.125</v>
      </c>
    </row>
    <row r="190" spans="20:21" x14ac:dyDescent="0.25">
      <c r="T190">
        <v>189</v>
      </c>
      <c r="U190" s="2">
        <v>3.125</v>
      </c>
    </row>
    <row r="191" spans="20:21" x14ac:dyDescent="0.25">
      <c r="T191">
        <v>190</v>
      </c>
      <c r="U191" s="42">
        <v>3.1474358974358974</v>
      </c>
    </row>
    <row r="192" spans="20:21" x14ac:dyDescent="0.25">
      <c r="T192">
        <v>191</v>
      </c>
      <c r="U192" s="2">
        <v>3.1538461538461537</v>
      </c>
    </row>
    <row r="193" spans="20:21" x14ac:dyDescent="0.25">
      <c r="T193">
        <v>192</v>
      </c>
      <c r="U193" s="2">
        <v>3.1538461538461537</v>
      </c>
    </row>
    <row r="194" spans="20:21" x14ac:dyDescent="0.25">
      <c r="T194">
        <v>193</v>
      </c>
      <c r="U194" s="42">
        <v>3.1590909090909092</v>
      </c>
    </row>
    <row r="195" spans="20:21" x14ac:dyDescent="0.25">
      <c r="T195">
        <v>194</v>
      </c>
      <c r="U195" s="42">
        <v>3.1602564102564101</v>
      </c>
    </row>
    <row r="196" spans="20:21" x14ac:dyDescent="0.25">
      <c r="T196">
        <v>195</v>
      </c>
      <c r="U196" s="42">
        <v>3.1602564102564101</v>
      </c>
    </row>
    <row r="197" spans="20:21" x14ac:dyDescent="0.25">
      <c r="T197">
        <v>196</v>
      </c>
      <c r="U197" s="2">
        <v>3.1666666666666665</v>
      </c>
    </row>
    <row r="198" spans="20:21" x14ac:dyDescent="0.25">
      <c r="T198">
        <v>197</v>
      </c>
      <c r="U198" s="2">
        <v>3.1666666666666665</v>
      </c>
    </row>
    <row r="199" spans="20:21" x14ac:dyDescent="0.25">
      <c r="T199">
        <v>198</v>
      </c>
      <c r="U199" s="42">
        <v>3.1666666666666665</v>
      </c>
    </row>
    <row r="200" spans="20:21" x14ac:dyDescent="0.25">
      <c r="T200">
        <v>199</v>
      </c>
      <c r="U200" s="42">
        <v>3.1794871794871793</v>
      </c>
    </row>
    <row r="201" spans="20:21" x14ac:dyDescent="0.25">
      <c r="T201">
        <v>200</v>
      </c>
      <c r="U201" s="42">
        <v>3.1858974358974357</v>
      </c>
    </row>
    <row r="202" spans="20:21" x14ac:dyDescent="0.25">
      <c r="T202">
        <v>201</v>
      </c>
      <c r="U202" s="42">
        <v>3.1858974358974357</v>
      </c>
    </row>
    <row r="203" spans="20:21" x14ac:dyDescent="0.25">
      <c r="T203">
        <v>202</v>
      </c>
      <c r="U203" s="2">
        <v>3.1923076923076925</v>
      </c>
    </row>
    <row r="204" spans="20:21" x14ac:dyDescent="0.25">
      <c r="T204">
        <v>203</v>
      </c>
      <c r="U204" s="42">
        <v>3.1987179487179489</v>
      </c>
    </row>
    <row r="205" spans="20:21" x14ac:dyDescent="0.25">
      <c r="T205">
        <v>204</v>
      </c>
      <c r="U205" s="42">
        <v>3.2051282051282053</v>
      </c>
    </row>
    <row r="206" spans="20:21" x14ac:dyDescent="0.25">
      <c r="T206">
        <v>205</v>
      </c>
      <c r="U206" s="2">
        <v>3.2083333333333335</v>
      </c>
    </row>
    <row r="207" spans="20:21" x14ac:dyDescent="0.25">
      <c r="T207">
        <v>206</v>
      </c>
      <c r="U207" s="2">
        <v>3.2083333333333335</v>
      </c>
    </row>
    <row r="208" spans="20:21" x14ac:dyDescent="0.25">
      <c r="T208">
        <v>207</v>
      </c>
      <c r="U208" s="2">
        <v>3.2142857142857144</v>
      </c>
    </row>
    <row r="209" spans="20:21" x14ac:dyDescent="0.25">
      <c r="T209">
        <v>208</v>
      </c>
      <c r="U209" s="42">
        <v>3.2179487179487181</v>
      </c>
    </row>
    <row r="210" spans="20:21" x14ac:dyDescent="0.25">
      <c r="T210">
        <v>209</v>
      </c>
      <c r="U210" s="42">
        <v>3.2243589743589745</v>
      </c>
    </row>
    <row r="211" spans="20:21" x14ac:dyDescent="0.25">
      <c r="T211">
        <v>210</v>
      </c>
      <c r="U211" s="2">
        <v>3.2307692307692308</v>
      </c>
    </row>
    <row r="212" spans="20:21" x14ac:dyDescent="0.25">
      <c r="T212">
        <v>211</v>
      </c>
      <c r="U212" s="2">
        <v>3.2307692307692308</v>
      </c>
    </row>
    <row r="213" spans="20:21" x14ac:dyDescent="0.25">
      <c r="T213">
        <v>212</v>
      </c>
      <c r="U213" s="42">
        <v>3.2371794871794872</v>
      </c>
    </row>
    <row r="214" spans="20:21" x14ac:dyDescent="0.25">
      <c r="T214">
        <v>213</v>
      </c>
      <c r="U214" s="42">
        <v>3.2371794871794872</v>
      </c>
    </row>
    <row r="215" spans="20:21" x14ac:dyDescent="0.25">
      <c r="T215">
        <v>214</v>
      </c>
      <c r="U215" s="2">
        <v>3.25</v>
      </c>
    </row>
    <row r="216" spans="20:21" x14ac:dyDescent="0.25">
      <c r="T216">
        <v>215</v>
      </c>
      <c r="U216" s="2">
        <v>3.25</v>
      </c>
    </row>
    <row r="217" spans="20:21" x14ac:dyDescent="0.25">
      <c r="T217">
        <v>216</v>
      </c>
      <c r="U217" s="2">
        <v>3.25</v>
      </c>
    </row>
    <row r="218" spans="20:21" x14ac:dyDescent="0.25">
      <c r="T218">
        <v>217</v>
      </c>
      <c r="U218" s="2">
        <v>3.25</v>
      </c>
    </row>
    <row r="219" spans="20:21" x14ac:dyDescent="0.25">
      <c r="T219">
        <v>218</v>
      </c>
      <c r="U219" s="2">
        <v>3.25</v>
      </c>
    </row>
    <row r="220" spans="20:21" x14ac:dyDescent="0.25">
      <c r="T220">
        <v>219</v>
      </c>
      <c r="U220" s="2">
        <v>3.25</v>
      </c>
    </row>
    <row r="221" spans="20:21" x14ac:dyDescent="0.25">
      <c r="T221">
        <v>220</v>
      </c>
      <c r="U221" s="2">
        <v>3.25</v>
      </c>
    </row>
    <row r="222" spans="20:21" x14ac:dyDescent="0.25">
      <c r="T222">
        <v>221</v>
      </c>
      <c r="U222" s="42">
        <v>3.2564102564102564</v>
      </c>
    </row>
    <row r="223" spans="20:21" x14ac:dyDescent="0.25">
      <c r="T223">
        <v>222</v>
      </c>
      <c r="U223" s="42">
        <v>3.2628205128205128</v>
      </c>
    </row>
    <row r="224" spans="20:21" x14ac:dyDescent="0.25">
      <c r="T224">
        <v>223</v>
      </c>
      <c r="U224" s="2">
        <v>3.2916666666666665</v>
      </c>
    </row>
    <row r="225" spans="20:21" x14ac:dyDescent="0.25">
      <c r="T225">
        <v>224</v>
      </c>
      <c r="U225" s="2">
        <v>3.2916666666666665</v>
      </c>
    </row>
    <row r="226" spans="20:21" x14ac:dyDescent="0.25">
      <c r="T226">
        <v>225</v>
      </c>
      <c r="U226" s="2">
        <v>3.2916666666666665</v>
      </c>
    </row>
    <row r="227" spans="20:21" x14ac:dyDescent="0.25">
      <c r="T227">
        <v>226</v>
      </c>
      <c r="U227" s="2">
        <v>3.2916666666666665</v>
      </c>
    </row>
    <row r="228" spans="20:21" x14ac:dyDescent="0.25">
      <c r="T228">
        <v>227</v>
      </c>
      <c r="U228" s="42">
        <v>3.2916666666666665</v>
      </c>
    </row>
    <row r="229" spans="20:21" x14ac:dyDescent="0.25">
      <c r="T229">
        <v>228</v>
      </c>
      <c r="U229" s="42">
        <v>3.2948717948717947</v>
      </c>
    </row>
    <row r="230" spans="20:21" x14ac:dyDescent="0.25">
      <c r="T230">
        <v>229</v>
      </c>
      <c r="U230" s="42">
        <v>3.3205128205128207</v>
      </c>
    </row>
    <row r="231" spans="20:21" x14ac:dyDescent="0.25">
      <c r="T231">
        <v>230</v>
      </c>
      <c r="U231" s="2">
        <v>3.3333333333333335</v>
      </c>
    </row>
    <row r="232" spans="20:21" x14ac:dyDescent="0.25">
      <c r="T232">
        <v>231</v>
      </c>
      <c r="U232" s="2">
        <v>3.3461538461538463</v>
      </c>
    </row>
    <row r="233" spans="20:21" x14ac:dyDescent="0.25">
      <c r="T233">
        <v>232</v>
      </c>
      <c r="U233" s="2">
        <v>3.3461538461538463</v>
      </c>
    </row>
    <row r="234" spans="20:21" x14ac:dyDescent="0.25">
      <c r="T234">
        <v>233</v>
      </c>
      <c r="U234" s="2">
        <v>3.3461538461538463</v>
      </c>
    </row>
    <row r="235" spans="20:21" x14ac:dyDescent="0.25">
      <c r="T235">
        <v>234</v>
      </c>
      <c r="U235" s="2">
        <v>3.3571428571428572</v>
      </c>
    </row>
    <row r="236" spans="20:21" x14ac:dyDescent="0.25">
      <c r="T236">
        <v>235</v>
      </c>
      <c r="U236" s="42">
        <v>3.358974358974359</v>
      </c>
    </row>
    <row r="237" spans="20:21" x14ac:dyDescent="0.25">
      <c r="T237">
        <v>236</v>
      </c>
      <c r="U237" s="2">
        <v>3.375</v>
      </c>
    </row>
    <row r="238" spans="20:21" x14ac:dyDescent="0.25">
      <c r="T238">
        <v>237</v>
      </c>
      <c r="U238" s="42">
        <v>3.3782051282051282</v>
      </c>
    </row>
    <row r="239" spans="20:21" x14ac:dyDescent="0.25">
      <c r="T239">
        <v>238</v>
      </c>
      <c r="U239" s="2">
        <v>3.3846153846153846</v>
      </c>
    </row>
    <row r="240" spans="20:21" x14ac:dyDescent="0.25">
      <c r="T240">
        <v>239</v>
      </c>
      <c r="U240" s="42">
        <v>3.391025641025641</v>
      </c>
    </row>
    <row r="241" spans="20:21" x14ac:dyDescent="0.25">
      <c r="T241">
        <v>240</v>
      </c>
      <c r="U241" s="42">
        <v>3.391025641025641</v>
      </c>
    </row>
    <row r="242" spans="20:21" x14ac:dyDescent="0.25">
      <c r="T242">
        <v>241</v>
      </c>
      <c r="U242" s="2">
        <v>3.3928571428571428</v>
      </c>
    </row>
    <row r="243" spans="20:21" x14ac:dyDescent="0.25">
      <c r="T243">
        <v>242</v>
      </c>
      <c r="U243" s="42">
        <v>3.3974358974358974</v>
      </c>
    </row>
    <row r="244" spans="20:21" x14ac:dyDescent="0.25">
      <c r="T244">
        <v>243</v>
      </c>
      <c r="U244" s="2">
        <v>3.4166666666666665</v>
      </c>
    </row>
    <row r="245" spans="20:21" x14ac:dyDescent="0.25">
      <c r="T245">
        <v>244</v>
      </c>
      <c r="U245" s="2">
        <v>3.4166666666666665</v>
      </c>
    </row>
    <row r="246" spans="20:21" x14ac:dyDescent="0.25">
      <c r="T246">
        <v>245</v>
      </c>
      <c r="U246" s="2">
        <v>3.4166666666666665</v>
      </c>
    </row>
    <row r="247" spans="20:21" x14ac:dyDescent="0.25">
      <c r="T247">
        <v>246</v>
      </c>
      <c r="U247" s="2">
        <v>3.4166666666666665</v>
      </c>
    </row>
    <row r="248" spans="20:21" x14ac:dyDescent="0.25">
      <c r="T248">
        <v>247</v>
      </c>
      <c r="U248" s="2">
        <v>3.4166666666666665</v>
      </c>
    </row>
    <row r="249" spans="20:21" x14ac:dyDescent="0.25">
      <c r="T249">
        <v>248</v>
      </c>
      <c r="U249" s="2">
        <v>3.4230769230769229</v>
      </c>
    </row>
    <row r="250" spans="20:21" x14ac:dyDescent="0.25">
      <c r="T250">
        <v>249</v>
      </c>
      <c r="U250" s="42">
        <v>3.4294871794871793</v>
      </c>
    </row>
    <row r="251" spans="20:21" x14ac:dyDescent="0.25">
      <c r="T251">
        <v>250</v>
      </c>
      <c r="U251" s="42">
        <v>3.4487179487179489</v>
      </c>
    </row>
    <row r="252" spans="20:21" x14ac:dyDescent="0.25">
      <c r="T252">
        <v>251</v>
      </c>
      <c r="U252" s="42">
        <v>3.4487179487179489</v>
      </c>
    </row>
    <row r="253" spans="20:21" x14ac:dyDescent="0.25">
      <c r="T253">
        <v>252</v>
      </c>
      <c r="U253" s="42">
        <v>3.4679487179487181</v>
      </c>
    </row>
    <row r="254" spans="20:21" x14ac:dyDescent="0.25">
      <c r="T254">
        <v>253</v>
      </c>
      <c r="U254" s="42">
        <v>3.4871794871794872</v>
      </c>
    </row>
    <row r="255" spans="20:21" x14ac:dyDescent="0.25">
      <c r="T255">
        <v>254</v>
      </c>
      <c r="U255" s="42">
        <v>3.4871794871794872</v>
      </c>
    </row>
    <row r="256" spans="20:21" x14ac:dyDescent="0.25">
      <c r="T256">
        <v>255</v>
      </c>
      <c r="U256" s="2">
        <v>3.5</v>
      </c>
    </row>
    <row r="257" spans="20:21" x14ac:dyDescent="0.25">
      <c r="T257">
        <v>256</v>
      </c>
      <c r="U257" s="2">
        <v>3.5</v>
      </c>
    </row>
    <row r="258" spans="20:21" x14ac:dyDescent="0.25">
      <c r="T258">
        <v>257</v>
      </c>
      <c r="U258" s="2">
        <v>3.5</v>
      </c>
    </row>
    <row r="259" spans="20:21" x14ac:dyDescent="0.25">
      <c r="T259">
        <v>258</v>
      </c>
      <c r="U259" s="2">
        <v>3.5</v>
      </c>
    </row>
    <row r="260" spans="20:21" x14ac:dyDescent="0.25">
      <c r="T260">
        <v>259</v>
      </c>
      <c r="U260" s="2">
        <v>3.5</v>
      </c>
    </row>
    <row r="261" spans="20:21" x14ac:dyDescent="0.25">
      <c r="T261">
        <v>260</v>
      </c>
      <c r="U261" s="2">
        <v>3.5</v>
      </c>
    </row>
    <row r="262" spans="20:21" x14ac:dyDescent="0.25">
      <c r="T262">
        <v>261</v>
      </c>
      <c r="U262" s="2">
        <v>3.5357142857142856</v>
      </c>
    </row>
    <row r="263" spans="20:21" x14ac:dyDescent="0.25">
      <c r="T263">
        <v>262</v>
      </c>
      <c r="U263" s="2">
        <v>3.5416666666666665</v>
      </c>
    </row>
    <row r="264" spans="20:21" x14ac:dyDescent="0.25">
      <c r="T264">
        <v>263</v>
      </c>
      <c r="U264" s="2">
        <v>3.5416666666666665</v>
      </c>
    </row>
    <row r="265" spans="20:21" x14ac:dyDescent="0.25">
      <c r="T265">
        <v>264</v>
      </c>
      <c r="U265" s="42">
        <v>3.5512820512820511</v>
      </c>
    </row>
    <row r="266" spans="20:21" x14ac:dyDescent="0.25">
      <c r="T266">
        <v>265</v>
      </c>
      <c r="U266" s="2">
        <v>3.5714285714285716</v>
      </c>
    </row>
    <row r="267" spans="20:21" x14ac:dyDescent="0.25">
      <c r="T267">
        <v>266</v>
      </c>
      <c r="U267" s="2">
        <v>3.5769230769230771</v>
      </c>
    </row>
    <row r="268" spans="20:21" x14ac:dyDescent="0.25">
      <c r="T268">
        <v>267</v>
      </c>
      <c r="U268" s="42">
        <v>3.6025641025641026</v>
      </c>
    </row>
    <row r="269" spans="20:21" x14ac:dyDescent="0.25">
      <c r="T269">
        <v>268</v>
      </c>
      <c r="U269" s="2">
        <v>3.625</v>
      </c>
    </row>
    <row r="270" spans="20:21" x14ac:dyDescent="0.25">
      <c r="T270">
        <v>269</v>
      </c>
      <c r="U270" s="42">
        <v>3.641025641025641</v>
      </c>
    </row>
    <row r="271" spans="20:21" x14ac:dyDescent="0.25">
      <c r="T271">
        <v>270</v>
      </c>
      <c r="U271" s="2">
        <v>3.6428571428571428</v>
      </c>
    </row>
    <row r="272" spans="20:21" x14ac:dyDescent="0.25">
      <c r="T272">
        <v>271</v>
      </c>
      <c r="U272" s="2">
        <v>3.6538461538461537</v>
      </c>
    </row>
    <row r="273" spans="20:21" x14ac:dyDescent="0.25">
      <c r="T273">
        <v>272</v>
      </c>
      <c r="U273" s="2">
        <v>3.6666666666666665</v>
      </c>
    </row>
    <row r="274" spans="20:21" x14ac:dyDescent="0.25">
      <c r="T274">
        <v>273</v>
      </c>
      <c r="U274" s="2">
        <v>3.6666666666666665</v>
      </c>
    </row>
    <row r="275" spans="20:21" x14ac:dyDescent="0.25">
      <c r="T275">
        <v>274</v>
      </c>
      <c r="U275" s="2">
        <v>3.6785714285714284</v>
      </c>
    </row>
    <row r="276" spans="20:21" x14ac:dyDescent="0.25">
      <c r="T276">
        <v>275</v>
      </c>
      <c r="U276" s="42">
        <v>3.6987179487179489</v>
      </c>
    </row>
    <row r="277" spans="20:21" x14ac:dyDescent="0.25">
      <c r="T277">
        <v>276</v>
      </c>
      <c r="U277" s="42">
        <v>3.7179487179487181</v>
      </c>
    </row>
    <row r="278" spans="20:21" x14ac:dyDescent="0.25">
      <c r="T278">
        <v>277</v>
      </c>
      <c r="U278" s="2">
        <v>3.7307692307692308</v>
      </c>
    </row>
    <row r="279" spans="20:21" x14ac:dyDescent="0.25">
      <c r="T279">
        <v>278</v>
      </c>
      <c r="U279" s="2">
        <v>3.7307692307692308</v>
      </c>
    </row>
    <row r="280" spans="20:21" x14ac:dyDescent="0.25">
      <c r="T280">
        <v>279</v>
      </c>
      <c r="U280" s="2">
        <v>3.7307692307692308</v>
      </c>
    </row>
    <row r="281" spans="20:21" x14ac:dyDescent="0.25">
      <c r="T281">
        <v>280</v>
      </c>
      <c r="U281" s="2">
        <v>3.75</v>
      </c>
    </row>
    <row r="282" spans="20:21" x14ac:dyDescent="0.25">
      <c r="T282">
        <v>281</v>
      </c>
      <c r="U282" s="2">
        <v>3.75</v>
      </c>
    </row>
    <row r="283" spans="20:21" x14ac:dyDescent="0.25">
      <c r="T283">
        <v>282</v>
      </c>
      <c r="U283" s="42">
        <v>3.7820512820512819</v>
      </c>
    </row>
    <row r="284" spans="20:21" x14ac:dyDescent="0.25">
      <c r="T284">
        <v>283</v>
      </c>
      <c r="U284" s="2">
        <v>3.7916666666666665</v>
      </c>
    </row>
    <row r="285" spans="20:21" x14ac:dyDescent="0.25">
      <c r="T285">
        <v>284</v>
      </c>
      <c r="U285" s="2">
        <v>3.7916666666666665</v>
      </c>
    </row>
    <row r="286" spans="20:21" x14ac:dyDescent="0.25">
      <c r="T286">
        <v>285</v>
      </c>
      <c r="U286" s="42">
        <v>3.8141025641025643</v>
      </c>
    </row>
    <row r="287" spans="20:21" x14ac:dyDescent="0.25">
      <c r="T287">
        <v>286</v>
      </c>
      <c r="U287" s="2">
        <v>3.8214285714285716</v>
      </c>
    </row>
    <row r="288" spans="20:21" x14ac:dyDescent="0.25">
      <c r="T288">
        <v>287</v>
      </c>
      <c r="U288" s="42">
        <v>3.8333333333333335</v>
      </c>
    </row>
    <row r="289" spans="20:21" x14ac:dyDescent="0.25">
      <c r="T289">
        <v>288</v>
      </c>
      <c r="U289" s="2">
        <v>3.8461538461538463</v>
      </c>
    </row>
    <row r="290" spans="20:21" x14ac:dyDescent="0.25">
      <c r="T290">
        <v>289</v>
      </c>
      <c r="U290" s="2">
        <v>3.875</v>
      </c>
    </row>
    <row r="291" spans="20:21" x14ac:dyDescent="0.25">
      <c r="T291">
        <v>290</v>
      </c>
      <c r="U291" s="2">
        <v>3.8846153846153846</v>
      </c>
    </row>
    <row r="292" spans="20:21" x14ac:dyDescent="0.25">
      <c r="T292">
        <v>291</v>
      </c>
      <c r="U292" s="2">
        <v>3.9583333333333335</v>
      </c>
    </row>
    <row r="293" spans="20:21" x14ac:dyDescent="0.25">
      <c r="T293">
        <v>292</v>
      </c>
      <c r="U293" s="2">
        <v>3.9583333333333335</v>
      </c>
    </row>
    <row r="294" spans="20:21" x14ac:dyDescent="0.25">
      <c r="T294">
        <v>293</v>
      </c>
      <c r="U294" s="41">
        <v>4</v>
      </c>
    </row>
    <row r="295" spans="20:21" x14ac:dyDescent="0.25">
      <c r="T295">
        <v>294</v>
      </c>
      <c r="U295" s="2">
        <v>4</v>
      </c>
    </row>
    <row r="310" spans="5:10" x14ac:dyDescent="0.25">
      <c r="E310" s="1" t="s">
        <v>0</v>
      </c>
      <c r="F310" s="1" t="s">
        <v>1</v>
      </c>
      <c r="G310" s="1">
        <v>49</v>
      </c>
      <c r="H310" s="1">
        <v>50</v>
      </c>
      <c r="I310" s="1">
        <v>51</v>
      </c>
      <c r="J310" s="1" t="s">
        <v>77</v>
      </c>
    </row>
    <row r="311" spans="5:10" x14ac:dyDescent="0.25">
      <c r="E311" s="1">
        <v>0</v>
      </c>
      <c r="F311" s="1">
        <v>2.73</v>
      </c>
      <c r="G311" s="3">
        <f>COUNTIF($B$2:$B$113,"&gt;=" &amp;$E311)-COUNTIF($B$2:$B$113,"&gt;=" &amp;$F311)</f>
        <v>34</v>
      </c>
      <c r="H311" s="3">
        <f>COUNTIF($F$2:$F$95,"&gt;=" &amp;$E311)-COUNTIF($F$2:$F$95,"&gt;=" &amp;$F311)</f>
        <v>36</v>
      </c>
      <c r="I311" s="3">
        <f>COUNTIF($J$2:$J$95,"&gt;=" &amp;$E311)-COUNTIF($J$2:$J$95,"&gt;=" &amp;$F311)</f>
        <v>24</v>
      </c>
      <c r="J311" s="3">
        <f>COUNTIF($U$2:$U$300,"&gt;=" &amp;$E311)-COUNTIF($U$2:$U$300,"&gt;=" &amp;$F311)</f>
        <v>94</v>
      </c>
    </row>
    <row r="312" spans="5:10" x14ac:dyDescent="0.25">
      <c r="E312" s="1">
        <f>F311</f>
        <v>2.73</v>
      </c>
      <c r="F312" s="1">
        <v>3.2</v>
      </c>
      <c r="G312" s="3">
        <f>COUNTIF($B$2:$B$113,"&gt;=" &amp;$E312)-COUNTIF($B$2:$B$113,"&gt;=" &amp;$F312)</f>
        <v>49</v>
      </c>
      <c r="H312" s="3">
        <f>COUNTIF($F$2:$F$95,"&gt;=" &amp;$E312)-COUNTIF($F$2:$F$95,"&gt;=" &amp;$F312)</f>
        <v>23</v>
      </c>
      <c r="I312" s="3">
        <f>COUNTIF($J$2:$J$95,"&gt;=" &amp;$E312)-COUNTIF($J$2:$J$95,"&gt;=" &amp;$F312)</f>
        <v>37</v>
      </c>
      <c r="J312" s="3">
        <f>COUNTIF($U$2:$U$300,"&gt;=" &amp;$E312)-COUNTIF($U$2:$U$300,"&gt;=" &amp;$F312)</f>
        <v>109</v>
      </c>
    </row>
    <row r="313" spans="5:10" x14ac:dyDescent="0.25">
      <c r="E313" s="1">
        <f>F312</f>
        <v>3.2</v>
      </c>
      <c r="F313" s="1"/>
      <c r="G313" s="3">
        <f>COUNTIF($B$2:$B$113,"&gt;=" &amp;$E313)-COUNTIF($B$2:$B$113,"&gt;=" &amp;$F313)</f>
        <v>29</v>
      </c>
      <c r="H313" s="3">
        <f>COUNTIF($F$2:$F$95,"&gt;=" &amp;$E313)-COUNTIF($F$2:$F$95,"&gt;=" &amp;$F313)</f>
        <v>35</v>
      </c>
      <c r="I313" s="3">
        <f>COUNTIF($J$2:$J$95,"&gt;=" &amp;$E313)-COUNTIF($J$2:$J$95,"&gt;=" &amp;$F313)</f>
        <v>27</v>
      </c>
      <c r="J313" s="3">
        <f>COUNTIF($U$2:$U$300,"&gt;=" &amp;$E313)-COUNTIF($U$2:$U$300,"&gt;=" &amp;$F313)</f>
        <v>91</v>
      </c>
    </row>
    <row r="320" spans="5:10" x14ac:dyDescent="0.25">
      <c r="E320" s="1" t="s">
        <v>0</v>
      </c>
      <c r="F320" s="1" t="s">
        <v>1</v>
      </c>
      <c r="G320" s="1">
        <v>49</v>
      </c>
      <c r="H320" s="1">
        <v>50</v>
      </c>
      <c r="I320" s="1">
        <v>51</v>
      </c>
      <c r="J320" s="1"/>
    </row>
    <row r="321" spans="5:10" x14ac:dyDescent="0.25">
      <c r="E321" s="1">
        <v>0</v>
      </c>
      <c r="F321" s="1">
        <v>2.8</v>
      </c>
      <c r="G321" s="3">
        <f>COUNTIF($B$2:$B$113,"&gt;=" &amp;$E321)-COUNTIF($B$2:$B$113,"&gt;=" &amp;$F321)</f>
        <v>36</v>
      </c>
      <c r="H321" s="3">
        <f>COUNTIF($F$2:$F$95,"&gt;=" &amp;$E321)-COUNTIF($F$2:$F$95,"&gt;=" &amp;$F321)</f>
        <v>39</v>
      </c>
      <c r="I321" s="3">
        <f>COUNTIF($J$2:$J$95,"&gt;=" &amp;$E321)-COUNTIF($J$2:$J$95,"&gt;=" &amp;$F321)</f>
        <v>27</v>
      </c>
      <c r="J321" s="3">
        <f>COUNTIF($U$2:$U$300,"&gt;=" &amp;$E321)-COUNTIF($U$2:$U$300,"&gt;=" &amp;$F321)</f>
        <v>102</v>
      </c>
    </row>
    <row r="322" spans="5:10" x14ac:dyDescent="0.25">
      <c r="E322" s="1">
        <f>F321</f>
        <v>2.8</v>
      </c>
      <c r="F322" s="1">
        <v>3.25</v>
      </c>
      <c r="G322" s="3">
        <f>COUNTIF($B$2:$B$113,"&gt;=" &amp;$E322)-COUNTIF($B$2:$B$113,"&gt;=" &amp;$F322)</f>
        <v>52</v>
      </c>
      <c r="H322" s="3">
        <f>COUNTIF($F$2:$F$95,"&gt;=" &amp;$E322)-COUNTIF($F$2:$F$95,"&gt;=" &amp;$F322)</f>
        <v>22</v>
      </c>
      <c r="I322" s="3">
        <f>COUNTIF($J$2:$J$95,"&gt;=" &amp;$E322)-COUNTIF($J$2:$J$95,"&gt;=" &amp;$F322)</f>
        <v>37</v>
      </c>
      <c r="J322" s="3">
        <f>COUNTIF($U$2:$U$300,"&gt;=" &amp;$E322)-COUNTIF($U$2:$U$300,"&gt;=" &amp;$F322)</f>
        <v>111</v>
      </c>
    </row>
    <row r="323" spans="5:10" x14ac:dyDescent="0.25">
      <c r="E323" s="1">
        <f>F322</f>
        <v>3.25</v>
      </c>
      <c r="F323" s="1"/>
      <c r="G323" s="3">
        <f>COUNTIF($B$2:$B$113,"&gt;=" &amp;$E323)-COUNTIF($B$2:$B$113,"&gt;=" &amp;$F323)</f>
        <v>24</v>
      </c>
      <c r="H323" s="3">
        <f>COUNTIF($F$2:$F$95,"&gt;=" &amp;$E323)-COUNTIF($F$2:$F$95,"&gt;=" &amp;$F323)</f>
        <v>33</v>
      </c>
      <c r="I323" s="3">
        <f>COUNTIF($J$2:$J$95,"&gt;=" &amp;$E323)-COUNTIF($J$2:$J$95,"&gt;=" &amp;$F323)</f>
        <v>24</v>
      </c>
      <c r="J323" s="3">
        <f>COUNTIF($U$2:$U$300,"&gt;=" &amp;$E323)-COUNTIF($U$2:$U$300,"&gt;=" &amp;$F323)</f>
        <v>81</v>
      </c>
    </row>
    <row r="324" spans="5:10" x14ac:dyDescent="0.25">
      <c r="E324" s="1"/>
      <c r="F324" s="1"/>
      <c r="G324" s="1"/>
      <c r="H324" s="1"/>
      <c r="I324" s="1"/>
      <c r="J324" s="1"/>
    </row>
    <row r="325" spans="5:10" x14ac:dyDescent="0.25">
      <c r="E325" s="1" t="s">
        <v>0</v>
      </c>
      <c r="F325" s="1" t="s">
        <v>1</v>
      </c>
      <c r="G325" s="1">
        <v>49</v>
      </c>
      <c r="H325" s="1">
        <v>50</v>
      </c>
      <c r="I325" s="1">
        <v>51</v>
      </c>
      <c r="J325" s="1"/>
    </row>
    <row r="326" spans="5:10" x14ac:dyDescent="0.25">
      <c r="E326" s="1">
        <v>0</v>
      </c>
      <c r="F326" s="1">
        <v>2.83</v>
      </c>
      <c r="G326" s="3">
        <f>COUNTIF($B$2:$B$113,"&gt;=" &amp;$E326)-COUNTIF($B$2:$B$113,"&gt;=" &amp;$F326)</f>
        <v>42</v>
      </c>
      <c r="H326" s="3">
        <f>COUNTIF($F$2:$F$95,"&gt;=" &amp;$E326)-COUNTIF($F$2:$F$95,"&gt;=" &amp;$F326)</f>
        <v>39</v>
      </c>
      <c r="I326" s="3">
        <f>COUNTIF($J$2:$J$95,"&gt;=" &amp;$E326)-COUNTIF($J$2:$J$95,"&gt;=" &amp;$F326)</f>
        <v>31</v>
      </c>
      <c r="J326" s="3">
        <f>COUNTIF($U$2:$U$300,"&gt;=" &amp;$E326)-COUNTIF($U$2:$U$300,"&gt;=" &amp;$F326)</f>
        <v>112</v>
      </c>
    </row>
    <row r="327" spans="5:10" x14ac:dyDescent="0.25">
      <c r="E327" s="1">
        <f>F326</f>
        <v>2.83</v>
      </c>
      <c r="F327" s="1">
        <v>3.26</v>
      </c>
      <c r="G327" s="3">
        <f>COUNTIF($B$2:$B$113,"&gt;=" &amp;$E327)-COUNTIF($B$2:$B$113,"&gt;=" &amp;$F327)</f>
        <v>47</v>
      </c>
      <c r="H327" s="3">
        <f>COUNTIF($F$2:$F$95,"&gt;=" &amp;$E327)-COUNTIF($F$2:$F$95,"&gt;=" &amp;$F327)</f>
        <v>28</v>
      </c>
      <c r="I327" s="3">
        <f>COUNTIF($J$2:$J$95,"&gt;=" &amp;$E327)-COUNTIF($J$2:$J$95,"&gt;=" &amp;$F327)</f>
        <v>34</v>
      </c>
      <c r="J327" s="3">
        <f>COUNTIF($U$2:$U$300,"&gt;=" &amp;$E327)-COUNTIF($U$2:$U$300,"&gt;=" &amp;$F327)</f>
        <v>109</v>
      </c>
    </row>
    <row r="328" spans="5:10" x14ac:dyDescent="0.25">
      <c r="E328" s="1">
        <f>F327</f>
        <v>3.26</v>
      </c>
      <c r="F328" s="1"/>
      <c r="G328" s="3">
        <f>COUNTIF($B$2:$B$113,"&gt;=" &amp;$E328)-COUNTIF($B$2:$B$113,"&gt;=" &amp;$F328)</f>
        <v>23</v>
      </c>
      <c r="H328" s="3">
        <f>COUNTIF($F$2:$F$95,"&gt;=" &amp;$E328)-COUNTIF($F$2:$F$95,"&gt;=" &amp;$F328)</f>
        <v>27</v>
      </c>
      <c r="I328" s="3">
        <f>COUNTIF($J$2:$J$95,"&gt;=" &amp;$E328)-COUNTIF($J$2:$J$95,"&gt;=" &amp;$F328)</f>
        <v>23</v>
      </c>
      <c r="J328" s="3">
        <f>COUNTIF($U$2:$U$300,"&gt;=" &amp;$E328)-COUNTIF($U$2:$U$300,"&gt;=" &amp;$F328)</f>
        <v>73</v>
      </c>
    </row>
    <row r="330" spans="5:10" x14ac:dyDescent="0.25">
      <c r="E330" s="1" t="s">
        <v>0</v>
      </c>
      <c r="F330" s="1" t="s">
        <v>1</v>
      </c>
      <c r="G330" s="1">
        <v>49</v>
      </c>
      <c r="H330" s="1">
        <v>50</v>
      </c>
      <c r="I330" s="1">
        <v>51</v>
      </c>
      <c r="J330" s="1" t="s">
        <v>77</v>
      </c>
    </row>
    <row r="331" spans="5:10" x14ac:dyDescent="0.25">
      <c r="E331" s="1">
        <v>0</v>
      </c>
      <c r="F331" s="1">
        <v>2.8</v>
      </c>
      <c r="G331" s="3">
        <f>COUNTIF($B$2:$B$113,"&gt;=" &amp;$E331)-COUNTIF($B$2:$B$113,"&gt;=" &amp;$F331)</f>
        <v>36</v>
      </c>
      <c r="H331" s="3">
        <f>COUNTIF($F$2:$F$95,"&gt;=" &amp;$E331)-COUNTIF($F$2:$F$95,"&gt;=" &amp;$F331)</f>
        <v>39</v>
      </c>
      <c r="I331" s="3">
        <f>COUNTIF($J$2:$J$95,"&gt;=" &amp;$E331)-COUNTIF($J$2:$J$95,"&gt;=" &amp;$F331)</f>
        <v>27</v>
      </c>
      <c r="J331" s="3">
        <f>COUNTIF($U$2:$U$300,"&gt;=" &amp;$E331)-COUNTIF($U$2:$U$300,"&gt;=" &amp;$F331)</f>
        <v>102</v>
      </c>
    </row>
    <row r="332" spans="5:10" x14ac:dyDescent="0.25">
      <c r="E332" s="1">
        <f>F331</f>
        <v>2.8</v>
      </c>
      <c r="F332" s="1">
        <v>3.17</v>
      </c>
      <c r="G332" s="3">
        <f>COUNTIF($B$2:$B$113,"&gt;=" &amp;$E332)-COUNTIF($B$2:$B$113,"&gt;=" &amp;$F332)</f>
        <v>43</v>
      </c>
      <c r="H332" s="3">
        <f>COUNTIF($F$2:$F$95,"&gt;=" &amp;$E332)-COUNTIF($F$2:$F$95,"&gt;=" &amp;$F332)</f>
        <v>20</v>
      </c>
      <c r="I332" s="3">
        <f>COUNTIF($J$2:$J$95,"&gt;=" &amp;$E332)-COUNTIF($J$2:$J$95,"&gt;=" &amp;$F332)</f>
        <v>33</v>
      </c>
      <c r="J332" s="3">
        <f>COUNTIF($U$2:$U$300,"&gt;=" &amp;$E332)-COUNTIF($U$2:$U$300,"&gt;=" &amp;$F332)</f>
        <v>96</v>
      </c>
    </row>
    <row r="333" spans="5:10" x14ac:dyDescent="0.25">
      <c r="E333" s="1">
        <f>F332</f>
        <v>3.17</v>
      </c>
      <c r="F333" s="1"/>
      <c r="G333" s="3">
        <f>COUNTIF($B$2:$B$113,"&gt;=" &amp;$E333)-COUNTIF($B$2:$B$113,"&gt;=" &amp;$F333)</f>
        <v>33</v>
      </c>
      <c r="H333" s="3">
        <f>COUNTIF($F$2:$F$95,"&gt;=" &amp;$E333)-COUNTIF($F$2:$F$95,"&gt;=" &amp;$F333)</f>
        <v>35</v>
      </c>
      <c r="I333" s="3">
        <f>COUNTIF($J$2:$J$95,"&gt;=" &amp;$E333)-COUNTIF($J$2:$J$95,"&gt;=" &amp;$F333)</f>
        <v>28</v>
      </c>
      <c r="J333" s="3">
        <f>COUNTIF($U$2:$U$300,"&gt;=" &amp;$E333)-COUNTIF($U$2:$U$300,"&gt;=" &amp;$F333)</f>
        <v>96</v>
      </c>
    </row>
  </sheetData>
  <autoFilter ref="U2:U295">
    <sortState ref="U3:U295">
      <sortCondition ref="U2:U295"/>
    </sortState>
  </autoFilter>
  <mergeCells count="3">
    <mergeCell ref="E1:F1"/>
    <mergeCell ref="I1:J1"/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B2" sqref="B2:B95"/>
    </sheetView>
  </sheetViews>
  <sheetFormatPr defaultRowHeight="15" x14ac:dyDescent="0.25"/>
  <cols>
    <col min="8" max="8" width="11.7109375" bestFit="1" customWidth="1"/>
  </cols>
  <sheetData>
    <row r="1" spans="1:12" x14ac:dyDescent="0.25">
      <c r="A1" s="51">
        <v>50</v>
      </c>
      <c r="B1" s="51"/>
      <c r="C1" s="1"/>
      <c r="D1" s="1"/>
      <c r="E1" s="51">
        <v>51</v>
      </c>
      <c r="F1" s="51"/>
      <c r="G1" s="1"/>
      <c r="H1" s="1"/>
      <c r="I1" s="1" t="s">
        <v>0</v>
      </c>
      <c r="J1" s="1" t="s">
        <v>1</v>
      </c>
      <c r="K1" s="1">
        <v>50</v>
      </c>
      <c r="L1" s="1">
        <v>51</v>
      </c>
    </row>
    <row r="2" spans="1:12" x14ac:dyDescent="0.25">
      <c r="A2" s="4">
        <v>1</v>
      </c>
      <c r="B2" s="5">
        <v>1.1363636363636365</v>
      </c>
      <c r="C2" s="2"/>
      <c r="D2" s="1"/>
      <c r="E2" s="4">
        <v>1</v>
      </c>
      <c r="F2" s="5">
        <v>0.68181818181818177</v>
      </c>
      <c r="G2" s="1"/>
      <c r="H2" s="1" t="s">
        <v>2</v>
      </c>
      <c r="I2" s="1">
        <v>0</v>
      </c>
      <c r="J2" s="1">
        <v>2.92</v>
      </c>
      <c r="K2" s="3">
        <f>COUNTIF($B$2:$B$94,"&gt;=" &amp;$I2)-COUNTIF($B$2:$B$94,"&gt;=" &amp;$J2)</f>
        <v>48</v>
      </c>
      <c r="L2" s="3">
        <f>COUNTIF($F$2:$F$89,"&gt;=" &amp;$I2)-COUNTIF($F$2:$F$89,"&gt;=" &amp;$J2)</f>
        <v>40</v>
      </c>
    </row>
    <row r="3" spans="1:12" x14ac:dyDescent="0.25">
      <c r="A3" s="4">
        <v>2</v>
      </c>
      <c r="B3" s="5">
        <v>1.4375</v>
      </c>
      <c r="C3" s="2"/>
      <c r="D3" s="1"/>
      <c r="E3" s="4">
        <v>2</v>
      </c>
      <c r="F3" s="5">
        <v>1.4545454545454546</v>
      </c>
      <c r="G3" s="1"/>
      <c r="H3" s="1"/>
      <c r="I3" s="1">
        <f>J2</f>
        <v>2.92</v>
      </c>
      <c r="J3" s="1"/>
      <c r="K3" s="3">
        <f>COUNTIF($B$2:$B$94,"&gt;=" &amp;$I3)-COUNTIF($B$2:$B$94,"&gt;=" &amp;$J3)</f>
        <v>45</v>
      </c>
      <c r="L3" s="3">
        <f>COUNTIF($F$2:$F$89,"&gt;=" &amp;$I3)-COUNTIF($F$2:$F$89,"&gt;=" &amp;$J3)</f>
        <v>48</v>
      </c>
    </row>
    <row r="4" spans="1:12" x14ac:dyDescent="0.25">
      <c r="A4" s="4">
        <v>3</v>
      </c>
      <c r="B4" s="5">
        <v>1.7777777777777777</v>
      </c>
      <c r="C4" s="2"/>
      <c r="D4" s="1"/>
      <c r="E4" s="4">
        <v>3</v>
      </c>
      <c r="F4" s="5">
        <v>1.8461538461538463</v>
      </c>
      <c r="G4" s="1"/>
      <c r="H4" s="1"/>
      <c r="I4" s="1"/>
      <c r="J4" s="1"/>
      <c r="K4" s="3"/>
      <c r="L4" s="3"/>
    </row>
    <row r="5" spans="1:12" x14ac:dyDescent="0.25">
      <c r="A5" s="4">
        <v>4</v>
      </c>
      <c r="B5" s="5">
        <v>1.8636363636363635</v>
      </c>
      <c r="C5" s="2"/>
      <c r="D5" s="1"/>
      <c r="E5" s="4">
        <v>4</v>
      </c>
      <c r="F5" s="5">
        <v>1.9615384615384615</v>
      </c>
      <c r="G5" s="1"/>
      <c r="H5" s="1"/>
      <c r="I5" s="1"/>
      <c r="J5" s="1"/>
      <c r="K5" s="1"/>
      <c r="L5" s="1"/>
    </row>
    <row r="6" spans="1:12" x14ac:dyDescent="0.25">
      <c r="A6" s="4">
        <v>5</v>
      </c>
      <c r="B6" s="5">
        <v>1.8888888888888888</v>
      </c>
      <c r="C6" s="2"/>
      <c r="D6" s="1"/>
      <c r="E6" s="4">
        <v>5</v>
      </c>
      <c r="F6" s="5">
        <v>2</v>
      </c>
      <c r="G6" s="1"/>
      <c r="H6" s="1"/>
      <c r="I6" s="1"/>
      <c r="J6" s="1"/>
      <c r="K6" s="1"/>
      <c r="L6" s="1"/>
    </row>
    <row r="7" spans="1:12" x14ac:dyDescent="0.25">
      <c r="A7" s="4">
        <v>6</v>
      </c>
      <c r="B7" s="5">
        <v>1.9166666666666667</v>
      </c>
      <c r="C7" s="2"/>
      <c r="D7" s="1"/>
      <c r="E7" s="4">
        <v>6</v>
      </c>
      <c r="F7" s="5">
        <v>2.0384615384615383</v>
      </c>
      <c r="G7" s="1"/>
      <c r="H7" s="1"/>
      <c r="I7" s="1"/>
      <c r="J7" s="1"/>
      <c r="K7" s="1">
        <v>51</v>
      </c>
      <c r="L7" s="1">
        <v>50</v>
      </c>
    </row>
    <row r="8" spans="1:12" x14ac:dyDescent="0.25">
      <c r="A8" s="4">
        <v>7</v>
      </c>
      <c r="B8" s="5">
        <v>1.9545454545454546</v>
      </c>
      <c r="C8" s="2"/>
      <c r="D8" s="1"/>
      <c r="E8" s="4">
        <v>7</v>
      </c>
      <c r="F8" s="5">
        <v>2.0625</v>
      </c>
      <c r="G8" s="1"/>
      <c r="H8" s="1" t="s">
        <v>3</v>
      </c>
      <c r="I8" s="1">
        <v>0</v>
      </c>
      <c r="J8" s="1">
        <v>3</v>
      </c>
      <c r="K8" s="3">
        <f>COUNTIF($F$2:$F$89,"&gt;=" &amp;$I8)-COUNTIF($F$2:$F$89,"&gt;=" &amp;$J8)</f>
        <v>44</v>
      </c>
      <c r="L8" s="3">
        <f>COUNTIF($B$2:$B$94,"&gt;=" &amp;$I8)-COUNTIF($B$2:$B$94,"&gt;=" &amp;$J8)</f>
        <v>49</v>
      </c>
    </row>
    <row r="9" spans="1:12" x14ac:dyDescent="0.25">
      <c r="A9" s="4">
        <v>8</v>
      </c>
      <c r="B9" s="5">
        <v>1.9583333333333333</v>
      </c>
      <c r="C9" s="2"/>
      <c r="D9" s="1"/>
      <c r="E9" s="4">
        <v>8</v>
      </c>
      <c r="F9" s="5">
        <v>2.1153846153846154</v>
      </c>
      <c r="G9" s="1"/>
      <c r="H9" s="1"/>
      <c r="I9" s="1">
        <f>J8</f>
        <v>3</v>
      </c>
      <c r="J9" s="1"/>
      <c r="K9" s="3">
        <f>COUNTIF($F$2:$F$89,"&gt;=" &amp;$I9)-COUNTIF($F$2:$F$89,"&gt;=" &amp;$J9)</f>
        <v>44</v>
      </c>
      <c r="L9" s="3">
        <f>COUNTIF($B$2:$B$94,"&gt;=" &amp;$I9)-COUNTIF($B$2:$B$94,"&gt;=" &amp;$J9)</f>
        <v>44</v>
      </c>
    </row>
    <row r="10" spans="1:12" x14ac:dyDescent="0.25">
      <c r="A10" s="4">
        <v>9</v>
      </c>
      <c r="B10" s="5">
        <v>2</v>
      </c>
      <c r="C10" s="2"/>
      <c r="D10" s="1"/>
      <c r="E10" s="4">
        <v>9</v>
      </c>
      <c r="F10" s="5">
        <v>2.1785714285714284</v>
      </c>
      <c r="G10" s="1"/>
      <c r="H10" s="1"/>
      <c r="I10" s="1"/>
      <c r="J10" s="1"/>
      <c r="K10" s="3"/>
      <c r="L10" s="3"/>
    </row>
    <row r="11" spans="1:12" x14ac:dyDescent="0.25">
      <c r="A11" s="4">
        <v>10</v>
      </c>
      <c r="B11" s="5">
        <v>2.0833333333333335</v>
      </c>
      <c r="C11" s="2"/>
      <c r="D11" s="1"/>
      <c r="E11" s="4">
        <v>10</v>
      </c>
      <c r="F11" s="5">
        <v>2.1785714285714284</v>
      </c>
      <c r="G11" s="1"/>
      <c r="H11" s="1"/>
      <c r="I11" s="1"/>
      <c r="J11" s="1"/>
      <c r="K11" s="1"/>
      <c r="L11" s="1"/>
    </row>
    <row r="12" spans="1:12" x14ac:dyDescent="0.25">
      <c r="A12" s="4">
        <v>11</v>
      </c>
      <c r="B12" s="5">
        <v>2.125</v>
      </c>
      <c r="C12" s="2"/>
      <c r="D12" s="1"/>
      <c r="E12" s="4">
        <v>11</v>
      </c>
      <c r="F12" s="5">
        <v>2.2307692307692308</v>
      </c>
      <c r="G12" s="1"/>
      <c r="H12" s="1"/>
      <c r="I12" s="1"/>
      <c r="J12" s="1"/>
      <c r="K12" s="1"/>
      <c r="L12" s="1"/>
    </row>
    <row r="13" spans="1:12" x14ac:dyDescent="0.25">
      <c r="A13" s="4">
        <v>12</v>
      </c>
      <c r="B13" s="5">
        <v>2.125</v>
      </c>
      <c r="C13" s="2"/>
      <c r="D13" s="1"/>
      <c r="E13" s="4">
        <v>12</v>
      </c>
      <c r="F13" s="5">
        <v>2.2307692307692308</v>
      </c>
      <c r="G13" s="1"/>
      <c r="H13" s="1"/>
      <c r="I13" s="1" t="s">
        <v>0</v>
      </c>
      <c r="J13" s="1" t="s">
        <v>1</v>
      </c>
      <c r="K13" s="1">
        <v>50</v>
      </c>
      <c r="L13" s="1">
        <v>51</v>
      </c>
    </row>
    <row r="14" spans="1:12" x14ac:dyDescent="0.25">
      <c r="A14" s="4">
        <v>13</v>
      </c>
      <c r="B14" s="5">
        <v>2.125</v>
      </c>
      <c r="C14" s="2"/>
      <c r="D14" s="1"/>
      <c r="E14" s="4">
        <v>13</v>
      </c>
      <c r="F14" s="5">
        <v>2.3461538461538463</v>
      </c>
      <c r="G14" s="1"/>
      <c r="H14" s="1"/>
      <c r="I14" s="1">
        <v>0</v>
      </c>
      <c r="J14" s="1">
        <v>2.93</v>
      </c>
      <c r="K14" s="3">
        <f>COUNTIF($B$2:$B$94,"&gt;=" &amp;$I14)-COUNTIF($B$2:$B$94,"&gt;=" &amp;$J14)</f>
        <v>48</v>
      </c>
      <c r="L14" s="3">
        <f>COUNTIF($F$2:$F$89,"&gt;=" &amp;$I14)-COUNTIF($F$2:$F$89,"&gt;=" &amp;$J14)</f>
        <v>43</v>
      </c>
    </row>
    <row r="15" spans="1:12" x14ac:dyDescent="0.25">
      <c r="A15" s="4">
        <v>14</v>
      </c>
      <c r="B15" s="5">
        <v>2.1363636363636362</v>
      </c>
      <c r="C15" s="2"/>
      <c r="D15" s="1"/>
      <c r="E15" s="4">
        <v>14</v>
      </c>
      <c r="F15" s="5">
        <v>2.4090909090909092</v>
      </c>
      <c r="G15" s="1"/>
      <c r="H15" s="1"/>
      <c r="I15" s="1">
        <f>J14</f>
        <v>2.93</v>
      </c>
      <c r="J15" s="1"/>
      <c r="K15" s="3">
        <f>COUNTIF($B$2:$B$94,"&gt;=" &amp;$I15)-COUNTIF($B$2:$B$94,"&gt;=" &amp;$J15)</f>
        <v>45</v>
      </c>
      <c r="L15" s="3">
        <f>COUNTIF($F$2:$F$89,"&gt;=" &amp;$I15)-COUNTIF($F$2:$F$89,"&gt;=" &amp;$J15)</f>
        <v>45</v>
      </c>
    </row>
    <row r="16" spans="1:12" x14ac:dyDescent="0.25">
      <c r="A16" s="4">
        <v>15</v>
      </c>
      <c r="B16" s="5">
        <v>2.1666666666666665</v>
      </c>
      <c r="C16" s="2"/>
      <c r="D16" s="1"/>
      <c r="E16" s="4">
        <v>15</v>
      </c>
      <c r="F16" s="5">
        <v>2.4090909090909092</v>
      </c>
      <c r="G16" s="1"/>
      <c r="H16" s="1"/>
      <c r="I16" s="1"/>
      <c r="J16" s="1"/>
      <c r="K16" s="3"/>
      <c r="L16" s="3"/>
    </row>
    <row r="17" spans="1:12" x14ac:dyDescent="0.25">
      <c r="A17" s="4">
        <v>16</v>
      </c>
      <c r="B17" s="5">
        <v>2.1818181818181817</v>
      </c>
      <c r="C17" s="2"/>
      <c r="D17" s="1"/>
      <c r="E17" s="4">
        <v>16</v>
      </c>
      <c r="F17" s="5">
        <v>2.4545454545454546</v>
      </c>
      <c r="G17" s="1"/>
      <c r="H17" s="1"/>
      <c r="I17" s="1"/>
      <c r="J17" s="1"/>
      <c r="K17" s="1"/>
      <c r="L17" s="1"/>
    </row>
    <row r="18" spans="1:12" x14ac:dyDescent="0.25">
      <c r="A18" s="4">
        <v>17</v>
      </c>
      <c r="B18" s="5">
        <v>2.2083333333333335</v>
      </c>
      <c r="C18" s="2"/>
      <c r="D18" s="1"/>
      <c r="E18" s="4">
        <v>17</v>
      </c>
      <c r="F18" s="5">
        <v>2.5</v>
      </c>
      <c r="G18" s="1"/>
      <c r="H18" s="1"/>
      <c r="I18" s="1"/>
      <c r="J18" s="1"/>
      <c r="K18" s="1"/>
      <c r="L18" s="1"/>
    </row>
    <row r="19" spans="1:12" x14ac:dyDescent="0.25">
      <c r="A19" s="4">
        <v>18</v>
      </c>
      <c r="B19" s="5">
        <v>2.2083333333333335</v>
      </c>
      <c r="C19" s="2"/>
      <c r="D19" s="1"/>
      <c r="E19" s="4">
        <v>18</v>
      </c>
      <c r="F19" s="5">
        <v>2.5357142857142856</v>
      </c>
      <c r="G19" s="1"/>
      <c r="H19" s="1"/>
      <c r="I19" s="1"/>
      <c r="J19" s="1"/>
      <c r="K19" s="3"/>
      <c r="L19" s="3"/>
    </row>
    <row r="20" spans="1:12" x14ac:dyDescent="0.25">
      <c r="A20" s="4">
        <v>19</v>
      </c>
      <c r="B20" s="5">
        <v>2.2222222222222223</v>
      </c>
      <c r="C20" s="2"/>
      <c r="D20" s="1"/>
      <c r="E20" s="4">
        <v>19</v>
      </c>
      <c r="F20" s="5">
        <v>2.5384615384615383</v>
      </c>
      <c r="G20" s="1"/>
      <c r="H20" s="1"/>
      <c r="I20" s="1"/>
      <c r="J20" s="1"/>
      <c r="K20" s="3"/>
      <c r="L20" s="3"/>
    </row>
    <row r="21" spans="1:12" x14ac:dyDescent="0.25">
      <c r="A21" s="4">
        <v>20</v>
      </c>
      <c r="B21" s="5">
        <v>2.25</v>
      </c>
      <c r="C21" s="2"/>
      <c r="D21" s="1"/>
      <c r="E21" s="4">
        <v>20</v>
      </c>
      <c r="F21" s="5">
        <v>2.5384615384615383</v>
      </c>
      <c r="G21" s="1"/>
      <c r="H21" s="1"/>
      <c r="I21" s="1"/>
      <c r="J21" s="1"/>
      <c r="K21" s="3"/>
      <c r="L21" s="3"/>
    </row>
    <row r="22" spans="1:12" x14ac:dyDescent="0.25">
      <c r="A22" s="4">
        <v>21</v>
      </c>
      <c r="B22" s="5">
        <v>2.2916666666666665</v>
      </c>
      <c r="C22" s="2"/>
      <c r="D22" s="1"/>
      <c r="E22" s="4">
        <v>21</v>
      </c>
      <c r="F22" s="5">
        <v>2.5769230769230771</v>
      </c>
      <c r="G22" s="1"/>
      <c r="H22" s="1"/>
      <c r="I22" s="1"/>
      <c r="J22" s="1"/>
      <c r="K22" s="1"/>
      <c r="L22" s="1"/>
    </row>
    <row r="23" spans="1:12" x14ac:dyDescent="0.25">
      <c r="A23" s="4">
        <v>22</v>
      </c>
      <c r="B23" s="5">
        <v>2.2916666666666665</v>
      </c>
      <c r="C23" s="2"/>
      <c r="D23" s="1"/>
      <c r="E23" s="4">
        <v>22</v>
      </c>
      <c r="F23" s="5">
        <v>2.6428571428571428</v>
      </c>
      <c r="G23" s="1"/>
      <c r="H23" s="1"/>
      <c r="I23" s="1"/>
      <c r="J23" s="1"/>
      <c r="K23" s="1"/>
      <c r="L23" s="1"/>
    </row>
    <row r="24" spans="1:12" x14ac:dyDescent="0.25">
      <c r="A24" s="4">
        <v>23</v>
      </c>
      <c r="B24" s="5">
        <v>2.3333333333333335</v>
      </c>
      <c r="C24" s="2"/>
      <c r="D24" s="1"/>
      <c r="E24" s="4">
        <v>23</v>
      </c>
      <c r="F24" s="5">
        <v>2.6538461538461537</v>
      </c>
      <c r="G24" s="1"/>
      <c r="H24" s="1"/>
      <c r="I24" s="1"/>
      <c r="J24" s="1"/>
      <c r="K24" s="1"/>
      <c r="L24" s="1"/>
    </row>
    <row r="25" spans="1:12" x14ac:dyDescent="0.25">
      <c r="A25" s="4">
        <v>24</v>
      </c>
      <c r="B25" s="5">
        <v>2.3333333333333335</v>
      </c>
      <c r="C25" s="2"/>
      <c r="D25" s="1"/>
      <c r="E25" s="4">
        <v>24</v>
      </c>
      <c r="F25" s="5">
        <v>2.6923076923076925</v>
      </c>
      <c r="G25" s="1"/>
      <c r="H25" s="1"/>
      <c r="I25" s="1"/>
      <c r="J25" s="1"/>
      <c r="K25" s="1"/>
      <c r="L25" s="1"/>
    </row>
    <row r="26" spans="1:12" x14ac:dyDescent="0.25">
      <c r="A26" s="4">
        <v>25</v>
      </c>
      <c r="B26" s="5">
        <v>2.375</v>
      </c>
      <c r="C26" s="2"/>
      <c r="D26" s="1"/>
      <c r="E26" s="4">
        <v>25</v>
      </c>
      <c r="F26" s="5">
        <v>2.7307692307692308</v>
      </c>
      <c r="G26" s="1"/>
      <c r="H26" s="1"/>
      <c r="I26" s="1"/>
      <c r="J26" s="1"/>
      <c r="K26" s="1"/>
      <c r="L26" s="1"/>
    </row>
    <row r="27" spans="1:12" x14ac:dyDescent="0.25">
      <c r="A27" s="4">
        <v>26</v>
      </c>
      <c r="B27" s="5">
        <v>2.4166666666666665</v>
      </c>
      <c r="C27" s="2"/>
      <c r="D27" s="1"/>
      <c r="E27" s="4">
        <v>26</v>
      </c>
      <c r="F27" s="5">
        <v>2.75</v>
      </c>
      <c r="G27" s="1"/>
      <c r="H27" s="1"/>
      <c r="I27" s="1"/>
      <c r="J27" s="1"/>
      <c r="K27" s="1"/>
      <c r="L27" s="1"/>
    </row>
    <row r="28" spans="1:12" x14ac:dyDescent="0.25">
      <c r="A28" s="4">
        <v>27</v>
      </c>
      <c r="B28" s="5">
        <v>2.4166666666666665</v>
      </c>
      <c r="C28" s="2"/>
      <c r="D28" s="1"/>
      <c r="E28" s="4">
        <v>27</v>
      </c>
      <c r="F28" s="5">
        <v>2.7692307692307692</v>
      </c>
      <c r="G28" s="1"/>
      <c r="H28" s="1"/>
      <c r="I28" s="1"/>
      <c r="J28" s="1"/>
      <c r="K28" s="1"/>
      <c r="L28" s="1"/>
    </row>
    <row r="29" spans="1:12" x14ac:dyDescent="0.25">
      <c r="A29" s="4">
        <v>28</v>
      </c>
      <c r="B29" s="5">
        <v>2.4583333333333335</v>
      </c>
      <c r="C29" s="2"/>
      <c r="D29" s="1"/>
      <c r="E29" s="4">
        <v>28</v>
      </c>
      <c r="F29" s="5">
        <v>2.8076923076923075</v>
      </c>
      <c r="G29" s="1"/>
      <c r="H29" s="1"/>
      <c r="I29" s="1"/>
      <c r="J29" s="1"/>
      <c r="K29" s="1"/>
      <c r="L29" s="1"/>
    </row>
    <row r="30" spans="1:12" x14ac:dyDescent="0.25">
      <c r="A30" s="4">
        <v>29</v>
      </c>
      <c r="B30" s="5">
        <v>2.5</v>
      </c>
      <c r="C30" s="2"/>
      <c r="D30" s="1"/>
      <c r="E30" s="4">
        <v>29</v>
      </c>
      <c r="F30" s="5">
        <v>2.8076923076923075</v>
      </c>
      <c r="G30" s="1"/>
      <c r="H30" s="1"/>
      <c r="I30" s="1"/>
      <c r="J30" s="1"/>
      <c r="K30" s="1"/>
      <c r="L30" s="1"/>
    </row>
    <row r="31" spans="1:12" x14ac:dyDescent="0.25">
      <c r="A31" s="4">
        <v>30</v>
      </c>
      <c r="B31" s="5">
        <v>2.5416666666666665</v>
      </c>
      <c r="C31" s="2"/>
      <c r="D31" s="1"/>
      <c r="E31" s="4">
        <v>1</v>
      </c>
      <c r="F31" s="5">
        <v>2.8214285714285716</v>
      </c>
      <c r="G31" s="1"/>
      <c r="H31" s="1"/>
      <c r="I31" s="1"/>
      <c r="J31" s="1"/>
      <c r="K31" s="1"/>
      <c r="L31" s="1"/>
    </row>
    <row r="32" spans="1:12" x14ac:dyDescent="0.25">
      <c r="A32" s="4">
        <v>31</v>
      </c>
      <c r="B32" s="5">
        <v>2.5416666666666665</v>
      </c>
      <c r="C32" s="2"/>
      <c r="D32" s="1"/>
      <c r="E32" s="4">
        <v>2</v>
      </c>
      <c r="F32" s="5">
        <v>2.8214285714285716</v>
      </c>
      <c r="G32" s="1"/>
      <c r="H32" s="1"/>
      <c r="I32" s="1"/>
      <c r="J32" s="1"/>
      <c r="K32" s="1"/>
      <c r="L32" s="1"/>
    </row>
    <row r="33" spans="1:12" x14ac:dyDescent="0.25">
      <c r="A33" s="4">
        <v>1</v>
      </c>
      <c r="B33" s="5">
        <v>2.5833333333333335</v>
      </c>
      <c r="C33" s="2"/>
      <c r="D33" s="1"/>
      <c r="E33" s="4">
        <v>3</v>
      </c>
      <c r="F33" s="5">
        <v>2.8461538461538463</v>
      </c>
      <c r="G33" s="1"/>
      <c r="H33" s="1"/>
      <c r="I33" s="1"/>
      <c r="J33" s="1"/>
      <c r="K33" s="1"/>
      <c r="L33" s="1"/>
    </row>
    <row r="34" spans="1:12" x14ac:dyDescent="0.25">
      <c r="A34" s="4">
        <v>2</v>
      </c>
      <c r="B34" s="5">
        <v>2.5833333333333335</v>
      </c>
      <c r="C34" s="2"/>
      <c r="D34" s="1"/>
      <c r="E34" s="4">
        <v>4</v>
      </c>
      <c r="F34" s="5">
        <v>2.8461538461538463</v>
      </c>
      <c r="G34" s="1"/>
      <c r="H34" s="1"/>
      <c r="I34" s="1"/>
      <c r="J34" s="1"/>
      <c r="K34" s="1"/>
      <c r="L34" s="1"/>
    </row>
    <row r="35" spans="1:12" x14ac:dyDescent="0.25">
      <c r="A35" s="4">
        <v>3</v>
      </c>
      <c r="B35" s="5">
        <v>2.625</v>
      </c>
      <c r="C35" s="2"/>
      <c r="D35" s="1"/>
      <c r="E35" s="4">
        <v>5</v>
      </c>
      <c r="F35" s="5">
        <v>2.8461538461538463</v>
      </c>
      <c r="G35" s="1"/>
      <c r="H35" s="1"/>
      <c r="I35" s="1"/>
      <c r="J35" s="1"/>
      <c r="K35" s="1"/>
      <c r="L35" s="1"/>
    </row>
    <row r="36" spans="1:12" x14ac:dyDescent="0.25">
      <c r="A36" s="4">
        <v>4</v>
      </c>
      <c r="B36" s="5">
        <v>2.7083333333333335</v>
      </c>
      <c r="C36" s="2"/>
      <c r="D36" s="1"/>
      <c r="E36" s="4">
        <v>6</v>
      </c>
      <c r="F36" s="5">
        <v>2.8461538461538463</v>
      </c>
      <c r="G36" s="1"/>
      <c r="H36" s="1"/>
      <c r="I36" s="1"/>
      <c r="J36" s="1"/>
      <c r="K36" s="1"/>
      <c r="L36" s="1"/>
    </row>
    <row r="37" spans="1:12" x14ac:dyDescent="0.25">
      <c r="A37" s="4">
        <v>5</v>
      </c>
      <c r="B37" s="5">
        <v>2.7083333333333335</v>
      </c>
      <c r="C37" s="2"/>
      <c r="D37" s="1"/>
      <c r="E37" s="4">
        <v>7</v>
      </c>
      <c r="F37" s="5">
        <v>2.8571428571428572</v>
      </c>
      <c r="G37" s="1"/>
      <c r="H37" s="1"/>
      <c r="I37" s="1"/>
      <c r="J37" s="1"/>
      <c r="K37" s="1"/>
      <c r="L37" s="1"/>
    </row>
    <row r="38" spans="1:12" x14ac:dyDescent="0.25">
      <c r="A38" s="4">
        <v>6</v>
      </c>
      <c r="B38" s="5">
        <v>2.75</v>
      </c>
      <c r="C38" s="2"/>
      <c r="D38" s="1"/>
      <c r="E38" s="4">
        <v>8</v>
      </c>
      <c r="F38" s="5">
        <v>2.8571428571428572</v>
      </c>
      <c r="G38" s="1"/>
      <c r="H38" s="1"/>
    </row>
    <row r="39" spans="1:12" x14ac:dyDescent="0.25">
      <c r="A39" s="4">
        <v>7</v>
      </c>
      <c r="B39" s="5">
        <v>2.7916666666666665</v>
      </c>
      <c r="C39" s="2"/>
      <c r="D39" s="1"/>
      <c r="E39" s="4">
        <v>9</v>
      </c>
      <c r="F39" s="5">
        <v>2.8846153846153846</v>
      </c>
      <c r="G39" s="1"/>
      <c r="H39" s="1"/>
    </row>
    <row r="40" spans="1:12" x14ac:dyDescent="0.25">
      <c r="A40" s="4">
        <v>8</v>
      </c>
      <c r="B40" s="5">
        <v>2.7916666666666665</v>
      </c>
      <c r="C40" s="2"/>
      <c r="D40" s="1"/>
      <c r="E40" s="4">
        <v>10</v>
      </c>
      <c r="F40" s="5">
        <v>2.8846153846153846</v>
      </c>
      <c r="G40" s="1"/>
      <c r="H40" s="1"/>
    </row>
    <row r="41" spans="1:12" x14ac:dyDescent="0.25">
      <c r="A41" s="4">
        <v>9</v>
      </c>
      <c r="B41" s="5">
        <v>2.8333333333333335</v>
      </c>
      <c r="C41" s="2"/>
      <c r="D41" s="1"/>
      <c r="E41" s="4">
        <v>11</v>
      </c>
      <c r="F41" s="5">
        <v>2.8846153846153846</v>
      </c>
      <c r="G41" s="1"/>
      <c r="H41" s="1"/>
    </row>
    <row r="42" spans="1:12" x14ac:dyDescent="0.25">
      <c r="A42" s="4">
        <v>10</v>
      </c>
      <c r="B42" s="5">
        <v>2.8333333333333335</v>
      </c>
      <c r="C42" s="2"/>
      <c r="D42" s="1"/>
      <c r="E42" s="4">
        <v>12</v>
      </c>
      <c r="F42" s="5">
        <v>2.9230769230769229</v>
      </c>
      <c r="G42" s="1"/>
      <c r="H42" s="1"/>
    </row>
    <row r="43" spans="1:12" x14ac:dyDescent="0.25">
      <c r="A43" s="4">
        <v>11</v>
      </c>
      <c r="B43" s="5">
        <v>2.8333333333333335</v>
      </c>
      <c r="C43" s="2"/>
      <c r="D43" s="1"/>
      <c r="E43" s="4">
        <v>13</v>
      </c>
      <c r="F43" s="5">
        <v>2.9230769230769229</v>
      </c>
      <c r="G43" s="1"/>
      <c r="H43" s="1"/>
    </row>
    <row r="44" spans="1:12" x14ac:dyDescent="0.25">
      <c r="A44" s="4">
        <v>12</v>
      </c>
      <c r="B44" s="5">
        <v>2.9166666666666665</v>
      </c>
      <c r="C44" s="2"/>
      <c r="D44" s="1"/>
      <c r="E44" s="4">
        <v>14</v>
      </c>
      <c r="F44" s="5">
        <v>2.9285714285714284</v>
      </c>
      <c r="G44" s="1"/>
      <c r="H44" s="1"/>
    </row>
    <row r="45" spans="1:12" x14ac:dyDescent="0.25">
      <c r="A45" s="4">
        <v>13</v>
      </c>
      <c r="B45" s="5">
        <v>2.9166666666666665</v>
      </c>
      <c r="C45" s="2"/>
      <c r="D45" s="1"/>
      <c r="E45" s="4">
        <v>15</v>
      </c>
      <c r="F45" s="5">
        <v>2.9615384615384617</v>
      </c>
      <c r="G45" s="1"/>
      <c r="H45" s="1"/>
    </row>
    <row r="46" spans="1:12" x14ac:dyDescent="0.25">
      <c r="A46" s="4">
        <v>14</v>
      </c>
      <c r="B46" s="5">
        <v>2.9166666666666665</v>
      </c>
      <c r="C46" s="2"/>
      <c r="D46" s="1"/>
      <c r="E46" s="1">
        <v>16</v>
      </c>
      <c r="F46" s="2">
        <v>3</v>
      </c>
      <c r="G46" s="1"/>
      <c r="H46" s="1"/>
    </row>
    <row r="47" spans="1:12" x14ac:dyDescent="0.25">
      <c r="A47" s="4">
        <v>15</v>
      </c>
      <c r="B47" s="5">
        <v>2.9166666666666665</v>
      </c>
      <c r="C47" s="2"/>
      <c r="D47" s="1"/>
      <c r="E47" s="1">
        <v>17</v>
      </c>
      <c r="F47" s="2">
        <v>3</v>
      </c>
      <c r="G47" s="1"/>
      <c r="H47" s="1"/>
    </row>
    <row r="48" spans="1:12" x14ac:dyDescent="0.25">
      <c r="A48" s="1">
        <v>16</v>
      </c>
      <c r="B48" s="2">
        <v>2.9166666666666665</v>
      </c>
      <c r="C48" s="2"/>
      <c r="D48" s="1"/>
      <c r="E48" s="1">
        <v>18</v>
      </c>
      <c r="F48" s="2">
        <v>3</v>
      </c>
      <c r="G48" s="1"/>
      <c r="H48" s="1"/>
    </row>
    <row r="49" spans="1:12" x14ac:dyDescent="0.25">
      <c r="A49" s="1">
        <v>17</v>
      </c>
      <c r="B49" s="2">
        <v>2.9166666666666665</v>
      </c>
      <c r="C49" s="3"/>
      <c r="D49" s="1"/>
      <c r="E49" s="1">
        <v>19</v>
      </c>
      <c r="F49" s="2">
        <v>3</v>
      </c>
      <c r="G49" s="1"/>
      <c r="H49" s="1"/>
    </row>
    <row r="50" spans="1:12" x14ac:dyDescent="0.25">
      <c r="A50" s="1">
        <v>18</v>
      </c>
      <c r="B50" s="2">
        <v>2.9583333333333335</v>
      </c>
      <c r="C50" s="2"/>
      <c r="D50" s="1"/>
      <c r="E50" s="1">
        <v>20</v>
      </c>
      <c r="F50" s="2">
        <v>3.0384615384615383</v>
      </c>
      <c r="G50" s="1"/>
      <c r="H50" s="1"/>
    </row>
    <row r="51" spans="1:12" x14ac:dyDescent="0.25">
      <c r="A51" s="1">
        <v>19</v>
      </c>
      <c r="B51" s="2">
        <v>3</v>
      </c>
      <c r="C51" s="2"/>
      <c r="D51" s="1"/>
      <c r="E51" s="1">
        <v>21</v>
      </c>
      <c r="F51" s="2">
        <v>3.0384615384615383</v>
      </c>
      <c r="G51" s="1"/>
      <c r="H51" s="1"/>
    </row>
    <row r="52" spans="1:12" x14ac:dyDescent="0.25">
      <c r="A52" s="1">
        <v>20</v>
      </c>
      <c r="B52" s="2">
        <v>3</v>
      </c>
      <c r="C52" s="2"/>
      <c r="D52" s="1"/>
      <c r="E52" s="1">
        <v>22</v>
      </c>
      <c r="F52" s="2">
        <v>3.0384615384615383</v>
      </c>
      <c r="G52" s="1"/>
      <c r="H52" s="1"/>
    </row>
    <row r="53" spans="1:12" x14ac:dyDescent="0.25">
      <c r="A53" s="1">
        <v>21</v>
      </c>
      <c r="B53" s="2">
        <v>3</v>
      </c>
      <c r="C53" s="2"/>
      <c r="D53" s="1"/>
      <c r="E53" s="1">
        <v>23</v>
      </c>
      <c r="F53" s="2">
        <v>3.0384615384615383</v>
      </c>
      <c r="G53" s="1"/>
      <c r="H53" s="1"/>
    </row>
    <row r="54" spans="1:12" x14ac:dyDescent="0.25">
      <c r="A54" s="1">
        <v>22</v>
      </c>
      <c r="B54" s="2">
        <v>3.0416666666666665</v>
      </c>
      <c r="C54" s="2"/>
      <c r="D54" s="1"/>
      <c r="E54" s="1">
        <v>24</v>
      </c>
      <c r="F54" s="2">
        <v>3.0384615384615383</v>
      </c>
      <c r="G54" s="1"/>
      <c r="H54" s="1"/>
    </row>
    <row r="55" spans="1:12" x14ac:dyDescent="0.25">
      <c r="A55" s="1">
        <v>23</v>
      </c>
      <c r="B55" s="2">
        <v>3.0416666666666665</v>
      </c>
      <c r="C55" s="2"/>
      <c r="D55" s="1"/>
      <c r="E55" s="1">
        <v>25</v>
      </c>
      <c r="F55" s="2">
        <v>3.1071428571428572</v>
      </c>
      <c r="G55" s="1"/>
      <c r="H55" s="1"/>
    </row>
    <row r="56" spans="1:12" x14ac:dyDescent="0.25">
      <c r="A56" s="1">
        <v>24</v>
      </c>
      <c r="B56" s="2">
        <v>3.0416666666666665</v>
      </c>
      <c r="C56" s="2"/>
      <c r="D56" s="1"/>
      <c r="E56" s="1">
        <v>26</v>
      </c>
      <c r="F56" s="2">
        <v>3.1153846153846154</v>
      </c>
      <c r="G56" s="1"/>
      <c r="H56" s="1"/>
    </row>
    <row r="57" spans="1:12" x14ac:dyDescent="0.25">
      <c r="A57" s="1">
        <v>25</v>
      </c>
      <c r="B57" s="2">
        <v>3.125</v>
      </c>
      <c r="C57" s="2"/>
      <c r="D57" s="1"/>
      <c r="E57" s="1">
        <v>27</v>
      </c>
      <c r="F57" s="2">
        <v>3.1153846153846154</v>
      </c>
      <c r="G57" s="1"/>
      <c r="H57" s="1"/>
    </row>
    <row r="58" spans="1:12" x14ac:dyDescent="0.25">
      <c r="A58" s="1">
        <v>26</v>
      </c>
      <c r="B58" s="2">
        <v>3.125</v>
      </c>
      <c r="C58" s="2"/>
      <c r="D58" s="1"/>
      <c r="E58" s="1">
        <v>28</v>
      </c>
      <c r="F58" s="2">
        <v>3.1153846153846154</v>
      </c>
      <c r="G58" s="1"/>
      <c r="H58" s="1"/>
    </row>
    <row r="59" spans="1:12" x14ac:dyDescent="0.25">
      <c r="A59" s="1">
        <v>27</v>
      </c>
      <c r="B59" s="2">
        <v>3.1666666666666665</v>
      </c>
      <c r="C59" s="2"/>
      <c r="D59" s="1"/>
      <c r="E59" s="1">
        <v>29</v>
      </c>
      <c r="F59" s="2">
        <v>3.1153846153846154</v>
      </c>
      <c r="G59" s="1"/>
      <c r="H59" s="1"/>
      <c r="I59" s="1"/>
      <c r="J59" s="1"/>
      <c r="K59" s="1"/>
      <c r="L59" s="3"/>
    </row>
    <row r="60" spans="1:12" x14ac:dyDescent="0.25">
      <c r="A60" s="1">
        <v>28</v>
      </c>
      <c r="B60" s="2">
        <v>3.1666666666666665</v>
      </c>
      <c r="C60" s="2"/>
      <c r="D60" s="1"/>
      <c r="E60" s="1">
        <v>1</v>
      </c>
      <c r="F60" s="2">
        <v>3.1538461538461537</v>
      </c>
      <c r="G60" s="1"/>
      <c r="H60" s="1"/>
      <c r="I60" s="1"/>
      <c r="J60" s="1"/>
      <c r="K60" s="1"/>
      <c r="L60" s="1"/>
    </row>
    <row r="61" spans="1:12" x14ac:dyDescent="0.25">
      <c r="A61" s="1">
        <v>29</v>
      </c>
      <c r="B61" s="2">
        <v>3.2083333333333335</v>
      </c>
      <c r="C61" s="2"/>
      <c r="D61" s="1"/>
      <c r="E61" s="1">
        <v>2</v>
      </c>
      <c r="F61" s="2">
        <v>3.1538461538461537</v>
      </c>
      <c r="G61" s="1"/>
      <c r="H61" s="1"/>
      <c r="I61" s="1"/>
      <c r="J61" s="1"/>
      <c r="K61" s="1"/>
      <c r="L61" s="1"/>
    </row>
    <row r="62" spans="1:12" x14ac:dyDescent="0.25">
      <c r="A62" s="1">
        <v>30</v>
      </c>
      <c r="B62" s="2">
        <v>3.2083333333333335</v>
      </c>
      <c r="C62" s="2"/>
      <c r="D62" s="1"/>
      <c r="E62" s="1">
        <v>3</v>
      </c>
      <c r="F62" s="2">
        <v>3.1923076923076925</v>
      </c>
      <c r="G62" s="1"/>
      <c r="H62" s="1"/>
      <c r="I62" s="1"/>
      <c r="J62" s="1"/>
      <c r="K62" s="1"/>
      <c r="L62" s="1"/>
    </row>
    <row r="63" spans="1:12" x14ac:dyDescent="0.25">
      <c r="A63" s="1">
        <v>31</v>
      </c>
      <c r="B63" s="2">
        <v>3.25</v>
      </c>
      <c r="C63" s="2"/>
      <c r="D63" s="1"/>
      <c r="E63" s="1">
        <v>4</v>
      </c>
      <c r="F63" s="2">
        <v>3.2142857142857144</v>
      </c>
      <c r="G63" s="1"/>
      <c r="H63" s="1"/>
      <c r="I63" s="1"/>
      <c r="J63" s="1"/>
      <c r="K63" s="1"/>
      <c r="L63" s="1"/>
    </row>
    <row r="64" spans="1:12" x14ac:dyDescent="0.25">
      <c r="A64" s="1">
        <v>1</v>
      </c>
      <c r="B64" s="2">
        <v>3.25</v>
      </c>
      <c r="C64" s="2"/>
      <c r="D64" s="1"/>
      <c r="E64" s="1">
        <v>5</v>
      </c>
      <c r="F64" s="2">
        <v>3.2307692307692308</v>
      </c>
      <c r="G64" s="1"/>
      <c r="H64" s="1"/>
      <c r="I64" s="1"/>
      <c r="J64" s="1"/>
      <c r="K64" s="1"/>
      <c r="L64" s="1"/>
    </row>
    <row r="65" spans="1:12" x14ac:dyDescent="0.25">
      <c r="A65" s="1">
        <v>2</v>
      </c>
      <c r="B65" s="2">
        <v>3.25</v>
      </c>
      <c r="C65" s="2"/>
      <c r="D65" s="1"/>
      <c r="E65" s="1">
        <v>6</v>
      </c>
      <c r="F65" s="2">
        <v>3.2307692307692308</v>
      </c>
      <c r="G65" s="1"/>
      <c r="H65" s="1"/>
      <c r="I65" s="1"/>
      <c r="J65" s="1"/>
      <c r="K65" s="1"/>
      <c r="L65" s="1"/>
    </row>
    <row r="66" spans="1:12" x14ac:dyDescent="0.25">
      <c r="A66" s="1">
        <v>3</v>
      </c>
      <c r="B66" s="2">
        <v>3.25</v>
      </c>
      <c r="C66" s="2"/>
      <c r="D66" s="1"/>
      <c r="E66" s="1">
        <v>7</v>
      </c>
      <c r="F66" s="2">
        <v>3.25</v>
      </c>
      <c r="G66" s="1"/>
      <c r="H66" s="1"/>
      <c r="I66" s="1"/>
      <c r="J66" s="1"/>
      <c r="K66" s="1"/>
      <c r="L66" s="1"/>
    </row>
    <row r="67" spans="1:12" x14ac:dyDescent="0.25">
      <c r="A67" s="1">
        <v>4</v>
      </c>
      <c r="B67" s="2">
        <v>3.25</v>
      </c>
      <c r="C67" s="2"/>
      <c r="D67" s="1"/>
      <c r="E67" s="1">
        <v>8</v>
      </c>
      <c r="F67" s="2">
        <v>3.3461538461538463</v>
      </c>
      <c r="G67" s="1"/>
      <c r="H67" s="1"/>
      <c r="I67" s="1"/>
      <c r="J67" s="1"/>
      <c r="K67" s="1"/>
      <c r="L67" s="1"/>
    </row>
    <row r="68" spans="1:12" x14ac:dyDescent="0.25">
      <c r="A68" s="1">
        <v>5</v>
      </c>
      <c r="B68" s="2">
        <v>3.25</v>
      </c>
      <c r="C68" s="2"/>
      <c r="D68" s="1"/>
      <c r="E68" s="1">
        <v>9</v>
      </c>
      <c r="F68" s="2">
        <v>3.3461538461538463</v>
      </c>
      <c r="G68" s="1"/>
      <c r="H68" s="1"/>
      <c r="I68" s="1"/>
      <c r="J68" s="1"/>
      <c r="K68" s="1"/>
      <c r="L68" s="1"/>
    </row>
    <row r="69" spans="1:12" x14ac:dyDescent="0.25">
      <c r="A69" s="1">
        <v>6</v>
      </c>
      <c r="B69" s="2">
        <v>3.2916666666666665</v>
      </c>
      <c r="C69" s="2"/>
      <c r="D69" s="1"/>
      <c r="E69" s="1">
        <v>10</v>
      </c>
      <c r="F69" s="2">
        <v>3.3461538461538463</v>
      </c>
      <c r="G69" s="1"/>
      <c r="H69" s="1"/>
      <c r="I69" s="1"/>
      <c r="J69" s="1"/>
      <c r="K69" s="1"/>
      <c r="L69" s="1"/>
    </row>
    <row r="70" spans="1:12" x14ac:dyDescent="0.25">
      <c r="A70" s="1">
        <v>7</v>
      </c>
      <c r="B70" s="2">
        <v>3.2916666666666665</v>
      </c>
      <c r="C70" s="2"/>
      <c r="D70" s="1"/>
      <c r="E70" s="1">
        <v>11</v>
      </c>
      <c r="F70" s="2">
        <v>3.3571428571428572</v>
      </c>
      <c r="G70" s="1"/>
      <c r="H70" s="1"/>
      <c r="I70" s="1"/>
      <c r="J70" s="1"/>
      <c r="K70" s="1"/>
      <c r="L70" s="1"/>
    </row>
    <row r="71" spans="1:12" x14ac:dyDescent="0.25">
      <c r="A71" s="1">
        <v>8</v>
      </c>
      <c r="B71" s="2">
        <v>3.2916666666666665</v>
      </c>
      <c r="C71" s="2"/>
      <c r="D71" s="1"/>
      <c r="E71" s="1">
        <v>12</v>
      </c>
      <c r="F71" s="2">
        <v>3.3846153846153846</v>
      </c>
      <c r="G71" s="1"/>
      <c r="H71" s="1"/>
      <c r="I71" s="1"/>
      <c r="J71" s="1"/>
      <c r="K71" s="1"/>
      <c r="L71" s="1"/>
    </row>
    <row r="72" spans="1:12" x14ac:dyDescent="0.25">
      <c r="A72" s="1">
        <v>9</v>
      </c>
      <c r="B72" s="2">
        <v>3.2916666666666665</v>
      </c>
      <c r="C72" s="2"/>
      <c r="D72" s="1"/>
      <c r="E72" s="1">
        <v>13</v>
      </c>
      <c r="F72" s="2">
        <v>3.3928571428571428</v>
      </c>
      <c r="G72" s="1"/>
      <c r="H72" s="1"/>
      <c r="I72" s="1"/>
      <c r="J72" s="1"/>
      <c r="K72" s="1"/>
      <c r="L72" s="1"/>
    </row>
    <row r="73" spans="1:12" x14ac:dyDescent="0.25">
      <c r="A73" s="1">
        <v>10</v>
      </c>
      <c r="B73" s="2">
        <v>3.3333333333333335</v>
      </c>
      <c r="C73" s="2"/>
      <c r="D73" s="1"/>
      <c r="E73" s="1">
        <v>14</v>
      </c>
      <c r="F73" s="2">
        <v>3.4230769230769229</v>
      </c>
      <c r="G73" s="1"/>
      <c r="H73" s="1"/>
      <c r="I73" s="1"/>
      <c r="J73" s="1"/>
      <c r="K73" s="1"/>
      <c r="L73" s="1"/>
    </row>
    <row r="74" spans="1:12" x14ac:dyDescent="0.25">
      <c r="A74" s="1">
        <v>11</v>
      </c>
      <c r="B74" s="2">
        <v>3.375</v>
      </c>
      <c r="C74" s="3"/>
      <c r="D74" s="1"/>
      <c r="E74" s="1">
        <v>15</v>
      </c>
      <c r="F74" s="2">
        <v>3.5</v>
      </c>
      <c r="G74" s="1"/>
      <c r="H74" s="1"/>
      <c r="I74" s="1"/>
      <c r="J74" s="1"/>
      <c r="K74" s="1"/>
      <c r="L74" s="1"/>
    </row>
    <row r="75" spans="1:12" x14ac:dyDescent="0.25">
      <c r="A75" s="1">
        <v>12</v>
      </c>
      <c r="B75" s="2">
        <v>3.4166666666666665</v>
      </c>
      <c r="C75" s="2"/>
      <c r="D75" s="1"/>
      <c r="E75" s="1">
        <v>16</v>
      </c>
      <c r="F75" s="2">
        <v>3.5</v>
      </c>
      <c r="G75" s="1"/>
      <c r="H75" s="1"/>
      <c r="I75" s="1"/>
      <c r="J75" s="1"/>
      <c r="K75" s="1"/>
      <c r="L75" s="1"/>
    </row>
    <row r="76" spans="1:12" x14ac:dyDescent="0.25">
      <c r="A76" s="1">
        <v>13</v>
      </c>
      <c r="B76" s="2">
        <v>3.4166666666666665</v>
      </c>
      <c r="C76" s="2"/>
      <c r="D76" s="1"/>
      <c r="E76" s="1">
        <v>17</v>
      </c>
      <c r="F76" s="2">
        <v>3.5357142857142856</v>
      </c>
      <c r="G76" s="1"/>
      <c r="H76" s="1"/>
      <c r="I76" s="1"/>
      <c r="J76" s="1"/>
      <c r="K76" s="1"/>
      <c r="L76" s="1"/>
    </row>
    <row r="77" spans="1:12" x14ac:dyDescent="0.25">
      <c r="A77" s="1">
        <v>14</v>
      </c>
      <c r="B77" s="2">
        <v>3.4166666666666665</v>
      </c>
      <c r="C77" s="2"/>
      <c r="D77" s="1"/>
      <c r="E77" s="1">
        <v>18</v>
      </c>
      <c r="F77" s="2">
        <v>3.5714285714285716</v>
      </c>
      <c r="G77" s="1"/>
      <c r="H77" s="1"/>
      <c r="I77" s="1"/>
      <c r="J77" s="1"/>
      <c r="K77" s="1"/>
      <c r="L77" s="1"/>
    </row>
    <row r="78" spans="1:12" x14ac:dyDescent="0.25">
      <c r="A78" s="1">
        <v>15</v>
      </c>
      <c r="B78" s="2">
        <v>3.4166666666666665</v>
      </c>
      <c r="C78" s="2"/>
      <c r="D78" s="1"/>
      <c r="E78" s="1">
        <v>19</v>
      </c>
      <c r="F78" s="2">
        <v>3.5769230769230771</v>
      </c>
      <c r="G78" s="1"/>
      <c r="H78" s="1"/>
      <c r="I78" s="1"/>
      <c r="J78" s="1"/>
      <c r="K78" s="1"/>
      <c r="L78" s="1"/>
    </row>
    <row r="79" spans="1:12" x14ac:dyDescent="0.25">
      <c r="A79" s="1">
        <v>16</v>
      </c>
      <c r="B79" s="2">
        <v>3.4166666666666665</v>
      </c>
      <c r="C79" s="2"/>
      <c r="D79" s="1"/>
      <c r="E79" s="1">
        <v>20</v>
      </c>
      <c r="F79" s="2">
        <v>3.6428571428571428</v>
      </c>
      <c r="G79" s="1"/>
      <c r="H79" s="1"/>
      <c r="I79" s="1"/>
      <c r="J79" s="1"/>
      <c r="K79" s="1"/>
      <c r="L79" s="1"/>
    </row>
    <row r="80" spans="1:12" x14ac:dyDescent="0.25">
      <c r="A80" s="1">
        <v>17</v>
      </c>
      <c r="B80" s="2">
        <v>3.5</v>
      </c>
      <c r="C80" s="2"/>
      <c r="D80" s="1"/>
      <c r="E80" s="1">
        <v>21</v>
      </c>
      <c r="F80" s="2">
        <v>3.6538461538461537</v>
      </c>
      <c r="G80" s="1"/>
      <c r="H80" s="1"/>
      <c r="I80" s="1"/>
      <c r="J80" s="1"/>
      <c r="K80" s="1"/>
      <c r="L80" s="1"/>
    </row>
    <row r="81" spans="1:12" x14ac:dyDescent="0.25">
      <c r="A81" s="1">
        <v>18</v>
      </c>
      <c r="B81" s="2">
        <v>3.5</v>
      </c>
      <c r="C81" s="2"/>
      <c r="D81" s="1"/>
      <c r="E81" s="1">
        <v>22</v>
      </c>
      <c r="F81" s="2">
        <v>3.6785714285714284</v>
      </c>
      <c r="G81" s="1"/>
      <c r="H81" s="1"/>
      <c r="I81" s="1"/>
      <c r="J81" s="1"/>
      <c r="K81" s="1"/>
      <c r="L81" s="1"/>
    </row>
    <row r="82" spans="1:12" x14ac:dyDescent="0.25">
      <c r="A82" s="1">
        <v>19</v>
      </c>
      <c r="B82" s="2">
        <v>3.5</v>
      </c>
      <c r="C82" s="2"/>
      <c r="D82" s="1"/>
      <c r="E82" s="1">
        <v>23</v>
      </c>
      <c r="F82" s="2">
        <v>3.7307692307692308</v>
      </c>
      <c r="G82" s="1"/>
      <c r="H82" s="1"/>
      <c r="I82" s="1"/>
      <c r="J82" s="1"/>
      <c r="K82" s="1"/>
      <c r="L82" s="1"/>
    </row>
    <row r="83" spans="1:12" x14ac:dyDescent="0.25">
      <c r="A83" s="1">
        <v>20</v>
      </c>
      <c r="B83" s="2">
        <v>3.5</v>
      </c>
      <c r="C83" s="2"/>
      <c r="D83" s="1"/>
      <c r="E83" s="1">
        <v>24</v>
      </c>
      <c r="F83" s="2">
        <v>3.7307692307692308</v>
      </c>
      <c r="G83" s="1"/>
      <c r="H83" s="1"/>
      <c r="I83" s="1"/>
      <c r="J83" s="1"/>
      <c r="K83" s="1"/>
      <c r="L83" s="1"/>
    </row>
    <row r="84" spans="1:12" x14ac:dyDescent="0.25">
      <c r="A84" s="1">
        <v>21</v>
      </c>
      <c r="B84" s="2">
        <v>3.5416666666666665</v>
      </c>
      <c r="C84" s="2"/>
      <c r="D84" s="1"/>
      <c r="E84" s="1">
        <v>25</v>
      </c>
      <c r="F84" s="2">
        <v>3.75</v>
      </c>
      <c r="G84" s="1"/>
      <c r="H84" s="1"/>
      <c r="I84" s="1"/>
      <c r="J84" s="1"/>
      <c r="K84" s="1"/>
      <c r="L84" s="1"/>
    </row>
    <row r="85" spans="1:12" x14ac:dyDescent="0.25">
      <c r="A85" s="1">
        <v>22</v>
      </c>
      <c r="B85" s="2">
        <v>3.5416666666666665</v>
      </c>
      <c r="C85" s="2"/>
      <c r="D85" s="1"/>
      <c r="E85" s="1">
        <v>26</v>
      </c>
      <c r="F85" s="2">
        <v>3.75</v>
      </c>
      <c r="G85" s="1"/>
      <c r="H85" s="1"/>
      <c r="I85" s="1"/>
      <c r="J85" s="1"/>
      <c r="K85" s="1"/>
      <c r="L85" s="1"/>
    </row>
    <row r="86" spans="1:12" x14ac:dyDescent="0.25">
      <c r="A86" s="1">
        <v>23</v>
      </c>
      <c r="B86" s="2">
        <v>3.625</v>
      </c>
      <c r="C86" s="2"/>
      <c r="D86" s="1"/>
      <c r="E86" s="1">
        <v>27</v>
      </c>
      <c r="F86" s="2">
        <v>3.8214285714285716</v>
      </c>
      <c r="G86" s="1"/>
      <c r="H86" s="1"/>
      <c r="I86" s="1"/>
      <c r="J86" s="1"/>
      <c r="K86" s="1"/>
      <c r="L86" s="1"/>
    </row>
    <row r="87" spans="1:12" x14ac:dyDescent="0.25">
      <c r="A87" s="1">
        <v>24</v>
      </c>
      <c r="B87" s="2">
        <v>3.6666666666666665</v>
      </c>
      <c r="C87" s="2"/>
      <c r="D87" s="1"/>
      <c r="E87" s="1">
        <v>28</v>
      </c>
      <c r="F87" s="2">
        <v>3.8461538461538463</v>
      </c>
      <c r="G87" s="1"/>
      <c r="H87" s="1"/>
      <c r="I87" s="1"/>
      <c r="J87" s="1"/>
      <c r="K87" s="1"/>
      <c r="L87" s="1"/>
    </row>
    <row r="88" spans="1:12" x14ac:dyDescent="0.25">
      <c r="A88" s="1">
        <v>25</v>
      </c>
      <c r="B88" s="2">
        <v>3.6666666666666665</v>
      </c>
      <c r="C88" s="2"/>
      <c r="D88" s="1"/>
      <c r="E88" s="1">
        <v>29</v>
      </c>
      <c r="F88" s="2">
        <v>3.8846153846153846</v>
      </c>
      <c r="G88" s="1"/>
      <c r="H88" s="1"/>
      <c r="I88" s="1"/>
      <c r="J88" s="1"/>
      <c r="K88" s="1"/>
      <c r="L88" s="1"/>
    </row>
    <row r="89" spans="1:12" x14ac:dyDescent="0.25">
      <c r="A89" s="1">
        <v>26</v>
      </c>
      <c r="B89" s="2">
        <v>3.7307692307692308</v>
      </c>
      <c r="C89" s="2"/>
      <c r="D89" s="1"/>
      <c r="E89" s="1">
        <v>30</v>
      </c>
      <c r="F89" s="2">
        <v>4</v>
      </c>
      <c r="G89" s="1"/>
      <c r="H89" s="1"/>
      <c r="I89" s="1"/>
      <c r="J89" s="1"/>
      <c r="K89" s="1"/>
      <c r="L89" s="1"/>
    </row>
    <row r="90" spans="1:12" x14ac:dyDescent="0.25">
      <c r="A90" s="1">
        <v>27</v>
      </c>
      <c r="B90" s="2">
        <v>3.7916666666666665</v>
      </c>
      <c r="C90" s="2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>
        <v>28</v>
      </c>
      <c r="B91" s="2">
        <v>3.7916666666666665</v>
      </c>
      <c r="C91" s="2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>
        <v>29</v>
      </c>
      <c r="B92" s="2">
        <v>3.875</v>
      </c>
      <c r="C92" s="2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>
        <v>30</v>
      </c>
      <c r="B93" s="2">
        <v>3.9583333333333335</v>
      </c>
      <c r="C93" s="2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>
        <v>31</v>
      </c>
      <c r="B94" s="2">
        <v>3.9583333333333335</v>
      </c>
      <c r="C94" s="2"/>
    </row>
    <row r="95" spans="1:12" x14ac:dyDescent="0.25">
      <c r="B95">
        <v>4</v>
      </c>
      <c r="C95" s="2"/>
    </row>
    <row r="97" spans="2:2" x14ac:dyDescent="0.25">
      <c r="B97">
        <f>93/2</f>
        <v>46.5</v>
      </c>
    </row>
  </sheetData>
  <sortState ref="C2:C95">
    <sortCondition ref="C2"/>
  </sortState>
  <mergeCells count="2">
    <mergeCell ref="A1:B1"/>
    <mergeCell ref="E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opLeftCell="A13" workbookViewId="0">
      <selection activeCell="K24" sqref="K24"/>
    </sheetView>
  </sheetViews>
  <sheetFormatPr defaultRowHeight="15" x14ac:dyDescent="0.25"/>
  <cols>
    <col min="8" max="9" width="11.7109375" bestFit="1" customWidth="1"/>
    <col min="17" max="19" width="9.5703125" bestFit="1" customWidth="1"/>
  </cols>
  <sheetData>
    <row r="1" spans="1:15" x14ac:dyDescent="0.25">
      <c r="A1" s="51">
        <v>50</v>
      </c>
      <c r="B1" s="51"/>
      <c r="C1" s="1"/>
      <c r="D1" s="1"/>
      <c r="E1" s="51">
        <v>51</v>
      </c>
      <c r="F1" s="51"/>
      <c r="G1" s="1"/>
      <c r="H1" s="1"/>
      <c r="I1" s="1" t="s">
        <v>0</v>
      </c>
      <c r="J1" s="1" t="s">
        <v>1</v>
      </c>
      <c r="K1" s="1">
        <v>50</v>
      </c>
      <c r="L1" s="1">
        <v>51</v>
      </c>
      <c r="M1" s="1"/>
    </row>
    <row r="2" spans="1:15" x14ac:dyDescent="0.25">
      <c r="A2" s="1">
        <v>1</v>
      </c>
      <c r="B2" s="5">
        <v>1.1363636363636365</v>
      </c>
      <c r="C2" s="1"/>
      <c r="D2" s="1"/>
      <c r="E2" s="1">
        <v>1</v>
      </c>
      <c r="F2" s="2">
        <v>0.68181818181818177</v>
      </c>
      <c r="G2" s="1"/>
      <c r="H2" s="1" t="s">
        <v>2</v>
      </c>
      <c r="I2" s="1">
        <v>0</v>
      </c>
      <c r="J2" s="1">
        <v>2.6</v>
      </c>
      <c r="K2" s="3">
        <f>COUNTIF($B$2:$B$95,"&gt;=" &amp;$I2)-COUNTIF($B$2:$B$95,"&gt;=" &amp;$J2)</f>
        <v>33</v>
      </c>
      <c r="L2" s="3">
        <f>COUNTIF($F$2:$G$95,"&gt;=" &amp;$I2)-COUNTIF($F$2:$F$95,"&gt;=" &amp;$J2)</f>
        <v>21</v>
      </c>
      <c r="M2" s="1"/>
      <c r="N2">
        <v>1</v>
      </c>
      <c r="O2" s="2">
        <v>0.68181818181818177</v>
      </c>
    </row>
    <row r="3" spans="1:15" x14ac:dyDescent="0.25">
      <c r="A3" s="1">
        <v>2</v>
      </c>
      <c r="B3" s="5">
        <v>1.4375</v>
      </c>
      <c r="C3" s="1"/>
      <c r="D3" s="1"/>
      <c r="E3" s="1">
        <v>2</v>
      </c>
      <c r="F3" s="2">
        <v>1.4545454545454546</v>
      </c>
      <c r="G3" s="1"/>
      <c r="H3" s="1"/>
      <c r="I3" s="1">
        <v>2.6</v>
      </c>
      <c r="J3" s="1">
        <v>3.24</v>
      </c>
      <c r="K3" s="3">
        <f>COUNTIF($B$2:$B$95,"&gt;=" &amp;$I3)-COUNTIF($B$2:$B$95,"&gt;=" &amp;$J3)</f>
        <v>28</v>
      </c>
      <c r="L3" s="3">
        <f>COUNTIF($F$2:$F$95,"&gt;=" &amp;$I3)-COUNTIF($F$2:$F$95,"&gt;=" &amp;$J3)</f>
        <v>43</v>
      </c>
      <c r="M3" s="1"/>
      <c r="N3">
        <v>2</v>
      </c>
      <c r="O3" s="5">
        <v>1.1363636363636365</v>
      </c>
    </row>
    <row r="4" spans="1:15" x14ac:dyDescent="0.25">
      <c r="A4" s="1">
        <v>3</v>
      </c>
      <c r="B4" s="5">
        <v>1.7777777777777777</v>
      </c>
      <c r="C4" s="1"/>
      <c r="D4" s="1"/>
      <c r="E4" s="1">
        <v>3</v>
      </c>
      <c r="F4" s="2">
        <v>1.8461538461538463</v>
      </c>
      <c r="G4" s="1"/>
      <c r="H4" s="1"/>
      <c r="I4" s="1">
        <v>3.24</v>
      </c>
      <c r="J4" s="1"/>
      <c r="K4" s="3">
        <f>COUNTIF($B$2:$B$95,"&gt;=" &amp;$I4)-COUNTIF($B$2:$B$95,"&gt;=" &amp;$J4)</f>
        <v>33</v>
      </c>
      <c r="L4" s="3">
        <f>COUNTIF($F$2:$F$95,"&gt;=" &amp;$I4)-COUNTIF($F$2:$F$95,"&gt;=" &amp;$J4)</f>
        <v>24</v>
      </c>
      <c r="M4" s="1"/>
      <c r="N4">
        <v>3</v>
      </c>
      <c r="O4" s="5">
        <v>1.4375</v>
      </c>
    </row>
    <row r="5" spans="1:15" x14ac:dyDescent="0.25">
      <c r="A5" s="1">
        <v>4</v>
      </c>
      <c r="B5" s="5">
        <v>1.8636363636363635</v>
      </c>
      <c r="C5" s="1"/>
      <c r="D5" s="1"/>
      <c r="E5" s="1">
        <v>4</v>
      </c>
      <c r="F5" s="2">
        <v>1.9615384615384615</v>
      </c>
      <c r="G5" s="1"/>
      <c r="H5" s="1"/>
      <c r="I5" s="1"/>
      <c r="J5" s="1"/>
      <c r="K5" s="1"/>
      <c r="L5" s="1"/>
      <c r="M5" s="1"/>
      <c r="N5">
        <v>4</v>
      </c>
      <c r="O5" s="2">
        <v>1.4545454545454546</v>
      </c>
    </row>
    <row r="6" spans="1:15" x14ac:dyDescent="0.25">
      <c r="A6" s="1">
        <v>5</v>
      </c>
      <c r="B6" s="5">
        <v>1.8888888888888888</v>
      </c>
      <c r="C6" s="1"/>
      <c r="D6" s="1"/>
      <c r="E6" s="1">
        <v>5</v>
      </c>
      <c r="F6" s="2">
        <v>2</v>
      </c>
      <c r="G6" s="1"/>
      <c r="H6" s="1"/>
      <c r="I6" s="1"/>
      <c r="J6" s="1"/>
      <c r="K6" s="1"/>
      <c r="L6" s="1"/>
      <c r="M6" s="1"/>
      <c r="N6">
        <v>5</v>
      </c>
      <c r="O6" s="5">
        <v>1.7777777777777777</v>
      </c>
    </row>
    <row r="7" spans="1:15" x14ac:dyDescent="0.25">
      <c r="A7" s="1">
        <v>6</v>
      </c>
      <c r="B7" s="5">
        <v>1.9166666666666667</v>
      </c>
      <c r="C7" s="1"/>
      <c r="D7" s="1"/>
      <c r="E7" s="1">
        <v>6</v>
      </c>
      <c r="F7" s="2">
        <v>2.0384615384615383</v>
      </c>
      <c r="G7" s="1"/>
      <c r="H7" s="1"/>
      <c r="I7" s="1"/>
      <c r="J7" s="1"/>
      <c r="K7" s="1">
        <v>51</v>
      </c>
      <c r="L7" s="1">
        <v>50</v>
      </c>
      <c r="M7" s="1"/>
      <c r="N7">
        <v>6</v>
      </c>
      <c r="O7" s="2">
        <v>1.8461538461538463</v>
      </c>
    </row>
    <row r="8" spans="1:15" x14ac:dyDescent="0.25">
      <c r="A8" s="1">
        <v>7</v>
      </c>
      <c r="B8" s="5">
        <v>1.9545454545454546</v>
      </c>
      <c r="C8" s="1"/>
      <c r="D8" s="1"/>
      <c r="E8" s="1">
        <v>7</v>
      </c>
      <c r="F8" s="2">
        <v>2.0625</v>
      </c>
      <c r="G8" s="1"/>
      <c r="H8" s="1" t="s">
        <v>3</v>
      </c>
      <c r="I8" s="1">
        <v>0</v>
      </c>
      <c r="J8" s="1">
        <v>2.82</v>
      </c>
      <c r="K8" s="3">
        <f>COUNTIF($F$2:$F$95,"&gt;=" &amp;$I8)-COUNTIF($F$2:$F$95,"&gt;=" &amp;$J8)</f>
        <v>29</v>
      </c>
      <c r="L8" s="3">
        <f>COUNTIF($B$2:$B$95,"&gt;=" &amp;$I8)-COUNTIF($B$2:$B$95,"&gt;=" &amp;$J8)</f>
        <v>39</v>
      </c>
      <c r="M8" s="1"/>
      <c r="N8">
        <v>7</v>
      </c>
      <c r="O8" s="5">
        <v>1.8636363636363635</v>
      </c>
    </row>
    <row r="9" spans="1:15" x14ac:dyDescent="0.25">
      <c r="A9" s="1">
        <v>8</v>
      </c>
      <c r="B9" s="5">
        <v>1.9583333333333333</v>
      </c>
      <c r="C9" s="1"/>
      <c r="D9" s="1"/>
      <c r="E9" s="1">
        <v>8</v>
      </c>
      <c r="F9" s="2">
        <v>2.1153846153846154</v>
      </c>
      <c r="G9" s="1"/>
      <c r="H9" s="1"/>
      <c r="I9" s="1">
        <v>2.82</v>
      </c>
      <c r="J9" s="1">
        <v>3.13</v>
      </c>
      <c r="K9" s="3">
        <f>COUNTIF($F$2:$F$95,"&gt;=" &amp;$I9)-COUNTIF($F$2:$F$95,"&gt;=" &amp;$J9)</f>
        <v>29</v>
      </c>
      <c r="L9" s="3">
        <f>COUNTIF($B$2:$B$95,"&gt;=" &amp;$I9)-COUNTIF($B$2:$B$95,"&gt;=" &amp;$J9)</f>
        <v>18</v>
      </c>
      <c r="M9" s="1"/>
      <c r="N9">
        <v>8</v>
      </c>
      <c r="O9" s="5">
        <v>1.8888888888888888</v>
      </c>
    </row>
    <row r="10" spans="1:15" x14ac:dyDescent="0.25">
      <c r="A10" s="1">
        <v>9</v>
      </c>
      <c r="B10" s="5">
        <v>2</v>
      </c>
      <c r="C10" s="1"/>
      <c r="D10" s="1"/>
      <c r="E10" s="1">
        <v>9</v>
      </c>
      <c r="F10" s="2">
        <v>2.1785714285714284</v>
      </c>
      <c r="G10" s="1"/>
      <c r="H10" s="1"/>
      <c r="I10" s="1">
        <v>3.14</v>
      </c>
      <c r="J10" s="1"/>
      <c r="K10" s="3">
        <f>COUNTIF($F$2:$F$95,"&gt;=" &amp;$I10)-COUNTIF($F$2:$F$95,"&gt;=" &amp;$J10)</f>
        <v>30</v>
      </c>
      <c r="L10" s="3">
        <f>COUNTIF($B$2:$B$95,"&gt;=" &amp;$I10)-COUNTIF($B$2:$B$95,"&gt;=" &amp;$J10)</f>
        <v>37</v>
      </c>
      <c r="M10" s="1"/>
      <c r="N10">
        <v>9</v>
      </c>
      <c r="O10" s="5">
        <v>1.9166666666666667</v>
      </c>
    </row>
    <row r="11" spans="1:15" x14ac:dyDescent="0.25">
      <c r="A11" s="1">
        <v>10</v>
      </c>
      <c r="B11" s="5">
        <v>2.0833333333333335</v>
      </c>
      <c r="C11" s="1"/>
      <c r="D11" s="1"/>
      <c r="E11" s="1">
        <v>10</v>
      </c>
      <c r="F11" s="2">
        <v>2.1785714285714284</v>
      </c>
      <c r="G11" s="1"/>
      <c r="H11" s="1"/>
      <c r="I11" s="1"/>
      <c r="J11" s="1"/>
      <c r="K11" s="1"/>
      <c r="L11" s="1"/>
      <c r="M11" s="1"/>
      <c r="N11">
        <v>10</v>
      </c>
      <c r="O11" s="5">
        <v>1.9545454545454546</v>
      </c>
    </row>
    <row r="12" spans="1:15" x14ac:dyDescent="0.25">
      <c r="A12" s="1">
        <v>11</v>
      </c>
      <c r="B12" s="5">
        <v>2.125</v>
      </c>
      <c r="C12" s="1"/>
      <c r="D12" s="1"/>
      <c r="E12" s="1">
        <v>11</v>
      </c>
      <c r="F12" s="2">
        <v>2.2307692307692308</v>
      </c>
      <c r="G12" s="1"/>
      <c r="H12" s="1"/>
      <c r="I12" s="1"/>
      <c r="J12" s="1"/>
      <c r="K12" s="1"/>
      <c r="L12" s="1"/>
      <c r="M12" s="1"/>
      <c r="N12">
        <v>11</v>
      </c>
      <c r="O12" s="5">
        <v>1.9583333333333333</v>
      </c>
    </row>
    <row r="13" spans="1:15" x14ac:dyDescent="0.25">
      <c r="A13" s="1">
        <v>12</v>
      </c>
      <c r="B13" s="5">
        <v>2.125</v>
      </c>
      <c r="C13" s="1"/>
      <c r="D13" s="1"/>
      <c r="E13" s="1">
        <v>12</v>
      </c>
      <c r="F13" s="2">
        <v>2.2307692307692308</v>
      </c>
      <c r="G13" s="1"/>
      <c r="H13" s="1"/>
      <c r="I13" s="1" t="s">
        <v>0</v>
      </c>
      <c r="J13" s="1" t="s">
        <v>1</v>
      </c>
      <c r="K13" s="1">
        <v>50</v>
      </c>
      <c r="L13" s="1">
        <v>51</v>
      </c>
      <c r="M13" s="1" t="s">
        <v>77</v>
      </c>
      <c r="N13">
        <v>12</v>
      </c>
      <c r="O13" s="2">
        <v>1.9615384615384615</v>
      </c>
    </row>
    <row r="14" spans="1:15" x14ac:dyDescent="0.25">
      <c r="A14" s="1">
        <v>13</v>
      </c>
      <c r="B14" s="5">
        <v>2.125</v>
      </c>
      <c r="C14" s="1"/>
      <c r="D14" s="1"/>
      <c r="E14" s="1">
        <v>13</v>
      </c>
      <c r="F14" s="2">
        <v>2.3461538461538463</v>
      </c>
      <c r="G14" s="1"/>
      <c r="H14" s="1"/>
      <c r="I14" s="1">
        <v>0</v>
      </c>
      <c r="J14" s="1">
        <v>2.73</v>
      </c>
      <c r="K14" s="3">
        <f>COUNTIF($B$2:$B$95,"&gt;=" &amp;$I14)-COUNTIF($B$2:$B$95,"&gt;=" &amp;$J14)</f>
        <v>36</v>
      </c>
      <c r="L14" s="3">
        <f>COUNTIF($F$2:$F$95,"&gt;=" &amp;$I14)-COUNTIF($F$2:$F$95,"&gt;=" &amp;$J14)</f>
        <v>24</v>
      </c>
      <c r="M14" s="3">
        <f>COUNTIF($O$2:$O$200,"&gt;=" &amp;$I14)-COUNTIF($O$2:$O$200,"&gt;=" &amp;$J14)</f>
        <v>60</v>
      </c>
      <c r="N14">
        <v>13</v>
      </c>
      <c r="O14" s="5">
        <v>2</v>
      </c>
    </row>
    <row r="15" spans="1:15" x14ac:dyDescent="0.25">
      <c r="A15" s="1">
        <v>14</v>
      </c>
      <c r="B15" s="5">
        <v>2.1363636363636362</v>
      </c>
      <c r="C15" s="1"/>
      <c r="D15" s="1"/>
      <c r="E15" s="1">
        <v>14</v>
      </c>
      <c r="F15" s="2">
        <v>2.4090909090909092</v>
      </c>
      <c r="G15" s="1"/>
      <c r="H15" s="1"/>
      <c r="I15" s="1">
        <f>J14</f>
        <v>2.73</v>
      </c>
      <c r="J15" s="1">
        <v>3.2</v>
      </c>
      <c r="K15" s="3">
        <f>COUNTIF($B$2:$B$95,"&gt;=" &amp;$I15)-COUNTIF($B$2:$B$95,"&gt;=" &amp;$J15)</f>
        <v>23</v>
      </c>
      <c r="L15" s="3">
        <f>COUNTIF($F$2:$F$95,"&gt;=" &amp;$I15)-COUNTIF($F$2:$F$95,"&gt;=" &amp;$J15)</f>
        <v>37</v>
      </c>
      <c r="M15" s="3">
        <f>COUNTIF($O$2:$O$200,"&gt;=" &amp;$I15)-COUNTIF($O$2:$O$200,"&gt;=" &amp;$J15)</f>
        <v>60</v>
      </c>
      <c r="N15">
        <v>14</v>
      </c>
      <c r="O15" s="2">
        <v>2</v>
      </c>
    </row>
    <row r="16" spans="1:15" x14ac:dyDescent="0.25">
      <c r="A16" s="1">
        <v>15</v>
      </c>
      <c r="B16" s="5">
        <v>2.1666666666666665</v>
      </c>
      <c r="C16" s="1"/>
      <c r="D16" s="1"/>
      <c r="E16" s="1">
        <v>15</v>
      </c>
      <c r="F16" s="2">
        <v>2.4090909090909092</v>
      </c>
      <c r="G16" s="1"/>
      <c r="H16" s="1"/>
      <c r="I16" s="1">
        <f>J15</f>
        <v>3.2</v>
      </c>
      <c r="J16" s="1"/>
      <c r="K16" s="3">
        <f>COUNTIF($B$2:$B$95,"&gt;=" &amp;$I16)-COUNTIF($B$2:$B$95,"&gt;=" &amp;$J16)</f>
        <v>35</v>
      </c>
      <c r="L16" s="3">
        <f>COUNTIF($F$2:$F$95,"&gt;=" &amp;$I16)-COUNTIF($F$2:$F$95,"&gt;=" &amp;$J16)</f>
        <v>27</v>
      </c>
      <c r="M16" s="3">
        <f>COUNTIF($O$2:$O$200,"&gt;=" &amp;$I16)-COUNTIF($O$2:$O$200,"&gt;=" &amp;$J16)</f>
        <v>62</v>
      </c>
      <c r="N16">
        <v>15</v>
      </c>
      <c r="O16" s="2">
        <v>2.0384615384615383</v>
      </c>
    </row>
    <row r="17" spans="1:19" x14ac:dyDescent="0.25">
      <c r="A17" s="1">
        <v>16</v>
      </c>
      <c r="B17" s="5">
        <v>2.1818181818181817</v>
      </c>
      <c r="C17" s="1"/>
      <c r="D17" s="1"/>
      <c r="E17" s="1">
        <v>16</v>
      </c>
      <c r="F17" s="2">
        <v>2.4545454545454546</v>
      </c>
      <c r="G17" s="1"/>
      <c r="H17" s="1"/>
      <c r="I17" s="1"/>
      <c r="J17" s="1"/>
      <c r="K17" s="1"/>
      <c r="L17" s="1"/>
      <c r="M17" s="1"/>
      <c r="N17">
        <v>16</v>
      </c>
      <c r="O17" s="2">
        <v>2.0625</v>
      </c>
    </row>
    <row r="18" spans="1:19" x14ac:dyDescent="0.25">
      <c r="A18" s="1">
        <v>17</v>
      </c>
      <c r="B18" s="5">
        <v>2.2083333333333335</v>
      </c>
      <c r="C18" s="1"/>
      <c r="D18" s="1"/>
      <c r="E18" s="1">
        <v>17</v>
      </c>
      <c r="F18" s="2">
        <v>2.5</v>
      </c>
      <c r="G18" s="1"/>
      <c r="H18" s="1"/>
      <c r="I18" s="1" t="s">
        <v>0</v>
      </c>
      <c r="J18" s="1" t="s">
        <v>1</v>
      </c>
      <c r="K18" s="1">
        <v>50</v>
      </c>
      <c r="L18" s="1">
        <v>51</v>
      </c>
      <c r="M18" s="1"/>
      <c r="N18">
        <v>17</v>
      </c>
      <c r="O18" s="5">
        <v>2.0833333333333335</v>
      </c>
    </row>
    <row r="19" spans="1:19" x14ac:dyDescent="0.25">
      <c r="A19" s="1">
        <v>18</v>
      </c>
      <c r="B19" s="5">
        <v>2.2083333333333335</v>
      </c>
      <c r="C19" s="1"/>
      <c r="D19" s="1"/>
      <c r="E19" s="1">
        <v>18</v>
      </c>
      <c r="F19" s="2">
        <v>2.5357142857142856</v>
      </c>
      <c r="G19" s="1"/>
      <c r="H19" s="1"/>
      <c r="I19" s="1">
        <v>0</v>
      </c>
      <c r="J19" s="1">
        <v>2.8</v>
      </c>
      <c r="K19" s="3">
        <f>COUNTIF($B$2:$B$95,"&gt;=" &amp;$I19)-COUNTIF($B$2:$B$95,"&gt;=" &amp;$J19)</f>
        <v>39</v>
      </c>
      <c r="L19" s="3">
        <f>COUNTIF($F$2:$F$95,"&gt;=" &amp;$I19)-COUNTIF($F$2:$F$95,"&gt;=" &amp;$J19)</f>
        <v>27</v>
      </c>
      <c r="M19" s="3">
        <f>COUNTIF($O$2:$O$200,"&gt;=" &amp;$I19)-COUNTIF($O$2:$O$200,"&gt;=" &amp;$J19)</f>
        <v>66</v>
      </c>
      <c r="N19">
        <v>18</v>
      </c>
      <c r="O19" s="2">
        <v>2.1153846153846154</v>
      </c>
    </row>
    <row r="20" spans="1:19" x14ac:dyDescent="0.25">
      <c r="A20" s="1">
        <v>19</v>
      </c>
      <c r="B20" s="5">
        <v>2.2222222222222223</v>
      </c>
      <c r="C20" s="1"/>
      <c r="D20" s="1"/>
      <c r="E20" s="1">
        <v>19</v>
      </c>
      <c r="F20" s="2">
        <v>2.5384615384615383</v>
      </c>
      <c r="G20" s="1"/>
      <c r="H20" s="1"/>
      <c r="I20" s="1">
        <f>J19</f>
        <v>2.8</v>
      </c>
      <c r="J20" s="1">
        <v>3.25</v>
      </c>
      <c r="K20" s="3">
        <f>COUNTIF($B$2:$B$95,"&gt;=" &amp;$I20)-COUNTIF($B$2:$B$95,"&gt;=" &amp;$J20)</f>
        <v>22</v>
      </c>
      <c r="L20" s="3">
        <f>COUNTIF($F$2:$F$95,"&gt;=" &amp;$I20)-COUNTIF($F$2:$F$95,"&gt;=" &amp;$J20)</f>
        <v>37</v>
      </c>
      <c r="M20" s="3">
        <f>COUNTIF($O$2:$O$200,"&gt;=" &amp;$I20)-COUNTIF($O$2:$O$200,"&gt;=" &amp;$J20)</f>
        <v>59</v>
      </c>
      <c r="N20">
        <v>19</v>
      </c>
      <c r="O20" s="5">
        <v>2.125</v>
      </c>
    </row>
    <row r="21" spans="1:19" x14ac:dyDescent="0.25">
      <c r="A21" s="1">
        <v>20</v>
      </c>
      <c r="B21" s="5">
        <v>2.25</v>
      </c>
      <c r="C21" s="1"/>
      <c r="D21" s="1"/>
      <c r="E21" s="1">
        <v>20</v>
      </c>
      <c r="F21" s="2">
        <v>2.5384615384615383</v>
      </c>
      <c r="G21" s="1"/>
      <c r="H21" s="1"/>
      <c r="I21" s="1">
        <f>J20</f>
        <v>3.25</v>
      </c>
      <c r="J21" s="1"/>
      <c r="K21" s="3">
        <f>COUNTIF($B$2:$B$95,"&gt;=" &amp;$I21)-COUNTIF($B$2:$B$95,"&gt;=" &amp;$J21)</f>
        <v>33</v>
      </c>
      <c r="L21" s="3">
        <f>COUNTIF($F$2:$F$95,"&gt;=" &amp;$I21)-COUNTIF($F$2:$F$95,"&gt;=" &amp;$J21)</f>
        <v>24</v>
      </c>
      <c r="M21" s="3">
        <f>COUNTIF($O$2:$O$200,"&gt;=" &amp;$I21)-COUNTIF($O$2:$O$200,"&gt;=" &amp;$J21)</f>
        <v>57</v>
      </c>
      <c r="N21">
        <v>20</v>
      </c>
      <c r="O21" s="5">
        <v>2.125</v>
      </c>
    </row>
    <row r="22" spans="1:19" x14ac:dyDescent="0.25">
      <c r="A22" s="1">
        <v>21</v>
      </c>
      <c r="B22" s="5">
        <v>2.2916666666666665</v>
      </c>
      <c r="C22" s="1"/>
      <c r="D22" s="1"/>
      <c r="E22" s="1">
        <v>21</v>
      </c>
      <c r="F22" s="2">
        <v>2.5769230769230771</v>
      </c>
      <c r="G22" s="1"/>
      <c r="H22" s="1"/>
      <c r="I22" s="1"/>
      <c r="J22" s="1"/>
      <c r="K22" s="1"/>
      <c r="L22" s="1"/>
      <c r="M22" s="1"/>
      <c r="N22">
        <v>21</v>
      </c>
      <c r="O22" s="5">
        <v>2.125</v>
      </c>
    </row>
    <row r="23" spans="1:19" x14ac:dyDescent="0.25">
      <c r="A23" s="1">
        <v>22</v>
      </c>
      <c r="B23" s="5">
        <v>2.2916666666666665</v>
      </c>
      <c r="C23" s="1"/>
      <c r="D23" s="1"/>
      <c r="E23" s="1">
        <v>22</v>
      </c>
      <c r="F23" s="2">
        <v>2.6428571428571428</v>
      </c>
      <c r="G23" s="1"/>
      <c r="H23" s="1"/>
      <c r="I23" s="1" t="s">
        <v>0</v>
      </c>
      <c r="J23" s="1" t="s">
        <v>1</v>
      </c>
      <c r="K23" s="1">
        <v>50</v>
      </c>
      <c r="L23" s="1">
        <v>51</v>
      </c>
      <c r="M23" s="1"/>
      <c r="N23">
        <v>22</v>
      </c>
      <c r="O23" s="5">
        <v>2.1363636363636362</v>
      </c>
    </row>
    <row r="24" spans="1:19" x14ac:dyDescent="0.25">
      <c r="A24" s="1">
        <v>23</v>
      </c>
      <c r="B24" s="5">
        <v>2.3333333333333335</v>
      </c>
      <c r="C24" s="1"/>
      <c r="D24" s="1"/>
      <c r="E24" s="1">
        <v>23</v>
      </c>
      <c r="F24" s="2">
        <v>2.6538461538461537</v>
      </c>
      <c r="G24" s="1"/>
      <c r="H24" s="1"/>
      <c r="I24" s="1">
        <v>0</v>
      </c>
      <c r="J24" s="1">
        <v>2.83</v>
      </c>
      <c r="K24" s="3">
        <f>COUNTIF($B$2:$B$95,"&gt;=" &amp;$I24)-COUNTIF($B$2:$B$95,"&gt;=" &amp;$J24)</f>
        <v>39</v>
      </c>
      <c r="L24" s="3">
        <f>COUNTIF($F$2:$F$95,"&gt;=" &amp;$I24)-COUNTIF($F$2:$F$95,"&gt;=" &amp;$J24)</f>
        <v>31</v>
      </c>
      <c r="M24" s="3">
        <f>COUNTIF($O$2:$O$200,"&gt;=" &amp;$I24)-COUNTIF($O$2:$O$200,"&gt;=" &amp;$J24)</f>
        <v>70</v>
      </c>
      <c r="N24">
        <v>23</v>
      </c>
      <c r="O24" s="5">
        <v>2.1666666666666665</v>
      </c>
      <c r="Q24" s="2">
        <f>(K24/94)*(100/100)</f>
        <v>0.41489361702127658</v>
      </c>
      <c r="R24" s="2">
        <f>(L24/88*(100/100))</f>
        <v>0.35227272727272729</v>
      </c>
      <c r="S24" s="2">
        <f>(M24/182)*(100/100)</f>
        <v>0.38461538461538464</v>
      </c>
    </row>
    <row r="25" spans="1:19" x14ac:dyDescent="0.25">
      <c r="A25" s="1">
        <v>24</v>
      </c>
      <c r="B25" s="5">
        <v>2.3333333333333335</v>
      </c>
      <c r="C25" s="1"/>
      <c r="D25" s="1"/>
      <c r="E25" s="1">
        <v>24</v>
      </c>
      <c r="F25" s="2">
        <v>2.6923076923076925</v>
      </c>
      <c r="G25" s="1"/>
      <c r="H25" s="1"/>
      <c r="I25" s="1">
        <f>J24</f>
        <v>2.83</v>
      </c>
      <c r="J25" s="1">
        <v>3.26</v>
      </c>
      <c r="K25" s="3">
        <f>COUNTIF($B$2:$B$95,"&gt;=" &amp;$I25)-COUNTIF($B$2:$B$95,"&gt;=" &amp;$J25)</f>
        <v>28</v>
      </c>
      <c r="L25" s="3">
        <f>COUNTIF($F$2:$F$95,"&gt;=" &amp;$I25)-COUNTIF($F$2:$F$95,"&gt;=" &amp;$J25)</f>
        <v>34</v>
      </c>
      <c r="M25" s="3">
        <f>COUNTIF($O$2:$O$200,"&gt;=" &amp;$I25)-COUNTIF($O$2:$O$200,"&gt;=" &amp;$J25)</f>
        <v>62</v>
      </c>
      <c r="N25">
        <v>24</v>
      </c>
      <c r="O25" s="2">
        <v>2.1785714285714284</v>
      </c>
      <c r="Q25" s="2">
        <f>(K25/94)*(100/100)</f>
        <v>0.2978723404255319</v>
      </c>
      <c r="R25" s="2">
        <f>(L25/88*(100/100))</f>
        <v>0.38636363636363635</v>
      </c>
      <c r="S25" s="2">
        <f>(M25/182)*(100/100)</f>
        <v>0.34065934065934067</v>
      </c>
    </row>
    <row r="26" spans="1:19" x14ac:dyDescent="0.25">
      <c r="A26" s="1">
        <v>25</v>
      </c>
      <c r="B26" s="5">
        <v>2.375</v>
      </c>
      <c r="C26" s="1"/>
      <c r="D26" s="1"/>
      <c r="E26" s="1">
        <v>25</v>
      </c>
      <c r="F26" s="2">
        <v>2.7307692307692308</v>
      </c>
      <c r="G26" s="1"/>
      <c r="H26" s="1"/>
      <c r="I26" s="1">
        <f>J25</f>
        <v>3.26</v>
      </c>
      <c r="J26" s="1"/>
      <c r="K26" s="3">
        <f>COUNTIF($B$2:$B$95,"&gt;=" &amp;$I26)-COUNTIF($B$2:$B$95,"&gt;=" &amp;$J26)</f>
        <v>27</v>
      </c>
      <c r="L26" s="3">
        <f>COUNTIF($F$2:$F$95,"&gt;=" &amp;$I26)-COUNTIF($F$2:$F$95,"&gt;=" &amp;$J26)</f>
        <v>23</v>
      </c>
      <c r="M26" s="3">
        <f>COUNTIF($O$2:$O$200,"&gt;=" &amp;$I26)-COUNTIF($O$2:$O$200,"&gt;=" &amp;$J26)</f>
        <v>50</v>
      </c>
      <c r="N26">
        <v>25</v>
      </c>
      <c r="O26" s="2">
        <v>2.1785714285714284</v>
      </c>
      <c r="Q26" s="2">
        <f>(K26/94)*(100/100)</f>
        <v>0.28723404255319152</v>
      </c>
      <c r="R26" s="2">
        <f>(L26/88*(100/100))</f>
        <v>0.26136363636363635</v>
      </c>
      <c r="S26" s="2">
        <f>(M26/182)*(100/100)</f>
        <v>0.27472527472527475</v>
      </c>
    </row>
    <row r="27" spans="1:19" x14ac:dyDescent="0.25">
      <c r="A27" s="1">
        <v>26</v>
      </c>
      <c r="B27" s="5">
        <v>2.4166666666666665</v>
      </c>
      <c r="C27" s="1"/>
      <c r="D27" s="1"/>
      <c r="E27" s="1">
        <v>26</v>
      </c>
      <c r="F27" s="2">
        <v>2.75</v>
      </c>
      <c r="G27" s="1"/>
      <c r="H27" s="1"/>
      <c r="I27" s="1"/>
      <c r="J27" s="1"/>
      <c r="K27" s="1"/>
      <c r="L27" s="1"/>
      <c r="M27" s="1"/>
      <c r="N27">
        <v>26</v>
      </c>
      <c r="O27" s="5">
        <v>2.1818181818181817</v>
      </c>
      <c r="Q27" s="3"/>
      <c r="R27" s="3"/>
      <c r="S27" s="3"/>
    </row>
    <row r="28" spans="1:19" x14ac:dyDescent="0.25">
      <c r="A28" s="1">
        <v>27</v>
      </c>
      <c r="B28" s="5">
        <v>2.4166666666666665</v>
      </c>
      <c r="C28" s="1"/>
      <c r="D28" s="1"/>
      <c r="E28" s="1">
        <v>27</v>
      </c>
      <c r="F28" s="2">
        <v>2.7692307692307692</v>
      </c>
      <c r="G28" s="1"/>
      <c r="H28" s="1"/>
      <c r="I28" s="1" t="s">
        <v>0</v>
      </c>
      <c r="J28" s="1" t="s">
        <v>1</v>
      </c>
      <c r="K28" s="1">
        <v>50</v>
      </c>
      <c r="L28" s="1">
        <v>51</v>
      </c>
      <c r="M28" s="1"/>
      <c r="N28">
        <v>27</v>
      </c>
      <c r="O28" s="5">
        <v>2.2083333333333335</v>
      </c>
      <c r="Q28" s="3"/>
      <c r="R28" s="3"/>
      <c r="S28" s="3"/>
    </row>
    <row r="29" spans="1:19" x14ac:dyDescent="0.25">
      <c r="A29" s="1">
        <v>28</v>
      </c>
      <c r="B29" s="5">
        <v>2.4583333333333335</v>
      </c>
      <c r="C29" s="1"/>
      <c r="D29" s="1"/>
      <c r="E29" s="1">
        <v>28</v>
      </c>
      <c r="F29" s="2">
        <v>2.8076923076923075</v>
      </c>
      <c r="G29" s="1"/>
      <c r="H29" s="1"/>
      <c r="I29" s="1">
        <v>0</v>
      </c>
      <c r="J29" s="1">
        <v>2.78</v>
      </c>
      <c r="K29" s="3">
        <f>COUNTIF($B$2:$B$95,"&gt;=" &amp;$I29)-COUNTIF($B$2:$B$95,"&gt;=" &amp;$J29)</f>
        <v>37</v>
      </c>
      <c r="L29" s="3">
        <f>COUNTIF($F$2:$F$95,"&gt;=" &amp;$I29)-COUNTIF($F$2:$F$95,"&gt;=" &amp;$J29)</f>
        <v>27</v>
      </c>
      <c r="M29" s="3">
        <f>COUNTIF($O$2:$O$200,"&gt;=" &amp;$I29)-COUNTIF($O$2:$O$200,"&gt;=" &amp;$J29)</f>
        <v>64</v>
      </c>
      <c r="N29">
        <v>28</v>
      </c>
      <c r="O29" s="5">
        <v>2.2083333333333335</v>
      </c>
      <c r="Q29" s="2">
        <f>(K29/94)*(100/100)</f>
        <v>0.39361702127659576</v>
      </c>
      <c r="R29" s="2">
        <f>(L29/88*(100/100))</f>
        <v>0.30681818181818182</v>
      </c>
      <c r="S29" s="2">
        <f>(M29/182)*(100/100)</f>
        <v>0.35164835164835168</v>
      </c>
    </row>
    <row r="30" spans="1:19" x14ac:dyDescent="0.25">
      <c r="A30" s="1">
        <v>29</v>
      </c>
      <c r="B30" s="5">
        <v>2.5</v>
      </c>
      <c r="C30" s="1"/>
      <c r="D30" s="1"/>
      <c r="E30" s="1">
        <v>29</v>
      </c>
      <c r="F30" s="2">
        <v>2.8076923076923075</v>
      </c>
      <c r="G30" s="1"/>
      <c r="H30" s="1"/>
      <c r="I30" s="1">
        <f>J29</f>
        <v>2.78</v>
      </c>
      <c r="J30" s="1">
        <v>3.23</v>
      </c>
      <c r="K30" s="3">
        <f>COUNTIF($B$2:$B$95,"&gt;=" &amp;$I30)-COUNTIF($B$2:$B$95,"&gt;=" &amp;$J30)</f>
        <v>24</v>
      </c>
      <c r="L30" s="3">
        <f>COUNTIF($F$2:$F$95,"&gt;=" &amp;$I30)-COUNTIF($F$2:$F$95,"&gt;=" &amp;$J30)</f>
        <v>35</v>
      </c>
      <c r="M30" s="3">
        <f>COUNTIF($O$2:$O$200,"&gt;=" &amp;$I30)-COUNTIF($O$2:$O$200,"&gt;=" &amp;$J30)</f>
        <v>59</v>
      </c>
      <c r="N30">
        <v>29</v>
      </c>
      <c r="O30" s="5">
        <v>2.2222222222222223</v>
      </c>
      <c r="Q30" s="2">
        <f>(K30/94)*(100/100)</f>
        <v>0.25531914893617019</v>
      </c>
      <c r="R30" s="2">
        <f>(L30/88*(100/100))</f>
        <v>0.39772727272727271</v>
      </c>
      <c r="S30" s="2">
        <f>(M30/182)*(100/100)</f>
        <v>0.32417582417582419</v>
      </c>
    </row>
    <row r="31" spans="1:19" x14ac:dyDescent="0.25">
      <c r="A31" s="1">
        <v>30</v>
      </c>
      <c r="B31" s="5">
        <v>2.5416666666666665</v>
      </c>
      <c r="C31" s="1"/>
      <c r="D31" s="1"/>
      <c r="E31" s="1">
        <v>1</v>
      </c>
      <c r="F31" s="2">
        <v>2.8214285714285716</v>
      </c>
      <c r="G31" s="1"/>
      <c r="H31" s="1"/>
      <c r="I31" s="1">
        <f>J30</f>
        <v>3.23</v>
      </c>
      <c r="J31" s="1"/>
      <c r="K31" s="3">
        <f>COUNTIF($B$2:$B$95,"&gt;=" &amp;$I31)-COUNTIF($B$2:$B$95,"&gt;=" &amp;$J31)</f>
        <v>33</v>
      </c>
      <c r="L31" s="3">
        <f>COUNTIF($F$2:$F$95,"&gt;=" &amp;$I31)-COUNTIF($F$2:$F$95,"&gt;=" &amp;$J31)</f>
        <v>26</v>
      </c>
      <c r="M31" s="3">
        <f>COUNTIF($O$2:$O$200,"&gt;=" &amp;$I31)-COUNTIF($O$2:$O$200,"&gt;=" &amp;$J31)</f>
        <v>59</v>
      </c>
      <c r="N31">
        <v>30</v>
      </c>
      <c r="O31" s="2">
        <v>2.2307692307692308</v>
      </c>
      <c r="Q31" s="2">
        <f>(K31/94)*(100/100)</f>
        <v>0.35106382978723405</v>
      </c>
      <c r="R31" s="2">
        <f>(L31/88*(100/100))</f>
        <v>0.29545454545454547</v>
      </c>
      <c r="S31" s="2">
        <f>(M31/182)*(100/100)</f>
        <v>0.32417582417582419</v>
      </c>
    </row>
    <row r="32" spans="1:19" x14ac:dyDescent="0.25">
      <c r="A32" s="1">
        <v>31</v>
      </c>
      <c r="B32" s="5">
        <v>2.5416666666666665</v>
      </c>
      <c r="C32" s="1"/>
      <c r="D32" s="1"/>
      <c r="E32" s="1">
        <v>2</v>
      </c>
      <c r="F32" s="2">
        <v>2.8214285714285716</v>
      </c>
      <c r="G32" s="1"/>
      <c r="H32" s="1"/>
      <c r="I32" s="1"/>
      <c r="J32" s="1"/>
      <c r="K32" s="1"/>
      <c r="L32" s="1"/>
      <c r="M32" s="1"/>
      <c r="N32">
        <v>31</v>
      </c>
      <c r="O32" s="2">
        <v>2.2307692307692308</v>
      </c>
    </row>
    <row r="33" spans="1:15" x14ac:dyDescent="0.25">
      <c r="A33" s="1">
        <v>1</v>
      </c>
      <c r="B33" s="5">
        <v>2.5833333333333335</v>
      </c>
      <c r="C33" s="1"/>
      <c r="D33" s="1"/>
      <c r="E33" s="1">
        <v>3</v>
      </c>
      <c r="F33" s="2">
        <v>2.8461538461538463</v>
      </c>
      <c r="G33" s="1"/>
      <c r="H33" s="1"/>
      <c r="I33" s="28"/>
      <c r="J33" s="28"/>
      <c r="K33" s="28"/>
      <c r="L33" s="1"/>
      <c r="M33" s="1"/>
      <c r="N33">
        <v>32</v>
      </c>
      <c r="O33" s="5">
        <v>2.25</v>
      </c>
    </row>
    <row r="34" spans="1:15" x14ac:dyDescent="0.25">
      <c r="A34" s="1">
        <v>2</v>
      </c>
      <c r="B34" s="5">
        <v>2.5833333333333335</v>
      </c>
      <c r="C34" s="1"/>
      <c r="D34" s="1"/>
      <c r="E34" s="1">
        <v>4</v>
      </c>
      <c r="F34" s="2">
        <v>2.8461538461538463</v>
      </c>
      <c r="G34" s="1"/>
      <c r="H34" s="1"/>
      <c r="I34" s="3"/>
      <c r="J34" s="3"/>
      <c r="K34" s="3"/>
      <c r="L34" s="1"/>
      <c r="M34" s="1"/>
      <c r="N34">
        <v>33</v>
      </c>
      <c r="O34" s="5">
        <v>2.2916666666666665</v>
      </c>
    </row>
    <row r="35" spans="1:15" x14ac:dyDescent="0.25">
      <c r="A35" s="1">
        <v>3</v>
      </c>
      <c r="B35" s="5">
        <v>2.625</v>
      </c>
      <c r="C35" s="1"/>
      <c r="D35" s="1"/>
      <c r="E35" s="1">
        <v>5</v>
      </c>
      <c r="F35" s="2">
        <v>2.8461538461538463</v>
      </c>
      <c r="G35" s="1"/>
      <c r="H35" s="1"/>
      <c r="I35" s="1"/>
      <c r="J35" s="1"/>
      <c r="K35" s="1"/>
      <c r="L35" s="1"/>
      <c r="M35" s="1"/>
      <c r="N35">
        <v>34</v>
      </c>
      <c r="O35" s="5">
        <v>2.2916666666666665</v>
      </c>
    </row>
    <row r="36" spans="1:15" x14ac:dyDescent="0.25">
      <c r="A36" s="1">
        <v>4</v>
      </c>
      <c r="B36" s="5">
        <v>2.7083333333333335</v>
      </c>
      <c r="C36" s="1"/>
      <c r="D36" s="1"/>
      <c r="E36" s="1">
        <v>6</v>
      </c>
      <c r="F36" s="2">
        <v>2.8461538461538463</v>
      </c>
      <c r="G36" s="1"/>
      <c r="H36" s="1"/>
      <c r="I36" s="1"/>
      <c r="J36" s="1"/>
      <c r="K36" s="1"/>
      <c r="L36" s="1"/>
      <c r="M36" s="1"/>
      <c r="N36">
        <v>35</v>
      </c>
      <c r="O36" s="5">
        <v>2.3333333333333335</v>
      </c>
    </row>
    <row r="37" spans="1:15" x14ac:dyDescent="0.25">
      <c r="A37" s="1">
        <v>5</v>
      </c>
      <c r="B37" s="5">
        <v>2.7083333333333335</v>
      </c>
      <c r="C37" s="1"/>
      <c r="D37" s="1"/>
      <c r="E37" s="1">
        <v>7</v>
      </c>
      <c r="F37" s="2">
        <v>2.8571428571428572</v>
      </c>
      <c r="G37" s="1"/>
      <c r="H37" s="1"/>
      <c r="I37" s="3"/>
      <c r="J37" s="3"/>
      <c r="K37" s="3"/>
      <c r="L37" s="1"/>
      <c r="M37" s="1"/>
      <c r="N37">
        <v>36</v>
      </c>
      <c r="O37" s="5">
        <v>2.3333333333333335</v>
      </c>
    </row>
    <row r="38" spans="1:15" x14ac:dyDescent="0.25">
      <c r="A38" s="1">
        <v>6</v>
      </c>
      <c r="B38" s="5">
        <v>2.75</v>
      </c>
      <c r="C38" s="1"/>
      <c r="D38" s="1"/>
      <c r="E38" s="1">
        <v>8</v>
      </c>
      <c r="F38" s="2">
        <v>2.8571428571428572</v>
      </c>
      <c r="G38" s="1"/>
      <c r="H38" s="1"/>
      <c r="I38" s="1"/>
      <c r="J38" s="1"/>
      <c r="K38" s="1"/>
      <c r="L38" s="1"/>
      <c r="N38">
        <v>37</v>
      </c>
      <c r="O38" s="2">
        <v>2.3461538461538463</v>
      </c>
    </row>
    <row r="39" spans="1:15" x14ac:dyDescent="0.25">
      <c r="A39" s="1">
        <v>7</v>
      </c>
      <c r="B39" s="5">
        <v>2.7916666666666665</v>
      </c>
      <c r="C39" s="1"/>
      <c r="D39" s="1"/>
      <c r="E39" s="1">
        <v>9</v>
      </c>
      <c r="F39" s="2">
        <v>2.8846153846153846</v>
      </c>
      <c r="G39" s="1"/>
      <c r="H39" s="1"/>
      <c r="N39">
        <v>38</v>
      </c>
      <c r="O39" s="5">
        <v>2.375</v>
      </c>
    </row>
    <row r="40" spans="1:15" x14ac:dyDescent="0.25">
      <c r="A40" s="1">
        <v>8</v>
      </c>
      <c r="B40" s="5">
        <v>2.7916666666666665</v>
      </c>
      <c r="C40" s="1"/>
      <c r="D40" s="1"/>
      <c r="E40" s="1">
        <v>10</v>
      </c>
      <c r="F40" s="2">
        <v>2.8846153846153846</v>
      </c>
      <c r="G40" s="1"/>
      <c r="H40" s="1"/>
      <c r="N40">
        <v>39</v>
      </c>
      <c r="O40" s="2">
        <v>2.4090909090909092</v>
      </c>
    </row>
    <row r="41" spans="1:15" x14ac:dyDescent="0.25">
      <c r="A41" s="1">
        <v>9</v>
      </c>
      <c r="B41" s="5">
        <v>2.8333333333333335</v>
      </c>
      <c r="C41" s="1"/>
      <c r="D41" s="1"/>
      <c r="E41" s="1">
        <v>11</v>
      </c>
      <c r="F41" s="2">
        <v>2.8846153846153846</v>
      </c>
      <c r="G41" s="1"/>
      <c r="H41" s="1"/>
      <c r="N41">
        <v>40</v>
      </c>
      <c r="O41" s="2">
        <v>2.4090909090909092</v>
      </c>
    </row>
    <row r="42" spans="1:15" x14ac:dyDescent="0.25">
      <c r="A42" s="1">
        <v>10</v>
      </c>
      <c r="B42" s="5">
        <v>2.8333333333333335</v>
      </c>
      <c r="C42" s="1"/>
      <c r="D42" s="1"/>
      <c r="E42" s="1">
        <v>12</v>
      </c>
      <c r="F42" s="2">
        <v>2.9230769230769229</v>
      </c>
      <c r="G42" s="1"/>
      <c r="H42" s="1"/>
      <c r="I42" s="29"/>
      <c r="J42" s="29"/>
      <c r="K42" s="29"/>
      <c r="N42">
        <v>41</v>
      </c>
      <c r="O42" s="5">
        <v>2.4166666666666665</v>
      </c>
    </row>
    <row r="43" spans="1:15" x14ac:dyDescent="0.25">
      <c r="A43" s="1">
        <v>11</v>
      </c>
      <c r="B43" s="5">
        <v>2.8333333333333335</v>
      </c>
      <c r="C43" s="1"/>
      <c r="D43" s="1"/>
      <c r="E43" s="1">
        <v>13</v>
      </c>
      <c r="F43" s="2">
        <v>2.9230769230769229</v>
      </c>
      <c r="G43" s="1"/>
      <c r="H43" s="1"/>
      <c r="I43" s="3"/>
      <c r="J43" s="3"/>
      <c r="K43" s="3"/>
      <c r="N43">
        <v>42</v>
      </c>
      <c r="O43" s="5">
        <v>2.4166666666666665</v>
      </c>
    </row>
    <row r="44" spans="1:15" x14ac:dyDescent="0.25">
      <c r="A44" s="1">
        <v>12</v>
      </c>
      <c r="B44" s="5">
        <v>2.9166666666666665</v>
      </c>
      <c r="C44" s="1"/>
      <c r="D44" s="1"/>
      <c r="E44" s="1">
        <v>14</v>
      </c>
      <c r="F44" s="2">
        <v>2.9285714285714284</v>
      </c>
      <c r="G44" s="1"/>
      <c r="H44" s="1"/>
      <c r="I44" s="1"/>
      <c r="J44" s="1"/>
      <c r="K44" s="1"/>
      <c r="L44" s="1"/>
      <c r="N44">
        <v>43</v>
      </c>
      <c r="O44" s="2">
        <v>2.4545454545454546</v>
      </c>
    </row>
    <row r="45" spans="1:15" x14ac:dyDescent="0.25">
      <c r="A45" s="1">
        <v>13</v>
      </c>
      <c r="B45" s="5">
        <v>2.9166666666666665</v>
      </c>
      <c r="C45" s="1"/>
      <c r="D45" s="1"/>
      <c r="E45" s="1">
        <v>15</v>
      </c>
      <c r="F45" s="2">
        <v>2.9615384615384617</v>
      </c>
      <c r="G45" s="1"/>
      <c r="H45" s="1"/>
      <c r="N45">
        <v>44</v>
      </c>
      <c r="O45" s="5">
        <v>2.4583333333333335</v>
      </c>
    </row>
    <row r="46" spans="1:15" x14ac:dyDescent="0.25">
      <c r="A46" s="1">
        <v>14</v>
      </c>
      <c r="B46" s="5">
        <v>2.9166666666666665</v>
      </c>
      <c r="C46" s="1"/>
      <c r="D46" s="1"/>
      <c r="E46" s="1">
        <v>16</v>
      </c>
      <c r="F46" s="2">
        <v>3</v>
      </c>
      <c r="G46" s="1"/>
      <c r="H46" s="1"/>
      <c r="I46" s="3"/>
      <c r="J46" s="3"/>
      <c r="K46" s="3"/>
      <c r="N46">
        <v>45</v>
      </c>
      <c r="O46" s="5">
        <v>2.5</v>
      </c>
    </row>
    <row r="47" spans="1:15" x14ac:dyDescent="0.25">
      <c r="A47" s="1">
        <v>15</v>
      </c>
      <c r="B47" s="5">
        <v>2.9166666666666665</v>
      </c>
      <c r="C47" s="1"/>
      <c r="D47" s="1"/>
      <c r="E47" s="1">
        <v>17</v>
      </c>
      <c r="F47" s="2">
        <v>3</v>
      </c>
      <c r="G47" s="1"/>
      <c r="H47" s="1"/>
      <c r="I47" s="1"/>
      <c r="J47" s="1"/>
      <c r="K47" s="1"/>
      <c r="L47" s="1"/>
      <c r="N47">
        <v>46</v>
      </c>
      <c r="O47" s="2">
        <v>2.5</v>
      </c>
    </row>
    <row r="48" spans="1:15" x14ac:dyDescent="0.25">
      <c r="A48" s="1">
        <v>16</v>
      </c>
      <c r="B48" s="2">
        <v>2.9166666666666665</v>
      </c>
      <c r="C48" s="1"/>
      <c r="D48" s="1"/>
      <c r="E48" s="1">
        <v>18</v>
      </c>
      <c r="F48" s="2">
        <v>3</v>
      </c>
      <c r="G48" s="1"/>
      <c r="H48" s="1"/>
      <c r="N48">
        <v>47</v>
      </c>
      <c r="O48" s="2">
        <v>2.5357142857142856</v>
      </c>
    </row>
    <row r="49" spans="1:15" x14ac:dyDescent="0.25">
      <c r="A49" s="1">
        <v>17</v>
      </c>
      <c r="B49" s="2">
        <v>2.9166666666666665</v>
      </c>
      <c r="C49" s="1"/>
      <c r="D49" s="1"/>
      <c r="E49" s="1">
        <v>19</v>
      </c>
      <c r="F49" s="2">
        <v>3</v>
      </c>
      <c r="G49" s="1"/>
      <c r="H49" s="1"/>
      <c r="N49">
        <v>48</v>
      </c>
      <c r="O49" s="2">
        <v>2.5384615384615383</v>
      </c>
    </row>
    <row r="50" spans="1:15" x14ac:dyDescent="0.25">
      <c r="A50" s="1">
        <v>18</v>
      </c>
      <c r="B50" s="2">
        <v>2.9583333333333335</v>
      </c>
      <c r="C50" s="1"/>
      <c r="D50" s="1"/>
      <c r="E50" s="1">
        <v>20</v>
      </c>
      <c r="F50" s="2">
        <v>3.0384615384615383</v>
      </c>
      <c r="G50" s="1"/>
      <c r="H50" s="1"/>
      <c r="I50" s="29"/>
      <c r="J50" s="29"/>
      <c r="K50" s="29"/>
      <c r="N50">
        <v>49</v>
      </c>
      <c r="O50" s="2">
        <v>2.5384615384615383</v>
      </c>
    </row>
    <row r="51" spans="1:15" x14ac:dyDescent="0.25">
      <c r="A51" s="1">
        <v>19</v>
      </c>
      <c r="B51" s="2">
        <v>3</v>
      </c>
      <c r="C51" s="1"/>
      <c r="D51" s="1"/>
      <c r="E51" s="1">
        <v>21</v>
      </c>
      <c r="F51" s="2">
        <v>3.0384615384615383</v>
      </c>
      <c r="G51" s="1"/>
      <c r="H51" s="1"/>
      <c r="I51" s="3"/>
      <c r="J51" s="3"/>
      <c r="K51" s="3"/>
      <c r="N51">
        <v>50</v>
      </c>
      <c r="O51" s="5">
        <v>2.5416666666666665</v>
      </c>
    </row>
    <row r="52" spans="1:15" x14ac:dyDescent="0.25">
      <c r="A52" s="1">
        <v>20</v>
      </c>
      <c r="B52" s="2">
        <v>3</v>
      </c>
      <c r="C52" s="1"/>
      <c r="D52" s="1"/>
      <c r="E52" s="1">
        <v>22</v>
      </c>
      <c r="F52" s="2">
        <v>3.0384615384615383</v>
      </c>
      <c r="G52" s="1"/>
      <c r="H52" s="1"/>
      <c r="I52" s="1"/>
      <c r="J52" s="1"/>
      <c r="K52" s="1"/>
      <c r="L52" s="1"/>
      <c r="N52">
        <v>51</v>
      </c>
      <c r="O52" s="5">
        <v>2.5416666666666665</v>
      </c>
    </row>
    <row r="53" spans="1:15" x14ac:dyDescent="0.25">
      <c r="A53" s="1">
        <v>21</v>
      </c>
      <c r="B53" s="2">
        <v>3</v>
      </c>
      <c r="C53" s="1"/>
      <c r="D53" s="1"/>
      <c r="E53" s="1">
        <v>23</v>
      </c>
      <c r="F53" s="2">
        <v>3.0384615384615383</v>
      </c>
      <c r="G53" s="1"/>
      <c r="H53" s="1"/>
      <c r="N53">
        <v>52</v>
      </c>
      <c r="O53" s="2">
        <v>2.5769230769230771</v>
      </c>
    </row>
    <row r="54" spans="1:15" x14ac:dyDescent="0.25">
      <c r="A54" s="1">
        <v>22</v>
      </c>
      <c r="B54" s="2">
        <v>3.0416666666666665</v>
      </c>
      <c r="C54" s="1"/>
      <c r="D54" s="1"/>
      <c r="E54" s="1">
        <v>24</v>
      </c>
      <c r="F54" s="2">
        <v>3.0384615384615383</v>
      </c>
      <c r="G54" s="1"/>
      <c r="H54" s="1"/>
      <c r="I54" s="3"/>
      <c r="J54" s="3"/>
      <c r="K54" s="3"/>
      <c r="N54">
        <v>53</v>
      </c>
      <c r="O54" s="5">
        <v>2.5833333333333335</v>
      </c>
    </row>
    <row r="55" spans="1:15" x14ac:dyDescent="0.25">
      <c r="A55" s="1">
        <v>23</v>
      </c>
      <c r="B55" s="2">
        <v>3.0416666666666665</v>
      </c>
      <c r="C55" s="1"/>
      <c r="D55" s="1"/>
      <c r="E55" s="1">
        <v>25</v>
      </c>
      <c r="F55" s="2">
        <v>3.1071428571428572</v>
      </c>
      <c r="G55" s="1"/>
      <c r="H55" s="1"/>
      <c r="I55" s="1"/>
      <c r="J55" s="1"/>
      <c r="K55" s="1"/>
      <c r="L55" s="1"/>
      <c r="N55">
        <v>54</v>
      </c>
      <c r="O55" s="5">
        <v>2.5833333333333335</v>
      </c>
    </row>
    <row r="56" spans="1:15" x14ac:dyDescent="0.25">
      <c r="A56" s="1">
        <v>24</v>
      </c>
      <c r="B56" s="2">
        <v>3.0416666666666665</v>
      </c>
      <c r="C56" s="1"/>
      <c r="D56" s="1"/>
      <c r="E56" s="1">
        <v>26</v>
      </c>
      <c r="F56" s="2">
        <v>3.1153846153846154</v>
      </c>
      <c r="G56" s="1"/>
      <c r="H56" s="1"/>
      <c r="N56">
        <v>55</v>
      </c>
      <c r="O56" s="5">
        <v>2.625</v>
      </c>
    </row>
    <row r="57" spans="1:15" x14ac:dyDescent="0.25">
      <c r="A57" s="1">
        <v>25</v>
      </c>
      <c r="B57" s="2">
        <v>3.125</v>
      </c>
      <c r="C57" s="1"/>
      <c r="D57" s="1"/>
      <c r="E57" s="1">
        <v>27</v>
      </c>
      <c r="F57" s="2">
        <v>3.1153846153846154</v>
      </c>
      <c r="G57" s="1"/>
      <c r="H57" s="1"/>
      <c r="N57">
        <v>56</v>
      </c>
      <c r="O57" s="2">
        <v>2.6428571428571428</v>
      </c>
    </row>
    <row r="58" spans="1:15" x14ac:dyDescent="0.25">
      <c r="A58" s="1">
        <v>26</v>
      </c>
      <c r="B58" s="2">
        <v>3.125</v>
      </c>
      <c r="C58" s="1"/>
      <c r="D58" s="1"/>
      <c r="E58" s="1">
        <v>28</v>
      </c>
      <c r="F58" s="2">
        <v>3.1153846153846154</v>
      </c>
      <c r="G58" s="1"/>
      <c r="H58" s="1"/>
      <c r="N58">
        <v>57</v>
      </c>
      <c r="O58" s="2">
        <v>2.6538461538461537</v>
      </c>
    </row>
    <row r="59" spans="1:15" x14ac:dyDescent="0.25">
      <c r="A59" s="1">
        <v>27</v>
      </c>
      <c r="B59" s="2">
        <v>3.1666666666666665</v>
      </c>
      <c r="C59" s="1"/>
      <c r="D59" s="1"/>
      <c r="E59" s="1">
        <v>29</v>
      </c>
      <c r="F59" s="2">
        <v>3.1153846153846154</v>
      </c>
      <c r="G59" s="1"/>
      <c r="H59" s="1"/>
      <c r="I59" s="1"/>
      <c r="J59" s="1"/>
      <c r="K59" s="1"/>
      <c r="L59" s="3"/>
      <c r="M59" s="3"/>
      <c r="N59">
        <v>58</v>
      </c>
      <c r="O59" s="2">
        <v>2.6923076923076925</v>
      </c>
    </row>
    <row r="60" spans="1:15" x14ac:dyDescent="0.25">
      <c r="A60" s="1">
        <v>28</v>
      </c>
      <c r="B60" s="2">
        <v>3.1666666666666665</v>
      </c>
      <c r="C60" s="1"/>
      <c r="D60" s="1"/>
      <c r="E60" s="1">
        <v>1</v>
      </c>
      <c r="F60" s="2">
        <v>3.1538461538461537</v>
      </c>
      <c r="G60" s="1"/>
      <c r="H60" s="1"/>
      <c r="I60" s="1"/>
      <c r="J60" s="1"/>
      <c r="K60" s="1"/>
      <c r="L60" s="1"/>
      <c r="M60" s="1"/>
      <c r="N60">
        <v>59</v>
      </c>
      <c r="O60" s="5">
        <v>2.7083333333333335</v>
      </c>
    </row>
    <row r="61" spans="1:15" x14ac:dyDescent="0.25">
      <c r="A61" s="1">
        <v>29</v>
      </c>
      <c r="B61" s="2">
        <v>3.2083333333333335</v>
      </c>
      <c r="C61" s="1"/>
      <c r="D61" s="1"/>
      <c r="E61" s="1">
        <v>2</v>
      </c>
      <c r="F61" s="2">
        <v>3.1538461538461537</v>
      </c>
      <c r="G61" s="1"/>
      <c r="H61" s="1"/>
      <c r="I61" s="1"/>
      <c r="J61" s="1"/>
      <c r="K61" s="1"/>
      <c r="L61" s="1"/>
      <c r="M61" s="1"/>
      <c r="N61">
        <v>60</v>
      </c>
      <c r="O61" s="5">
        <v>2.7083333333333335</v>
      </c>
    </row>
    <row r="62" spans="1:15" x14ac:dyDescent="0.25">
      <c r="A62" s="1">
        <v>30</v>
      </c>
      <c r="B62" s="2">
        <v>3.2083333333333335</v>
      </c>
      <c r="C62" s="1"/>
      <c r="D62" s="1"/>
      <c r="E62" s="1">
        <v>3</v>
      </c>
      <c r="F62" s="2">
        <v>3.1923076923076925</v>
      </c>
      <c r="G62" s="1"/>
      <c r="H62" s="1"/>
      <c r="I62" s="1"/>
      <c r="J62" s="1"/>
      <c r="K62" s="1"/>
      <c r="L62" s="1"/>
      <c r="M62" s="1"/>
      <c r="N62">
        <v>1</v>
      </c>
      <c r="O62" s="2">
        <v>2.7307692307692308</v>
      </c>
    </row>
    <row r="63" spans="1:15" x14ac:dyDescent="0.25">
      <c r="A63" s="1">
        <v>31</v>
      </c>
      <c r="B63" s="2">
        <v>3.25</v>
      </c>
      <c r="C63" s="1"/>
      <c r="D63" s="1"/>
      <c r="E63" s="1">
        <v>4</v>
      </c>
      <c r="F63" s="2">
        <v>3.2142857142857144</v>
      </c>
      <c r="G63" s="1"/>
      <c r="H63" s="1"/>
      <c r="I63" s="1"/>
      <c r="J63" s="1"/>
      <c r="K63" s="1"/>
      <c r="L63" s="1"/>
      <c r="M63" s="1"/>
      <c r="N63">
        <v>2</v>
      </c>
      <c r="O63" s="5">
        <v>2.75</v>
      </c>
    </row>
    <row r="64" spans="1:15" x14ac:dyDescent="0.25">
      <c r="A64" s="1">
        <v>1</v>
      </c>
      <c r="B64" s="2">
        <v>3.25</v>
      </c>
      <c r="C64" s="1"/>
      <c r="D64" s="1"/>
      <c r="E64" s="1">
        <v>5</v>
      </c>
      <c r="F64" s="2">
        <v>3.2307692307692308</v>
      </c>
      <c r="G64" s="1"/>
      <c r="H64" s="1"/>
      <c r="I64" s="1"/>
      <c r="J64" s="1"/>
      <c r="K64" s="1"/>
      <c r="L64" s="1"/>
      <c r="M64" s="1"/>
      <c r="N64">
        <v>3</v>
      </c>
      <c r="O64" s="2">
        <v>2.75</v>
      </c>
    </row>
    <row r="65" spans="1:15" x14ac:dyDescent="0.25">
      <c r="A65" s="1">
        <v>2</v>
      </c>
      <c r="B65" s="2">
        <v>3.25</v>
      </c>
      <c r="C65" s="1"/>
      <c r="D65" s="1"/>
      <c r="E65" s="1">
        <v>6</v>
      </c>
      <c r="F65" s="2">
        <v>3.2307692307692308</v>
      </c>
      <c r="G65" s="1"/>
      <c r="H65" s="1"/>
      <c r="I65" s="1"/>
      <c r="J65" s="1"/>
      <c r="K65" s="1"/>
      <c r="L65" s="1"/>
      <c r="M65" s="1"/>
      <c r="N65">
        <v>4</v>
      </c>
      <c r="O65" s="2">
        <v>2.7692307692307692</v>
      </c>
    </row>
    <row r="66" spans="1:15" x14ac:dyDescent="0.25">
      <c r="A66" s="1">
        <v>3</v>
      </c>
      <c r="B66" s="2">
        <v>3.25</v>
      </c>
      <c r="C66" s="1"/>
      <c r="D66" s="1"/>
      <c r="E66" s="1">
        <v>7</v>
      </c>
      <c r="F66" s="2">
        <v>3.25</v>
      </c>
      <c r="G66" s="1"/>
      <c r="H66" s="1"/>
      <c r="I66" s="1"/>
      <c r="J66" s="1"/>
      <c r="K66" s="1"/>
      <c r="L66" s="1"/>
      <c r="M66" s="1"/>
      <c r="N66">
        <v>5</v>
      </c>
      <c r="O66" s="5">
        <v>2.7916666666666665</v>
      </c>
    </row>
    <row r="67" spans="1:15" x14ac:dyDescent="0.25">
      <c r="A67" s="1">
        <v>4</v>
      </c>
      <c r="B67" s="2">
        <v>3.25</v>
      </c>
      <c r="C67" s="1"/>
      <c r="D67" s="1"/>
      <c r="E67" s="1">
        <v>8</v>
      </c>
      <c r="F67" s="2">
        <v>3.3461538461538463</v>
      </c>
      <c r="G67" s="1"/>
      <c r="H67" s="1"/>
      <c r="I67" s="1"/>
      <c r="J67" s="1"/>
      <c r="K67" s="1"/>
      <c r="L67" s="1"/>
      <c r="M67" s="1"/>
      <c r="N67">
        <v>6</v>
      </c>
      <c r="O67" s="5">
        <v>2.7916666666666665</v>
      </c>
    </row>
    <row r="68" spans="1:15" x14ac:dyDescent="0.25">
      <c r="A68" s="1">
        <v>5</v>
      </c>
      <c r="B68" s="2">
        <v>3.25</v>
      </c>
      <c r="C68" s="1"/>
      <c r="D68" s="1"/>
      <c r="E68" s="1">
        <v>9</v>
      </c>
      <c r="F68" s="2">
        <v>3.3461538461538463</v>
      </c>
      <c r="G68" s="1"/>
      <c r="H68" s="1"/>
      <c r="I68" s="1"/>
      <c r="J68" s="1"/>
      <c r="K68" s="1"/>
      <c r="L68" s="1"/>
      <c r="M68" s="1"/>
      <c r="N68">
        <v>7</v>
      </c>
      <c r="O68" s="2">
        <v>2.8076923076923075</v>
      </c>
    </row>
    <row r="69" spans="1:15" x14ac:dyDescent="0.25">
      <c r="A69" s="1">
        <v>6</v>
      </c>
      <c r="B69" s="2">
        <v>3.2916666666666665</v>
      </c>
      <c r="C69" s="1"/>
      <c r="D69" s="1"/>
      <c r="E69" s="1">
        <v>10</v>
      </c>
      <c r="F69" s="2">
        <v>3.3461538461538463</v>
      </c>
      <c r="G69" s="1"/>
      <c r="H69" s="1"/>
      <c r="I69" s="1"/>
      <c r="J69" s="1"/>
      <c r="K69" s="1"/>
      <c r="L69" s="1"/>
      <c r="M69" s="1"/>
      <c r="N69">
        <v>8</v>
      </c>
      <c r="O69" s="2">
        <v>2.8076923076923075</v>
      </c>
    </row>
    <row r="70" spans="1:15" x14ac:dyDescent="0.25">
      <c r="A70" s="1">
        <v>7</v>
      </c>
      <c r="B70" s="2">
        <v>3.2916666666666665</v>
      </c>
      <c r="C70" s="1"/>
      <c r="D70" s="1"/>
      <c r="E70" s="1">
        <v>11</v>
      </c>
      <c r="F70" s="2">
        <v>3.3571428571428572</v>
      </c>
      <c r="G70" s="1"/>
      <c r="H70" s="1"/>
      <c r="I70" s="1"/>
      <c r="J70" s="1"/>
      <c r="K70" s="1"/>
      <c r="L70" s="1"/>
      <c r="M70" s="1"/>
      <c r="N70">
        <v>9</v>
      </c>
      <c r="O70" s="2">
        <v>2.8214285714285716</v>
      </c>
    </row>
    <row r="71" spans="1:15" x14ac:dyDescent="0.25">
      <c r="A71" s="1">
        <v>8</v>
      </c>
      <c r="B71" s="2">
        <v>3.2916666666666665</v>
      </c>
      <c r="C71" s="1"/>
      <c r="D71" s="1"/>
      <c r="E71" s="1">
        <v>12</v>
      </c>
      <c r="F71" s="2">
        <v>3.3846153846153846</v>
      </c>
      <c r="G71" s="1"/>
      <c r="H71" s="1"/>
      <c r="I71" s="1"/>
      <c r="J71" s="1"/>
      <c r="K71" s="1"/>
      <c r="L71" s="1"/>
      <c r="M71" s="1"/>
      <c r="N71">
        <v>10</v>
      </c>
      <c r="O71" s="2">
        <v>2.8214285714285716</v>
      </c>
    </row>
    <row r="72" spans="1:15" x14ac:dyDescent="0.25">
      <c r="A72" s="1">
        <v>9</v>
      </c>
      <c r="B72" s="2">
        <v>3.2916666666666665</v>
      </c>
      <c r="C72" s="1"/>
      <c r="D72" s="1"/>
      <c r="E72" s="1">
        <v>13</v>
      </c>
      <c r="F72" s="2">
        <v>3.3928571428571428</v>
      </c>
      <c r="G72" s="1"/>
      <c r="H72" s="1"/>
      <c r="I72" s="1"/>
      <c r="J72" s="1"/>
      <c r="K72" s="1"/>
      <c r="L72" s="1"/>
      <c r="M72" s="1"/>
      <c r="N72">
        <v>11</v>
      </c>
      <c r="O72" s="5">
        <v>2.8333333333333335</v>
      </c>
    </row>
    <row r="73" spans="1:15" x14ac:dyDescent="0.25">
      <c r="A73" s="1">
        <v>10</v>
      </c>
      <c r="B73" s="2">
        <v>3.3333333333333335</v>
      </c>
      <c r="C73" s="1"/>
      <c r="D73" s="1"/>
      <c r="E73" s="1">
        <v>14</v>
      </c>
      <c r="F73" s="2">
        <v>3.4230769230769229</v>
      </c>
      <c r="G73" s="1"/>
      <c r="H73" s="1"/>
      <c r="I73" s="1"/>
      <c r="J73" s="1"/>
      <c r="K73" s="1"/>
      <c r="L73" s="1"/>
      <c r="M73" s="1"/>
      <c r="N73">
        <v>12</v>
      </c>
      <c r="O73" s="5">
        <v>2.8333333333333335</v>
      </c>
    </row>
    <row r="74" spans="1:15" x14ac:dyDescent="0.25">
      <c r="A74" s="1">
        <v>11</v>
      </c>
      <c r="B74" s="2">
        <v>3.375</v>
      </c>
      <c r="C74" s="1"/>
      <c r="D74" s="1"/>
      <c r="E74" s="1">
        <v>15</v>
      </c>
      <c r="F74" s="2">
        <v>3.5</v>
      </c>
      <c r="G74" s="1"/>
      <c r="H74" s="1"/>
      <c r="I74" s="1"/>
      <c r="J74" s="1"/>
      <c r="K74" s="1"/>
      <c r="L74" s="1"/>
      <c r="M74" s="1"/>
      <c r="N74">
        <v>13</v>
      </c>
      <c r="O74" s="5">
        <v>2.8333333333333335</v>
      </c>
    </row>
    <row r="75" spans="1:15" x14ac:dyDescent="0.25">
      <c r="A75" s="1">
        <v>12</v>
      </c>
      <c r="B75" s="2">
        <v>3.4166666666666665</v>
      </c>
      <c r="C75" s="1"/>
      <c r="D75" s="1"/>
      <c r="E75" s="1">
        <v>16</v>
      </c>
      <c r="F75" s="2">
        <v>3.5</v>
      </c>
      <c r="G75" s="1"/>
      <c r="H75" s="1"/>
      <c r="I75" s="1"/>
      <c r="J75" s="1"/>
      <c r="K75" s="1"/>
      <c r="L75" s="1"/>
      <c r="M75" s="1"/>
      <c r="N75">
        <v>14</v>
      </c>
      <c r="O75" s="2">
        <v>2.8461538461538463</v>
      </c>
    </row>
    <row r="76" spans="1:15" x14ac:dyDescent="0.25">
      <c r="A76" s="1">
        <v>13</v>
      </c>
      <c r="B76" s="2">
        <v>3.4166666666666665</v>
      </c>
      <c r="C76" s="1"/>
      <c r="D76" s="1"/>
      <c r="E76" s="1">
        <v>17</v>
      </c>
      <c r="F76" s="2">
        <v>3.5357142857142856</v>
      </c>
      <c r="G76" s="1"/>
      <c r="H76" s="1"/>
      <c r="I76" s="1"/>
      <c r="J76" s="1"/>
      <c r="K76" s="1"/>
      <c r="L76" s="1"/>
      <c r="M76" s="1"/>
      <c r="N76">
        <v>15</v>
      </c>
      <c r="O76" s="2">
        <v>2.8461538461538463</v>
      </c>
    </row>
    <row r="77" spans="1:15" x14ac:dyDescent="0.25">
      <c r="A77" s="1">
        <v>14</v>
      </c>
      <c r="B77" s="2">
        <v>3.4166666666666665</v>
      </c>
      <c r="C77" s="1"/>
      <c r="D77" s="1"/>
      <c r="E77" s="1">
        <v>18</v>
      </c>
      <c r="F77" s="2">
        <v>3.5714285714285716</v>
      </c>
      <c r="G77" s="1"/>
      <c r="H77" s="1"/>
      <c r="I77" s="1"/>
      <c r="J77" s="1"/>
      <c r="K77" s="1"/>
      <c r="L77" s="1"/>
      <c r="M77" s="1"/>
      <c r="N77">
        <v>16</v>
      </c>
      <c r="O77" s="2">
        <v>2.8461538461538463</v>
      </c>
    </row>
    <row r="78" spans="1:15" x14ac:dyDescent="0.25">
      <c r="A78" s="1">
        <v>15</v>
      </c>
      <c r="B78" s="2">
        <v>3.4166666666666665</v>
      </c>
      <c r="C78" s="1"/>
      <c r="D78" s="1"/>
      <c r="E78" s="1">
        <v>19</v>
      </c>
      <c r="F78" s="2">
        <v>3.5769230769230771</v>
      </c>
      <c r="G78" s="1"/>
      <c r="H78" s="1"/>
      <c r="I78" s="1"/>
      <c r="J78" s="1"/>
      <c r="K78" s="1"/>
      <c r="L78" s="1"/>
      <c r="M78" s="1"/>
      <c r="N78">
        <v>17</v>
      </c>
      <c r="O78" s="2">
        <v>2.8461538461538463</v>
      </c>
    </row>
    <row r="79" spans="1:15" x14ac:dyDescent="0.25">
      <c r="A79" s="1">
        <v>16</v>
      </c>
      <c r="B79" s="2">
        <v>3.4166666666666665</v>
      </c>
      <c r="C79" s="1"/>
      <c r="D79" s="1"/>
      <c r="E79" s="1">
        <v>20</v>
      </c>
      <c r="F79" s="2">
        <v>3.6428571428571428</v>
      </c>
      <c r="G79" s="1"/>
      <c r="H79" s="1"/>
      <c r="I79" s="1"/>
      <c r="J79" s="1"/>
      <c r="K79" s="1"/>
      <c r="L79" s="1"/>
      <c r="M79" s="1"/>
      <c r="N79">
        <v>18</v>
      </c>
      <c r="O79" s="2">
        <v>2.8571428571428572</v>
      </c>
    </row>
    <row r="80" spans="1:15" x14ac:dyDescent="0.25">
      <c r="A80" s="1">
        <v>17</v>
      </c>
      <c r="B80" s="2">
        <v>3.5</v>
      </c>
      <c r="C80" s="1"/>
      <c r="D80" s="1"/>
      <c r="E80" s="1">
        <v>21</v>
      </c>
      <c r="F80" s="2">
        <v>3.6538461538461537</v>
      </c>
      <c r="G80" s="1"/>
      <c r="H80" s="1"/>
      <c r="I80" s="1"/>
      <c r="J80" s="1"/>
      <c r="K80" s="1">
        <f>182/3</f>
        <v>60.666666666666664</v>
      </c>
      <c r="L80" s="1"/>
      <c r="M80" s="1"/>
      <c r="N80">
        <v>19</v>
      </c>
      <c r="O80" s="2">
        <v>2.8571428571428572</v>
      </c>
    </row>
    <row r="81" spans="1:15" x14ac:dyDescent="0.25">
      <c r="A81" s="1">
        <v>18</v>
      </c>
      <c r="B81" s="2">
        <v>3.5</v>
      </c>
      <c r="C81" s="1"/>
      <c r="D81" s="1"/>
      <c r="E81" s="1">
        <v>22</v>
      </c>
      <c r="F81" s="2">
        <v>3.6785714285714284</v>
      </c>
      <c r="G81" s="1"/>
      <c r="H81" s="1"/>
      <c r="I81" s="1"/>
      <c r="J81" s="1"/>
      <c r="K81" s="1"/>
      <c r="L81" s="1"/>
      <c r="M81" s="1"/>
      <c r="N81">
        <v>20</v>
      </c>
      <c r="O81" s="2">
        <v>2.8846153846153846</v>
      </c>
    </row>
    <row r="82" spans="1:15" x14ac:dyDescent="0.25">
      <c r="A82" s="1">
        <v>19</v>
      </c>
      <c r="B82" s="2">
        <v>3.5</v>
      </c>
      <c r="C82" s="1"/>
      <c r="D82" s="1"/>
      <c r="E82" s="1">
        <v>23</v>
      </c>
      <c r="F82" s="2">
        <v>3.7307692307692308</v>
      </c>
      <c r="G82" s="1"/>
      <c r="H82" s="1"/>
      <c r="I82" s="1"/>
      <c r="J82" s="1"/>
      <c r="K82" s="1"/>
      <c r="L82" s="1"/>
      <c r="M82" s="1"/>
      <c r="N82">
        <v>21</v>
      </c>
      <c r="O82" s="2">
        <v>2.8846153846153846</v>
      </c>
    </row>
    <row r="83" spans="1:15" x14ac:dyDescent="0.25">
      <c r="A83" s="1">
        <v>20</v>
      </c>
      <c r="B83" s="2">
        <v>3.5</v>
      </c>
      <c r="C83" s="1"/>
      <c r="D83" s="1"/>
      <c r="E83" s="1">
        <v>24</v>
      </c>
      <c r="F83" s="2">
        <v>3.7307692307692308</v>
      </c>
      <c r="G83" s="1"/>
      <c r="H83" s="1"/>
      <c r="I83" s="1"/>
      <c r="J83" s="1"/>
      <c r="K83" s="1"/>
      <c r="L83" s="1"/>
      <c r="M83" s="1"/>
      <c r="N83">
        <v>22</v>
      </c>
      <c r="O83" s="2">
        <v>2.8846153846153846</v>
      </c>
    </row>
    <row r="84" spans="1:15" x14ac:dyDescent="0.25">
      <c r="A84" s="1">
        <v>21</v>
      </c>
      <c r="B84" s="2">
        <v>3.5416666666666665</v>
      </c>
      <c r="C84" s="1"/>
      <c r="D84" s="1"/>
      <c r="E84" s="1">
        <v>25</v>
      </c>
      <c r="F84" s="2">
        <v>3.75</v>
      </c>
      <c r="G84" s="1"/>
      <c r="H84" s="1"/>
      <c r="I84" s="1"/>
      <c r="J84" s="1"/>
      <c r="K84" s="1"/>
      <c r="L84" s="1"/>
      <c r="M84" s="1"/>
      <c r="N84">
        <v>23</v>
      </c>
      <c r="O84" s="5">
        <v>2.9166666666666665</v>
      </c>
    </row>
    <row r="85" spans="1:15" x14ac:dyDescent="0.25">
      <c r="A85" s="1">
        <v>22</v>
      </c>
      <c r="B85" s="2">
        <v>3.5416666666666665</v>
      </c>
      <c r="C85" s="1"/>
      <c r="D85" s="1"/>
      <c r="E85" s="1">
        <v>26</v>
      </c>
      <c r="F85" s="2">
        <v>3.75</v>
      </c>
      <c r="G85" s="1"/>
      <c r="H85" s="1"/>
      <c r="I85" s="1"/>
      <c r="J85" s="1"/>
      <c r="K85" s="1"/>
      <c r="L85" s="1"/>
      <c r="M85" s="1"/>
      <c r="N85">
        <v>24</v>
      </c>
      <c r="O85" s="5">
        <v>2.9166666666666665</v>
      </c>
    </row>
    <row r="86" spans="1:15" x14ac:dyDescent="0.25">
      <c r="A86" s="1">
        <v>23</v>
      </c>
      <c r="B86" s="2">
        <v>3.625</v>
      </c>
      <c r="C86" s="1"/>
      <c r="D86" s="1"/>
      <c r="E86" s="1">
        <v>27</v>
      </c>
      <c r="F86" s="2">
        <v>3.8214285714285716</v>
      </c>
      <c r="G86" s="1"/>
      <c r="H86" s="1"/>
      <c r="I86" s="1"/>
      <c r="J86" s="1"/>
      <c r="K86" s="1"/>
      <c r="L86" s="1"/>
      <c r="M86" s="1"/>
      <c r="N86">
        <v>25</v>
      </c>
      <c r="O86" s="5">
        <v>2.9166666666666665</v>
      </c>
    </row>
    <row r="87" spans="1:15" x14ac:dyDescent="0.25">
      <c r="A87" s="1">
        <v>24</v>
      </c>
      <c r="B87" s="2">
        <v>3.6666666666666665</v>
      </c>
      <c r="C87" s="1"/>
      <c r="D87" s="1"/>
      <c r="E87" s="1">
        <v>28</v>
      </c>
      <c r="F87" s="2">
        <v>3.8461538461538463</v>
      </c>
      <c r="G87" s="1"/>
      <c r="H87" s="1"/>
      <c r="I87" s="1"/>
      <c r="J87" s="1"/>
      <c r="K87" s="1"/>
      <c r="L87" s="1"/>
      <c r="M87" s="1"/>
      <c r="N87">
        <v>26</v>
      </c>
      <c r="O87" s="5">
        <v>2.9166666666666665</v>
      </c>
    </row>
    <row r="88" spans="1:15" x14ac:dyDescent="0.25">
      <c r="A88" s="1">
        <v>25</v>
      </c>
      <c r="B88" s="2">
        <v>3.6666666666666665</v>
      </c>
      <c r="C88" s="1"/>
      <c r="D88" s="1"/>
      <c r="E88" s="1">
        <v>29</v>
      </c>
      <c r="F88" s="2">
        <v>3.8846153846153846</v>
      </c>
      <c r="G88" s="1"/>
      <c r="H88" s="1"/>
      <c r="I88" s="1"/>
      <c r="J88" s="1"/>
      <c r="K88" s="1"/>
      <c r="L88" s="1"/>
      <c r="M88" s="1"/>
      <c r="N88">
        <v>27</v>
      </c>
      <c r="O88" s="2">
        <v>2.9166666666666665</v>
      </c>
    </row>
    <row r="89" spans="1:15" x14ac:dyDescent="0.25">
      <c r="A89" s="1">
        <v>26</v>
      </c>
      <c r="B89" s="2">
        <v>3.7307692307692308</v>
      </c>
      <c r="C89" s="1"/>
      <c r="D89" s="1"/>
      <c r="E89" s="1">
        <v>30</v>
      </c>
      <c r="F89" s="2">
        <v>4</v>
      </c>
      <c r="G89" s="1"/>
      <c r="H89" s="1"/>
      <c r="I89" s="1"/>
      <c r="J89" s="1"/>
      <c r="K89" s="1"/>
      <c r="L89" s="1"/>
      <c r="M89" s="1"/>
      <c r="N89">
        <v>28</v>
      </c>
      <c r="O89" s="2">
        <v>2.9166666666666665</v>
      </c>
    </row>
    <row r="90" spans="1:15" x14ac:dyDescent="0.25">
      <c r="A90" s="1">
        <v>27</v>
      </c>
      <c r="B90" s="2">
        <v>3.7916666666666665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>
        <v>29</v>
      </c>
      <c r="O90" s="2">
        <v>2.9230769230769229</v>
      </c>
    </row>
    <row r="91" spans="1:15" x14ac:dyDescent="0.25">
      <c r="A91" s="1">
        <v>28</v>
      </c>
      <c r="B91" s="2">
        <v>3.7916666666666665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>
        <v>30</v>
      </c>
      <c r="O91" s="2">
        <v>2.9230769230769229</v>
      </c>
    </row>
    <row r="92" spans="1:15" x14ac:dyDescent="0.25">
      <c r="A92" s="1">
        <v>29</v>
      </c>
      <c r="B92" s="2">
        <v>3.875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>
        <v>31</v>
      </c>
      <c r="O92" s="2">
        <v>2.9285714285714284</v>
      </c>
    </row>
    <row r="93" spans="1:15" x14ac:dyDescent="0.25">
      <c r="A93" s="1">
        <v>30</v>
      </c>
      <c r="B93" s="2">
        <v>3.9583333333333335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>
        <v>32</v>
      </c>
      <c r="O93" s="2">
        <v>2.9583333333333335</v>
      </c>
    </row>
    <row r="94" spans="1:15" x14ac:dyDescent="0.25">
      <c r="A94" s="1">
        <v>31</v>
      </c>
      <c r="B94" s="2">
        <v>3.9583333333333335</v>
      </c>
      <c r="N94">
        <v>33</v>
      </c>
      <c r="O94" s="2">
        <v>2.9615384615384617</v>
      </c>
    </row>
    <row r="95" spans="1:15" x14ac:dyDescent="0.25">
      <c r="B95">
        <v>4</v>
      </c>
      <c r="N95">
        <v>34</v>
      </c>
      <c r="O95" s="2">
        <v>3</v>
      </c>
    </row>
    <row r="96" spans="1:15" x14ac:dyDescent="0.25">
      <c r="N96">
        <v>35</v>
      </c>
      <c r="O96" s="2">
        <v>3</v>
      </c>
    </row>
    <row r="97" spans="14:15" x14ac:dyDescent="0.25">
      <c r="N97">
        <v>36</v>
      </c>
      <c r="O97" s="2">
        <v>3</v>
      </c>
    </row>
    <row r="98" spans="14:15" x14ac:dyDescent="0.25">
      <c r="N98">
        <v>37</v>
      </c>
      <c r="O98" s="2">
        <v>3</v>
      </c>
    </row>
    <row r="99" spans="14:15" x14ac:dyDescent="0.25">
      <c r="N99">
        <v>38</v>
      </c>
      <c r="O99" s="2">
        <v>3</v>
      </c>
    </row>
    <row r="100" spans="14:15" x14ac:dyDescent="0.25">
      <c r="N100">
        <v>39</v>
      </c>
      <c r="O100" s="2">
        <v>3</v>
      </c>
    </row>
    <row r="101" spans="14:15" x14ac:dyDescent="0.25">
      <c r="N101">
        <v>40</v>
      </c>
      <c r="O101" s="2">
        <v>3</v>
      </c>
    </row>
    <row r="102" spans="14:15" x14ac:dyDescent="0.25">
      <c r="N102">
        <v>41</v>
      </c>
      <c r="O102" s="2">
        <v>3.0384615384615383</v>
      </c>
    </row>
    <row r="103" spans="14:15" x14ac:dyDescent="0.25">
      <c r="N103">
        <v>42</v>
      </c>
      <c r="O103" s="2">
        <v>3.0384615384615383</v>
      </c>
    </row>
    <row r="104" spans="14:15" x14ac:dyDescent="0.25">
      <c r="N104">
        <v>43</v>
      </c>
      <c r="O104" s="2">
        <v>3.0384615384615383</v>
      </c>
    </row>
    <row r="105" spans="14:15" x14ac:dyDescent="0.25">
      <c r="N105">
        <v>44</v>
      </c>
      <c r="O105" s="2">
        <v>3.0384615384615383</v>
      </c>
    </row>
    <row r="106" spans="14:15" x14ac:dyDescent="0.25">
      <c r="N106">
        <v>45</v>
      </c>
      <c r="O106" s="2">
        <v>3.0384615384615383</v>
      </c>
    </row>
    <row r="107" spans="14:15" x14ac:dyDescent="0.25">
      <c r="N107">
        <v>46</v>
      </c>
      <c r="O107" s="2">
        <v>3.0416666666666665</v>
      </c>
    </row>
    <row r="108" spans="14:15" x14ac:dyDescent="0.25">
      <c r="N108">
        <v>47</v>
      </c>
      <c r="O108" s="2">
        <v>3.0416666666666665</v>
      </c>
    </row>
    <row r="109" spans="14:15" x14ac:dyDescent="0.25">
      <c r="N109">
        <v>48</v>
      </c>
      <c r="O109" s="2">
        <v>3.0416666666666665</v>
      </c>
    </row>
    <row r="110" spans="14:15" x14ac:dyDescent="0.25">
      <c r="N110">
        <v>49</v>
      </c>
      <c r="O110" s="2">
        <v>3.1071428571428572</v>
      </c>
    </row>
    <row r="111" spans="14:15" x14ac:dyDescent="0.25">
      <c r="N111">
        <v>50</v>
      </c>
      <c r="O111" s="2">
        <v>3.1153846153846154</v>
      </c>
    </row>
    <row r="112" spans="14:15" x14ac:dyDescent="0.25">
      <c r="N112">
        <v>51</v>
      </c>
      <c r="O112" s="2">
        <v>3.1153846153846154</v>
      </c>
    </row>
    <row r="113" spans="14:15" x14ac:dyDescent="0.25">
      <c r="N113">
        <v>52</v>
      </c>
      <c r="O113" s="2">
        <v>3.1153846153846154</v>
      </c>
    </row>
    <row r="114" spans="14:15" x14ac:dyDescent="0.25">
      <c r="N114">
        <v>53</v>
      </c>
      <c r="O114" s="2">
        <v>3.1153846153846154</v>
      </c>
    </row>
    <row r="115" spans="14:15" x14ac:dyDescent="0.25">
      <c r="N115">
        <v>54</v>
      </c>
      <c r="O115" s="2">
        <v>3.125</v>
      </c>
    </row>
    <row r="116" spans="14:15" x14ac:dyDescent="0.25">
      <c r="N116">
        <v>55</v>
      </c>
      <c r="O116" s="2">
        <v>3.125</v>
      </c>
    </row>
    <row r="117" spans="14:15" x14ac:dyDescent="0.25">
      <c r="N117">
        <v>56</v>
      </c>
      <c r="O117" s="2">
        <v>3.1538461538461537</v>
      </c>
    </row>
    <row r="118" spans="14:15" x14ac:dyDescent="0.25">
      <c r="N118">
        <v>57</v>
      </c>
      <c r="O118" s="2">
        <v>3.1538461538461537</v>
      </c>
    </row>
    <row r="119" spans="14:15" x14ac:dyDescent="0.25">
      <c r="N119">
        <v>58</v>
      </c>
      <c r="O119" s="2">
        <v>3.1666666666666665</v>
      </c>
    </row>
    <row r="120" spans="14:15" x14ac:dyDescent="0.25">
      <c r="N120">
        <v>59</v>
      </c>
      <c r="O120" s="2">
        <v>3.1666666666666665</v>
      </c>
    </row>
    <row r="121" spans="14:15" x14ac:dyDescent="0.25">
      <c r="N121">
        <v>60</v>
      </c>
      <c r="O121" s="2">
        <v>3.1923076923076925</v>
      </c>
    </row>
    <row r="122" spans="14:15" x14ac:dyDescent="0.25">
      <c r="N122">
        <v>1</v>
      </c>
      <c r="O122" s="2">
        <v>3.2083333333333335</v>
      </c>
    </row>
    <row r="123" spans="14:15" x14ac:dyDescent="0.25">
      <c r="N123">
        <v>2</v>
      </c>
      <c r="O123" s="2">
        <v>3.2083333333333335</v>
      </c>
    </row>
    <row r="124" spans="14:15" x14ac:dyDescent="0.25">
      <c r="N124">
        <v>3</v>
      </c>
      <c r="O124" s="2">
        <v>3.2142857142857144</v>
      </c>
    </row>
    <row r="125" spans="14:15" x14ac:dyDescent="0.25">
      <c r="N125">
        <v>4</v>
      </c>
      <c r="O125" s="2">
        <v>3.2307692307692308</v>
      </c>
    </row>
    <row r="126" spans="14:15" x14ac:dyDescent="0.25">
      <c r="N126">
        <v>5</v>
      </c>
      <c r="O126" s="2">
        <v>3.2307692307692308</v>
      </c>
    </row>
    <row r="127" spans="14:15" x14ac:dyDescent="0.25">
      <c r="N127">
        <v>6</v>
      </c>
      <c r="O127" s="2">
        <v>3.25</v>
      </c>
    </row>
    <row r="128" spans="14:15" x14ac:dyDescent="0.25">
      <c r="N128">
        <v>7</v>
      </c>
      <c r="O128" s="2">
        <v>3.25</v>
      </c>
    </row>
    <row r="129" spans="14:15" x14ac:dyDescent="0.25">
      <c r="N129">
        <v>8</v>
      </c>
      <c r="O129" s="2">
        <v>3.25</v>
      </c>
    </row>
    <row r="130" spans="14:15" x14ac:dyDescent="0.25">
      <c r="N130">
        <v>9</v>
      </c>
      <c r="O130" s="2">
        <v>3.25</v>
      </c>
    </row>
    <row r="131" spans="14:15" x14ac:dyDescent="0.25">
      <c r="N131">
        <v>10</v>
      </c>
      <c r="O131" s="2">
        <v>3.25</v>
      </c>
    </row>
    <row r="132" spans="14:15" x14ac:dyDescent="0.25">
      <c r="N132">
        <v>11</v>
      </c>
      <c r="O132" s="2">
        <v>3.25</v>
      </c>
    </row>
    <row r="133" spans="14:15" x14ac:dyDescent="0.25">
      <c r="N133">
        <v>12</v>
      </c>
      <c r="O133" s="2">
        <v>3.25</v>
      </c>
    </row>
    <row r="134" spans="14:15" x14ac:dyDescent="0.25">
      <c r="N134">
        <v>13</v>
      </c>
      <c r="O134" s="2">
        <v>3.2916666666666665</v>
      </c>
    </row>
    <row r="135" spans="14:15" x14ac:dyDescent="0.25">
      <c r="N135">
        <v>14</v>
      </c>
      <c r="O135" s="2">
        <v>3.2916666666666665</v>
      </c>
    </row>
    <row r="136" spans="14:15" x14ac:dyDescent="0.25">
      <c r="N136">
        <v>15</v>
      </c>
      <c r="O136" s="2">
        <v>3.2916666666666665</v>
      </c>
    </row>
    <row r="137" spans="14:15" x14ac:dyDescent="0.25">
      <c r="N137">
        <v>16</v>
      </c>
      <c r="O137" s="2">
        <v>3.2916666666666665</v>
      </c>
    </row>
    <row r="138" spans="14:15" x14ac:dyDescent="0.25">
      <c r="N138">
        <v>17</v>
      </c>
      <c r="O138" s="2">
        <v>3.3333333333333335</v>
      </c>
    </row>
    <row r="139" spans="14:15" x14ac:dyDescent="0.25">
      <c r="N139">
        <v>18</v>
      </c>
      <c r="O139" s="2">
        <v>3.3461538461538463</v>
      </c>
    </row>
    <row r="140" spans="14:15" x14ac:dyDescent="0.25">
      <c r="N140">
        <v>19</v>
      </c>
      <c r="O140" s="2">
        <v>3.3461538461538463</v>
      </c>
    </row>
    <row r="141" spans="14:15" x14ac:dyDescent="0.25">
      <c r="N141">
        <v>20</v>
      </c>
      <c r="O141" s="2">
        <v>3.3461538461538463</v>
      </c>
    </row>
    <row r="142" spans="14:15" x14ac:dyDescent="0.25">
      <c r="N142">
        <v>21</v>
      </c>
      <c r="O142" s="2">
        <v>3.3571428571428572</v>
      </c>
    </row>
    <row r="143" spans="14:15" x14ac:dyDescent="0.25">
      <c r="N143">
        <v>22</v>
      </c>
      <c r="O143" s="2">
        <v>3.375</v>
      </c>
    </row>
    <row r="144" spans="14:15" x14ac:dyDescent="0.25">
      <c r="N144">
        <v>23</v>
      </c>
      <c r="O144" s="2">
        <v>3.3846153846153846</v>
      </c>
    </row>
    <row r="145" spans="14:15" x14ac:dyDescent="0.25">
      <c r="N145">
        <v>24</v>
      </c>
      <c r="O145" s="2">
        <v>3.3928571428571428</v>
      </c>
    </row>
    <row r="146" spans="14:15" x14ac:dyDescent="0.25">
      <c r="N146">
        <v>25</v>
      </c>
      <c r="O146" s="2">
        <v>3.4166666666666665</v>
      </c>
    </row>
    <row r="147" spans="14:15" x14ac:dyDescent="0.25">
      <c r="N147">
        <v>26</v>
      </c>
      <c r="O147" s="2">
        <v>3.4166666666666665</v>
      </c>
    </row>
    <row r="148" spans="14:15" x14ac:dyDescent="0.25">
      <c r="N148">
        <v>27</v>
      </c>
      <c r="O148" s="2">
        <v>3.4166666666666665</v>
      </c>
    </row>
    <row r="149" spans="14:15" x14ac:dyDescent="0.25">
      <c r="N149">
        <v>28</v>
      </c>
      <c r="O149" s="2">
        <v>3.4166666666666665</v>
      </c>
    </row>
    <row r="150" spans="14:15" x14ac:dyDescent="0.25">
      <c r="N150">
        <v>29</v>
      </c>
      <c r="O150" s="2">
        <v>3.4166666666666665</v>
      </c>
    </row>
    <row r="151" spans="14:15" x14ac:dyDescent="0.25">
      <c r="N151">
        <v>30</v>
      </c>
      <c r="O151" s="2">
        <v>3.4230769230769229</v>
      </c>
    </row>
    <row r="152" spans="14:15" x14ac:dyDescent="0.25">
      <c r="N152">
        <v>31</v>
      </c>
      <c r="O152" s="2">
        <v>3.5</v>
      </c>
    </row>
    <row r="153" spans="14:15" x14ac:dyDescent="0.25">
      <c r="N153">
        <v>32</v>
      </c>
      <c r="O153" s="2">
        <v>3.5</v>
      </c>
    </row>
    <row r="154" spans="14:15" x14ac:dyDescent="0.25">
      <c r="N154">
        <v>33</v>
      </c>
      <c r="O154" s="2">
        <v>3.5</v>
      </c>
    </row>
    <row r="155" spans="14:15" x14ac:dyDescent="0.25">
      <c r="N155">
        <v>34</v>
      </c>
      <c r="O155" s="2">
        <v>3.5</v>
      </c>
    </row>
    <row r="156" spans="14:15" x14ac:dyDescent="0.25">
      <c r="N156">
        <v>35</v>
      </c>
      <c r="O156" s="2">
        <v>3.5</v>
      </c>
    </row>
    <row r="157" spans="14:15" x14ac:dyDescent="0.25">
      <c r="N157">
        <v>36</v>
      </c>
      <c r="O157" s="2">
        <v>3.5</v>
      </c>
    </row>
    <row r="158" spans="14:15" x14ac:dyDescent="0.25">
      <c r="N158">
        <v>37</v>
      </c>
      <c r="O158" s="2">
        <v>3.5357142857142856</v>
      </c>
    </row>
    <row r="159" spans="14:15" x14ac:dyDescent="0.25">
      <c r="N159">
        <v>38</v>
      </c>
      <c r="O159" s="2">
        <v>3.5416666666666665</v>
      </c>
    </row>
    <row r="160" spans="14:15" x14ac:dyDescent="0.25">
      <c r="N160">
        <v>39</v>
      </c>
      <c r="O160" s="2">
        <v>3.5416666666666665</v>
      </c>
    </row>
    <row r="161" spans="14:15" x14ac:dyDescent="0.25">
      <c r="N161">
        <v>40</v>
      </c>
      <c r="O161" s="2">
        <v>3.5714285714285716</v>
      </c>
    </row>
    <row r="162" spans="14:15" x14ac:dyDescent="0.25">
      <c r="N162">
        <v>41</v>
      </c>
      <c r="O162" s="2">
        <v>3.5769230769230771</v>
      </c>
    </row>
    <row r="163" spans="14:15" x14ac:dyDescent="0.25">
      <c r="N163">
        <v>42</v>
      </c>
      <c r="O163" s="2">
        <v>3.625</v>
      </c>
    </row>
    <row r="164" spans="14:15" x14ac:dyDescent="0.25">
      <c r="N164">
        <v>43</v>
      </c>
      <c r="O164" s="2">
        <v>3.6428571428571428</v>
      </c>
    </row>
    <row r="165" spans="14:15" x14ac:dyDescent="0.25">
      <c r="N165">
        <v>44</v>
      </c>
      <c r="O165" s="2">
        <v>3.6538461538461537</v>
      </c>
    </row>
    <row r="166" spans="14:15" x14ac:dyDescent="0.25">
      <c r="N166">
        <v>45</v>
      </c>
      <c r="O166" s="2">
        <v>3.6666666666666665</v>
      </c>
    </row>
    <row r="167" spans="14:15" x14ac:dyDescent="0.25">
      <c r="N167">
        <v>46</v>
      </c>
      <c r="O167" s="2">
        <v>3.6666666666666665</v>
      </c>
    </row>
    <row r="168" spans="14:15" x14ac:dyDescent="0.25">
      <c r="N168">
        <v>47</v>
      </c>
      <c r="O168" s="2">
        <v>3.6785714285714284</v>
      </c>
    </row>
    <row r="169" spans="14:15" x14ac:dyDescent="0.25">
      <c r="N169">
        <v>48</v>
      </c>
      <c r="O169" s="2">
        <v>3.7307692307692308</v>
      </c>
    </row>
    <row r="170" spans="14:15" x14ac:dyDescent="0.25">
      <c r="N170">
        <v>49</v>
      </c>
      <c r="O170" s="2">
        <v>3.7307692307692308</v>
      </c>
    </row>
    <row r="171" spans="14:15" x14ac:dyDescent="0.25">
      <c r="N171">
        <v>50</v>
      </c>
      <c r="O171" s="2">
        <v>3.7307692307692308</v>
      </c>
    </row>
    <row r="172" spans="14:15" x14ac:dyDescent="0.25">
      <c r="N172">
        <v>51</v>
      </c>
      <c r="O172" s="2">
        <v>3.75</v>
      </c>
    </row>
    <row r="173" spans="14:15" x14ac:dyDescent="0.25">
      <c r="N173">
        <v>52</v>
      </c>
      <c r="O173" s="2">
        <v>3.75</v>
      </c>
    </row>
    <row r="174" spans="14:15" x14ac:dyDescent="0.25">
      <c r="N174">
        <v>53</v>
      </c>
      <c r="O174" s="2">
        <v>3.7916666666666665</v>
      </c>
    </row>
    <row r="175" spans="14:15" x14ac:dyDescent="0.25">
      <c r="N175">
        <v>54</v>
      </c>
      <c r="O175" s="2">
        <v>3.7916666666666665</v>
      </c>
    </row>
    <row r="176" spans="14:15" x14ac:dyDescent="0.25">
      <c r="N176">
        <v>55</v>
      </c>
      <c r="O176" s="2">
        <v>3.8214285714285716</v>
      </c>
    </row>
    <row r="177" spans="14:15" x14ac:dyDescent="0.25">
      <c r="N177">
        <v>56</v>
      </c>
      <c r="O177" s="2">
        <v>3.8461538461538463</v>
      </c>
    </row>
    <row r="178" spans="14:15" x14ac:dyDescent="0.25">
      <c r="N178">
        <v>57</v>
      </c>
      <c r="O178" s="2">
        <v>3.875</v>
      </c>
    </row>
    <row r="179" spans="14:15" x14ac:dyDescent="0.25">
      <c r="N179">
        <v>58</v>
      </c>
      <c r="O179" s="2">
        <v>3.8846153846153846</v>
      </c>
    </row>
    <row r="180" spans="14:15" x14ac:dyDescent="0.25">
      <c r="N180">
        <v>59</v>
      </c>
      <c r="O180" s="2">
        <v>3.9583333333333335</v>
      </c>
    </row>
    <row r="181" spans="14:15" x14ac:dyDescent="0.25">
      <c r="N181">
        <v>60</v>
      </c>
      <c r="O181" s="2">
        <v>3.9583333333333335</v>
      </c>
    </row>
    <row r="182" spans="14:15" x14ac:dyDescent="0.25">
      <c r="N182">
        <v>61</v>
      </c>
      <c r="O182">
        <v>4</v>
      </c>
    </row>
    <row r="183" spans="14:15" x14ac:dyDescent="0.25">
      <c r="N183">
        <v>62</v>
      </c>
      <c r="O183" s="2">
        <v>4</v>
      </c>
    </row>
  </sheetData>
  <sortState ref="O2:O183">
    <sortCondition ref="O183"/>
  </sortState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55" zoomScaleNormal="55" workbookViewId="0">
      <selection activeCell="A3" sqref="A3"/>
    </sheetView>
  </sheetViews>
  <sheetFormatPr defaultRowHeight="15" x14ac:dyDescent="0.25"/>
  <cols>
    <col min="1" max="1" width="9.85546875" customWidth="1"/>
    <col min="7" max="8" width="10.140625" customWidth="1"/>
    <col min="9" max="9" width="9.28515625" customWidth="1"/>
    <col min="10" max="10" width="9.7109375" customWidth="1"/>
    <col min="13" max="13" width="9.5703125" customWidth="1"/>
    <col min="14" max="14" width="10.42578125" customWidth="1"/>
    <col min="15" max="15" width="10.140625" customWidth="1"/>
    <col min="16" max="16" width="8.5703125" bestFit="1" customWidth="1"/>
    <col min="18" max="19" width="12.140625" bestFit="1" customWidth="1"/>
  </cols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63</v>
      </c>
      <c r="P1" s="19" t="s">
        <v>71</v>
      </c>
    </row>
    <row r="2" spans="1:16" ht="15.75" x14ac:dyDescent="0.25">
      <c r="A2" t="s">
        <v>64</v>
      </c>
      <c r="B2" t="s">
        <v>65</v>
      </c>
      <c r="C2" t="s">
        <v>66</v>
      </c>
      <c r="D2" t="s">
        <v>64</v>
      </c>
      <c r="E2" t="s">
        <v>65</v>
      </c>
      <c r="F2" t="s">
        <v>64</v>
      </c>
      <c r="G2" t="s">
        <v>66</v>
      </c>
      <c r="H2" t="s">
        <v>65</v>
      </c>
      <c r="I2" t="s">
        <v>67</v>
      </c>
      <c r="J2" t="s">
        <v>64</v>
      </c>
      <c r="K2" t="s">
        <v>66</v>
      </c>
      <c r="L2" t="s">
        <v>64</v>
      </c>
      <c r="M2" t="s">
        <v>65</v>
      </c>
      <c r="N2" t="s">
        <v>64</v>
      </c>
      <c r="O2" t="s">
        <v>64</v>
      </c>
      <c r="P2" t="s">
        <v>74</v>
      </c>
    </row>
    <row r="3" spans="1:16" x14ac:dyDescent="0.25">
      <c r="A3" t="s">
        <v>64</v>
      </c>
      <c r="B3" t="s">
        <v>65</v>
      </c>
      <c r="C3" t="s">
        <v>64</v>
      </c>
      <c r="D3" t="s">
        <v>66</v>
      </c>
      <c r="E3" t="s">
        <v>66</v>
      </c>
      <c r="F3" t="s">
        <v>64</v>
      </c>
      <c r="G3" t="s">
        <v>64</v>
      </c>
      <c r="H3" t="s">
        <v>67</v>
      </c>
      <c r="I3" t="s">
        <v>65</v>
      </c>
      <c r="J3" t="s">
        <v>64</v>
      </c>
      <c r="K3" t="s">
        <v>66</v>
      </c>
      <c r="L3" t="s">
        <v>66</v>
      </c>
      <c r="M3" t="s">
        <v>67</v>
      </c>
      <c r="N3" t="s">
        <v>66</v>
      </c>
      <c r="O3" t="s">
        <v>67</v>
      </c>
      <c r="P3" t="s">
        <v>74</v>
      </c>
    </row>
    <row r="4" spans="1:16" x14ac:dyDescent="0.25">
      <c r="A4" t="s">
        <v>64</v>
      </c>
      <c r="B4" t="s">
        <v>65</v>
      </c>
      <c r="C4" t="s">
        <v>66</v>
      </c>
      <c r="D4" t="s">
        <v>66</v>
      </c>
      <c r="E4" t="s">
        <v>66</v>
      </c>
      <c r="F4" t="s">
        <v>64</v>
      </c>
      <c r="G4" t="s">
        <v>66</v>
      </c>
      <c r="H4" t="s">
        <v>65</v>
      </c>
      <c r="I4" t="s">
        <v>68</v>
      </c>
      <c r="J4" t="s">
        <v>64</v>
      </c>
      <c r="K4" t="s">
        <v>66</v>
      </c>
      <c r="L4" t="s">
        <v>66</v>
      </c>
      <c r="M4" t="s">
        <v>68</v>
      </c>
      <c r="N4" t="s">
        <v>64</v>
      </c>
      <c r="O4" t="s">
        <v>67</v>
      </c>
      <c r="P4" t="s">
        <v>74</v>
      </c>
    </row>
    <row r="5" spans="1:16" x14ac:dyDescent="0.25">
      <c r="A5" t="s">
        <v>64</v>
      </c>
      <c r="B5" t="s">
        <v>67</v>
      </c>
      <c r="C5" t="s">
        <v>64</v>
      </c>
      <c r="D5" t="s">
        <v>66</v>
      </c>
      <c r="E5" t="s">
        <v>66</v>
      </c>
      <c r="F5" t="s">
        <v>64</v>
      </c>
      <c r="G5" t="s">
        <v>66</v>
      </c>
      <c r="H5" t="s">
        <v>66</v>
      </c>
      <c r="I5" t="s">
        <v>67</v>
      </c>
      <c r="J5" t="s">
        <v>64</v>
      </c>
      <c r="K5" t="s">
        <v>66</v>
      </c>
      <c r="L5" t="s">
        <v>64</v>
      </c>
      <c r="M5" t="s">
        <v>65</v>
      </c>
      <c r="N5" t="s">
        <v>66</v>
      </c>
      <c r="O5" t="s">
        <v>65</v>
      </c>
      <c r="P5" t="s">
        <v>74</v>
      </c>
    </row>
    <row r="6" spans="1:16" x14ac:dyDescent="0.25">
      <c r="A6" t="s">
        <v>64</v>
      </c>
      <c r="B6" t="s">
        <v>67</v>
      </c>
      <c r="C6" t="s">
        <v>66</v>
      </c>
      <c r="D6" t="s">
        <v>64</v>
      </c>
      <c r="E6" t="s">
        <v>66</v>
      </c>
      <c r="F6" t="s">
        <v>64</v>
      </c>
      <c r="G6" t="s">
        <v>64</v>
      </c>
      <c r="H6" t="s">
        <v>65</v>
      </c>
      <c r="I6" t="s">
        <v>66</v>
      </c>
      <c r="J6" t="s">
        <v>66</v>
      </c>
      <c r="K6" t="s">
        <v>66</v>
      </c>
      <c r="L6" t="s">
        <v>64</v>
      </c>
      <c r="M6" t="s">
        <v>65</v>
      </c>
      <c r="N6" t="s">
        <v>64</v>
      </c>
      <c r="O6" t="s">
        <v>68</v>
      </c>
      <c r="P6" t="s">
        <v>74</v>
      </c>
    </row>
    <row r="7" spans="1:16" x14ac:dyDescent="0.25">
      <c r="A7" t="s">
        <v>64</v>
      </c>
      <c r="B7" t="s">
        <v>66</v>
      </c>
      <c r="C7" t="s">
        <v>64</v>
      </c>
      <c r="D7" t="s">
        <v>64</v>
      </c>
      <c r="E7" t="s">
        <v>64</v>
      </c>
      <c r="F7" t="s">
        <v>64</v>
      </c>
      <c r="G7" t="s">
        <v>64</v>
      </c>
      <c r="H7" t="s">
        <v>64</v>
      </c>
      <c r="I7" t="s">
        <v>64</v>
      </c>
      <c r="J7" t="s">
        <v>64</v>
      </c>
      <c r="K7" t="s">
        <v>66</v>
      </c>
      <c r="L7" t="s">
        <v>64</v>
      </c>
      <c r="M7" t="s">
        <v>64</v>
      </c>
      <c r="N7" t="s">
        <v>64</v>
      </c>
      <c r="O7" t="s">
        <v>64</v>
      </c>
      <c r="P7" t="s">
        <v>74</v>
      </c>
    </row>
    <row r="8" spans="1:16" x14ac:dyDescent="0.25">
      <c r="A8" t="s">
        <v>64</v>
      </c>
      <c r="B8" t="s">
        <v>65</v>
      </c>
      <c r="C8" t="s">
        <v>66</v>
      </c>
      <c r="D8" t="s">
        <v>65</v>
      </c>
      <c r="E8" t="s">
        <v>66</v>
      </c>
      <c r="F8" t="s">
        <v>64</v>
      </c>
      <c r="G8" t="s">
        <v>66</v>
      </c>
      <c r="H8" t="s">
        <v>64</v>
      </c>
      <c r="I8" t="s">
        <v>68</v>
      </c>
      <c r="J8" t="s">
        <v>64</v>
      </c>
      <c r="K8" t="s">
        <v>65</v>
      </c>
      <c r="L8" t="s">
        <v>64</v>
      </c>
      <c r="M8" t="s">
        <v>65</v>
      </c>
      <c r="N8" t="s">
        <v>67</v>
      </c>
      <c r="O8" t="s">
        <v>65</v>
      </c>
      <c r="P8" t="s">
        <v>73</v>
      </c>
    </row>
    <row r="9" spans="1:16" x14ac:dyDescent="0.25">
      <c r="A9" t="s">
        <v>64</v>
      </c>
      <c r="B9" t="s">
        <v>68</v>
      </c>
      <c r="C9" t="s">
        <v>66</v>
      </c>
      <c r="D9" t="s">
        <v>65</v>
      </c>
      <c r="E9" t="s">
        <v>66</v>
      </c>
      <c r="F9" t="s">
        <v>64</v>
      </c>
      <c r="G9" t="s">
        <v>66</v>
      </c>
      <c r="H9" t="s">
        <v>65</v>
      </c>
      <c r="I9" t="s">
        <v>68</v>
      </c>
      <c r="J9" t="s">
        <v>67</v>
      </c>
      <c r="K9" t="s">
        <v>67</v>
      </c>
      <c r="L9" t="s">
        <v>66</v>
      </c>
      <c r="M9" t="s">
        <v>67</v>
      </c>
      <c r="N9" t="s">
        <v>65</v>
      </c>
      <c r="O9" t="s">
        <v>65</v>
      </c>
      <c r="P9" t="s">
        <v>74</v>
      </c>
    </row>
    <row r="10" spans="1:16" x14ac:dyDescent="0.25">
      <c r="A10" t="s">
        <v>64</v>
      </c>
      <c r="B10" t="s">
        <v>69</v>
      </c>
      <c r="C10" t="s">
        <v>67</v>
      </c>
      <c r="D10" t="s">
        <v>65</v>
      </c>
      <c r="E10" t="s">
        <v>65</v>
      </c>
      <c r="F10" t="s">
        <v>64</v>
      </c>
      <c r="G10" t="s">
        <v>65</v>
      </c>
      <c r="H10" t="s">
        <v>67</v>
      </c>
      <c r="I10" t="s">
        <v>69</v>
      </c>
      <c r="J10" t="s">
        <v>67</v>
      </c>
      <c r="K10" t="s">
        <v>67</v>
      </c>
      <c r="L10" t="s">
        <v>65</v>
      </c>
      <c r="M10" t="s">
        <v>68</v>
      </c>
      <c r="N10" t="s">
        <v>67</v>
      </c>
      <c r="O10" t="s">
        <v>69</v>
      </c>
      <c r="P10" t="s">
        <v>73</v>
      </c>
    </row>
    <row r="11" spans="1:16" x14ac:dyDescent="0.25">
      <c r="A11" t="s">
        <v>64</v>
      </c>
      <c r="B11" t="s">
        <v>68</v>
      </c>
      <c r="C11" t="s">
        <v>65</v>
      </c>
      <c r="D11" t="s">
        <v>65</v>
      </c>
      <c r="E11" t="s">
        <v>65</v>
      </c>
      <c r="F11" t="s">
        <v>64</v>
      </c>
      <c r="G11" t="s">
        <v>65</v>
      </c>
      <c r="H11" t="s">
        <v>66</v>
      </c>
      <c r="I11" t="s">
        <v>69</v>
      </c>
      <c r="J11" t="s">
        <v>68</v>
      </c>
      <c r="K11" t="s">
        <v>65</v>
      </c>
      <c r="L11" t="s">
        <v>66</v>
      </c>
      <c r="M11" t="s">
        <v>69</v>
      </c>
      <c r="N11" t="s">
        <v>65</v>
      </c>
      <c r="O11" t="s">
        <v>68</v>
      </c>
      <c r="P11" t="s">
        <v>73</v>
      </c>
    </row>
    <row r="12" spans="1:16" x14ac:dyDescent="0.25">
      <c r="A12" t="s">
        <v>64</v>
      </c>
      <c r="B12" t="s">
        <v>68</v>
      </c>
      <c r="C12" t="s">
        <v>67</v>
      </c>
      <c r="D12" t="s">
        <v>64</v>
      </c>
      <c r="E12" t="s">
        <v>64</v>
      </c>
      <c r="F12" t="s">
        <v>64</v>
      </c>
      <c r="G12" t="s">
        <v>65</v>
      </c>
      <c r="H12" t="s">
        <v>68</v>
      </c>
      <c r="I12" t="s">
        <v>69</v>
      </c>
      <c r="J12" t="s">
        <v>69</v>
      </c>
      <c r="K12" t="s">
        <v>66</v>
      </c>
      <c r="L12" t="s">
        <v>66</v>
      </c>
      <c r="M12" t="s">
        <v>69</v>
      </c>
      <c r="N12" t="s">
        <v>64</v>
      </c>
      <c r="O12" t="s">
        <v>69</v>
      </c>
      <c r="P12" t="s">
        <v>73</v>
      </c>
    </row>
    <row r="13" spans="1:16" x14ac:dyDescent="0.25">
      <c r="A13" t="s">
        <v>64</v>
      </c>
      <c r="B13" t="s">
        <v>68</v>
      </c>
      <c r="C13" t="s">
        <v>68</v>
      </c>
      <c r="D13" t="s">
        <v>64</v>
      </c>
      <c r="E13" t="s">
        <v>66</v>
      </c>
      <c r="F13" t="s">
        <v>64</v>
      </c>
      <c r="G13" t="s">
        <v>66</v>
      </c>
      <c r="H13" t="s">
        <v>65</v>
      </c>
      <c r="I13" t="s">
        <v>68</v>
      </c>
      <c r="J13" t="s">
        <v>66</v>
      </c>
      <c r="K13" t="s">
        <v>64</v>
      </c>
      <c r="L13" t="s">
        <v>64</v>
      </c>
      <c r="M13" t="s">
        <v>67</v>
      </c>
      <c r="N13" t="s">
        <v>65</v>
      </c>
      <c r="O13" t="s">
        <v>67</v>
      </c>
      <c r="P13" t="s">
        <v>73</v>
      </c>
    </row>
    <row r="14" spans="1:16" x14ac:dyDescent="0.25">
      <c r="A14" t="s">
        <v>64</v>
      </c>
      <c r="B14" t="s">
        <v>65</v>
      </c>
      <c r="C14" t="s">
        <v>64</v>
      </c>
      <c r="D14" t="s">
        <v>64</v>
      </c>
      <c r="E14" t="s">
        <v>64</v>
      </c>
      <c r="F14" t="s">
        <v>64</v>
      </c>
      <c r="G14" t="s">
        <v>66</v>
      </c>
      <c r="H14" t="s">
        <v>66</v>
      </c>
      <c r="I14" t="s">
        <v>66</v>
      </c>
      <c r="J14" t="s">
        <v>64</v>
      </c>
      <c r="K14" t="s">
        <v>66</v>
      </c>
      <c r="L14" t="s">
        <v>64</v>
      </c>
      <c r="M14" t="s">
        <v>65</v>
      </c>
      <c r="N14" t="s">
        <v>64</v>
      </c>
      <c r="O14" t="s">
        <v>67</v>
      </c>
      <c r="P14" t="s">
        <v>74</v>
      </c>
    </row>
    <row r="15" spans="1:16" x14ac:dyDescent="0.25">
      <c r="A15" t="s">
        <v>64</v>
      </c>
      <c r="B15" t="s">
        <v>68</v>
      </c>
      <c r="C15" t="s">
        <v>64</v>
      </c>
      <c r="D15" t="s">
        <v>66</v>
      </c>
      <c r="E15" t="s">
        <v>65</v>
      </c>
      <c r="F15" t="s">
        <v>64</v>
      </c>
      <c r="G15" t="s">
        <v>65</v>
      </c>
      <c r="H15" t="s">
        <v>64</v>
      </c>
      <c r="I15" t="s">
        <v>68</v>
      </c>
      <c r="J15" t="s">
        <v>66</v>
      </c>
      <c r="K15" t="s">
        <v>66</v>
      </c>
      <c r="L15" t="s">
        <v>64</v>
      </c>
      <c r="M15" t="s">
        <v>67</v>
      </c>
      <c r="N15" t="s">
        <v>64</v>
      </c>
      <c r="O15" t="s">
        <v>69</v>
      </c>
      <c r="P15" t="s">
        <v>73</v>
      </c>
    </row>
    <row r="16" spans="1:16" x14ac:dyDescent="0.25">
      <c r="A16" t="s">
        <v>64</v>
      </c>
      <c r="B16" t="s">
        <v>68</v>
      </c>
      <c r="C16" t="s">
        <v>66</v>
      </c>
      <c r="D16" t="s">
        <v>64</v>
      </c>
      <c r="E16" t="s">
        <v>66</v>
      </c>
      <c r="F16" t="s">
        <v>64</v>
      </c>
      <c r="G16" t="s">
        <v>64</v>
      </c>
      <c r="H16" t="s">
        <v>68</v>
      </c>
      <c r="I16" t="s">
        <v>69</v>
      </c>
      <c r="J16" t="s">
        <v>68</v>
      </c>
      <c r="K16" t="s">
        <v>65</v>
      </c>
      <c r="L16" t="s">
        <v>65</v>
      </c>
      <c r="M16" t="s">
        <v>67</v>
      </c>
      <c r="N16" t="s">
        <v>66</v>
      </c>
      <c r="O16" t="s">
        <v>67</v>
      </c>
      <c r="P16" t="s">
        <v>73</v>
      </c>
    </row>
    <row r="17" spans="1:16" x14ac:dyDescent="0.25">
      <c r="A17" t="s">
        <v>64</v>
      </c>
      <c r="B17" t="s">
        <v>66</v>
      </c>
      <c r="C17" t="s">
        <v>64</v>
      </c>
      <c r="D17" t="s">
        <v>64</v>
      </c>
      <c r="E17" t="s">
        <v>64</v>
      </c>
      <c r="F17" t="s">
        <v>64</v>
      </c>
      <c r="G17" t="s">
        <v>64</v>
      </c>
      <c r="H17" t="s">
        <v>64</v>
      </c>
      <c r="I17" t="s">
        <v>66</v>
      </c>
      <c r="J17" t="s">
        <v>66</v>
      </c>
      <c r="K17" t="s">
        <v>64</v>
      </c>
      <c r="L17" t="s">
        <v>64</v>
      </c>
      <c r="M17" t="s">
        <v>67</v>
      </c>
      <c r="N17" t="s">
        <v>64</v>
      </c>
      <c r="O17" t="s">
        <v>65</v>
      </c>
      <c r="P17" t="s">
        <v>74</v>
      </c>
    </row>
    <row r="18" spans="1:16" x14ac:dyDescent="0.25">
      <c r="A18" t="s">
        <v>64</v>
      </c>
      <c r="B18" t="s">
        <v>66</v>
      </c>
      <c r="C18" t="s">
        <v>66</v>
      </c>
      <c r="D18" t="s">
        <v>64</v>
      </c>
      <c r="E18" t="s">
        <v>66</v>
      </c>
      <c r="F18" t="s">
        <v>64</v>
      </c>
      <c r="G18" t="s">
        <v>66</v>
      </c>
      <c r="H18" t="s">
        <v>65</v>
      </c>
      <c r="I18" t="s">
        <v>67</v>
      </c>
      <c r="J18" t="s">
        <v>64</v>
      </c>
      <c r="K18" t="s">
        <v>65</v>
      </c>
      <c r="L18" t="s">
        <v>64</v>
      </c>
      <c r="M18" t="s">
        <v>65</v>
      </c>
      <c r="N18" t="s">
        <v>66</v>
      </c>
      <c r="O18" t="s">
        <v>65</v>
      </c>
      <c r="P18" t="s">
        <v>74</v>
      </c>
    </row>
    <row r="19" spans="1:16" x14ac:dyDescent="0.25">
      <c r="A19" t="s">
        <v>64</v>
      </c>
      <c r="B19" t="s">
        <v>69</v>
      </c>
      <c r="C19" t="s">
        <v>67</v>
      </c>
      <c r="D19" t="s">
        <v>64</v>
      </c>
      <c r="E19" t="s">
        <v>65</v>
      </c>
      <c r="F19" t="s">
        <v>64</v>
      </c>
      <c r="G19" t="s">
        <v>66</v>
      </c>
      <c r="H19" t="s">
        <v>65</v>
      </c>
      <c r="I19" t="s">
        <v>69</v>
      </c>
      <c r="J19" t="s">
        <v>67</v>
      </c>
      <c r="K19" t="s">
        <v>66</v>
      </c>
      <c r="L19" t="s">
        <v>66</v>
      </c>
      <c r="M19" t="s">
        <v>68</v>
      </c>
      <c r="N19" t="s">
        <v>65</v>
      </c>
      <c r="O19" t="s">
        <v>67</v>
      </c>
      <c r="P19" t="s">
        <v>73</v>
      </c>
    </row>
    <row r="20" spans="1:16" x14ac:dyDescent="0.25">
      <c r="A20" t="s">
        <v>64</v>
      </c>
      <c r="B20" t="s">
        <v>66</v>
      </c>
      <c r="C20" t="s">
        <v>64</v>
      </c>
      <c r="D20" t="s">
        <v>64</v>
      </c>
      <c r="E20" t="s">
        <v>66</v>
      </c>
      <c r="F20" t="s">
        <v>64</v>
      </c>
      <c r="G20" t="s">
        <v>64</v>
      </c>
      <c r="H20" t="s">
        <v>66</v>
      </c>
      <c r="I20" t="s">
        <v>66</v>
      </c>
      <c r="J20" t="s">
        <v>64</v>
      </c>
      <c r="K20" t="s">
        <v>66</v>
      </c>
      <c r="L20" t="s">
        <v>64</v>
      </c>
      <c r="M20" t="s">
        <v>65</v>
      </c>
      <c r="N20" t="s">
        <v>66</v>
      </c>
      <c r="O20" t="s">
        <v>66</v>
      </c>
      <c r="P20" t="s">
        <v>74</v>
      </c>
    </row>
    <row r="21" spans="1:16" x14ac:dyDescent="0.25">
      <c r="A21" t="s">
        <v>64</v>
      </c>
      <c r="B21" t="s">
        <v>68</v>
      </c>
      <c r="C21" t="s">
        <v>66</v>
      </c>
      <c r="D21" t="s">
        <v>64</v>
      </c>
      <c r="E21" t="s">
        <v>66</v>
      </c>
      <c r="F21" t="s">
        <v>65</v>
      </c>
      <c r="G21" t="s">
        <v>66</v>
      </c>
      <c r="H21" t="s">
        <v>68</v>
      </c>
      <c r="I21" t="s">
        <v>67</v>
      </c>
      <c r="J21" t="s">
        <v>68</v>
      </c>
      <c r="K21" t="s">
        <v>66</v>
      </c>
      <c r="L21" t="s">
        <v>66</v>
      </c>
      <c r="M21" t="s">
        <v>67</v>
      </c>
      <c r="N21" t="s">
        <v>66</v>
      </c>
      <c r="O21" t="s">
        <v>68</v>
      </c>
      <c r="P21" t="s">
        <v>73</v>
      </c>
    </row>
    <row r="22" spans="1:16" x14ac:dyDescent="0.25">
      <c r="A22" t="s">
        <v>64</v>
      </c>
      <c r="B22" t="s">
        <v>68</v>
      </c>
      <c r="C22" t="s">
        <v>67</v>
      </c>
      <c r="D22" t="s">
        <v>68</v>
      </c>
      <c r="E22" t="s">
        <v>67</v>
      </c>
      <c r="F22" t="s">
        <v>64</v>
      </c>
      <c r="G22" t="s">
        <v>67</v>
      </c>
      <c r="H22" t="s">
        <v>69</v>
      </c>
      <c r="I22" t="s">
        <v>69</v>
      </c>
      <c r="J22" t="s">
        <v>69</v>
      </c>
      <c r="K22" t="s">
        <v>65</v>
      </c>
      <c r="L22" t="s">
        <v>68</v>
      </c>
      <c r="M22" t="s">
        <v>69</v>
      </c>
      <c r="N22" t="s">
        <v>67</v>
      </c>
      <c r="O22" t="s">
        <v>69</v>
      </c>
      <c r="P22" t="s">
        <v>73</v>
      </c>
    </row>
    <row r="23" spans="1:16" x14ac:dyDescent="0.25">
      <c r="A23" t="s">
        <v>64</v>
      </c>
      <c r="B23" t="s">
        <v>68</v>
      </c>
      <c r="C23" t="s">
        <v>66</v>
      </c>
      <c r="D23" t="s">
        <v>65</v>
      </c>
      <c r="E23" t="s">
        <v>66</v>
      </c>
      <c r="F23" t="s">
        <v>64</v>
      </c>
      <c r="G23" t="s">
        <v>64</v>
      </c>
      <c r="H23" t="s">
        <v>68</v>
      </c>
      <c r="I23" t="s">
        <v>69</v>
      </c>
      <c r="J23" t="s">
        <v>67</v>
      </c>
      <c r="K23" t="s">
        <v>66</v>
      </c>
      <c r="L23" t="s">
        <v>66</v>
      </c>
      <c r="M23" t="s">
        <v>68</v>
      </c>
      <c r="N23" t="s">
        <v>64</v>
      </c>
      <c r="O23" t="s">
        <v>69</v>
      </c>
      <c r="P23" t="s">
        <v>73</v>
      </c>
    </row>
    <row r="24" spans="1:16" x14ac:dyDescent="0.25">
      <c r="A24" t="s">
        <v>64</v>
      </c>
      <c r="B24" t="s">
        <v>68</v>
      </c>
      <c r="C24" t="s">
        <v>68</v>
      </c>
      <c r="D24" t="s">
        <v>64</v>
      </c>
      <c r="E24" t="s">
        <v>65</v>
      </c>
      <c r="F24" t="s">
        <v>64</v>
      </c>
      <c r="G24" t="s">
        <v>67</v>
      </c>
      <c r="H24" t="s">
        <v>68</v>
      </c>
      <c r="I24" t="s">
        <v>69</v>
      </c>
      <c r="J24" t="s">
        <v>68</v>
      </c>
      <c r="K24" t="s">
        <v>65</v>
      </c>
      <c r="L24" t="s">
        <v>66</v>
      </c>
      <c r="M24" t="s">
        <v>67</v>
      </c>
      <c r="N24" t="s">
        <v>64</v>
      </c>
      <c r="O24" t="s">
        <v>69</v>
      </c>
      <c r="P24" t="s">
        <v>74</v>
      </c>
    </row>
    <row r="25" spans="1:16" x14ac:dyDescent="0.25">
      <c r="A25" t="s">
        <v>64</v>
      </c>
      <c r="B25" t="s">
        <v>65</v>
      </c>
      <c r="C25" t="s">
        <v>66</v>
      </c>
      <c r="D25" t="s">
        <v>66</v>
      </c>
      <c r="E25" t="s">
        <v>66</v>
      </c>
      <c r="F25" t="s">
        <v>64</v>
      </c>
      <c r="G25" t="s">
        <v>64</v>
      </c>
      <c r="H25" t="s">
        <v>65</v>
      </c>
      <c r="I25" t="s">
        <v>67</v>
      </c>
      <c r="J25" t="s">
        <v>64</v>
      </c>
      <c r="K25" t="s">
        <v>66</v>
      </c>
      <c r="L25" t="s">
        <v>64</v>
      </c>
      <c r="M25" t="s">
        <v>67</v>
      </c>
      <c r="N25" t="s">
        <v>64</v>
      </c>
      <c r="O25" t="s">
        <v>69</v>
      </c>
      <c r="P25" t="s">
        <v>73</v>
      </c>
    </row>
    <row r="26" spans="1:16" x14ac:dyDescent="0.25">
      <c r="A26" t="s">
        <v>64</v>
      </c>
      <c r="B26" t="s">
        <v>65</v>
      </c>
      <c r="C26" t="s">
        <v>66</v>
      </c>
      <c r="D26" t="s">
        <v>66</v>
      </c>
      <c r="E26" t="s">
        <v>66</v>
      </c>
      <c r="F26" t="s">
        <v>64</v>
      </c>
      <c r="G26" t="s">
        <v>64</v>
      </c>
      <c r="H26" t="s">
        <v>64</v>
      </c>
      <c r="I26" t="s">
        <v>65</v>
      </c>
      <c r="J26" t="s">
        <v>64</v>
      </c>
      <c r="K26" t="s">
        <v>66</v>
      </c>
      <c r="L26" t="s">
        <v>64</v>
      </c>
      <c r="M26" t="s">
        <v>65</v>
      </c>
      <c r="N26" t="s">
        <v>65</v>
      </c>
      <c r="O26" t="s">
        <v>66</v>
      </c>
      <c r="P26" t="s">
        <v>74</v>
      </c>
    </row>
    <row r="27" spans="1:16" x14ac:dyDescent="0.25">
      <c r="A27" t="s">
        <v>64</v>
      </c>
      <c r="B27" t="s">
        <v>64</v>
      </c>
      <c r="C27" t="s">
        <v>64</v>
      </c>
      <c r="D27" t="s">
        <v>64</v>
      </c>
      <c r="E27" t="s">
        <v>64</v>
      </c>
      <c r="F27" t="s">
        <v>64</v>
      </c>
      <c r="G27" t="s">
        <v>64</v>
      </c>
      <c r="H27" t="s">
        <v>64</v>
      </c>
      <c r="I27" t="s">
        <v>66</v>
      </c>
      <c r="J27" t="s">
        <v>66</v>
      </c>
      <c r="K27" t="s">
        <v>64</v>
      </c>
      <c r="L27" t="s">
        <v>66</v>
      </c>
      <c r="M27" t="s">
        <v>66</v>
      </c>
      <c r="N27" t="s">
        <v>64</v>
      </c>
      <c r="O27" t="s">
        <v>64</v>
      </c>
      <c r="P27" t="s">
        <v>74</v>
      </c>
    </row>
    <row r="28" spans="1:16" x14ac:dyDescent="0.25">
      <c r="A28" t="s">
        <v>64</v>
      </c>
      <c r="B28" t="s">
        <v>66</v>
      </c>
      <c r="C28" t="s">
        <v>65</v>
      </c>
      <c r="D28" t="s">
        <v>66</v>
      </c>
      <c r="E28" t="s">
        <v>65</v>
      </c>
      <c r="F28" t="s">
        <v>64</v>
      </c>
      <c r="G28" t="s">
        <v>65</v>
      </c>
      <c r="H28" t="s">
        <v>64</v>
      </c>
      <c r="I28" t="s">
        <v>69</v>
      </c>
      <c r="J28" t="s">
        <v>64</v>
      </c>
      <c r="K28" t="s">
        <v>66</v>
      </c>
      <c r="L28" t="s">
        <v>66</v>
      </c>
      <c r="M28" t="s">
        <v>65</v>
      </c>
      <c r="N28" t="s">
        <v>66</v>
      </c>
      <c r="O28" t="s">
        <v>64</v>
      </c>
      <c r="P28" t="s">
        <v>74</v>
      </c>
    </row>
    <row r="29" spans="1:16" x14ac:dyDescent="0.25">
      <c r="A29" t="s">
        <v>64</v>
      </c>
      <c r="B29" t="s">
        <v>67</v>
      </c>
      <c r="C29" t="s">
        <v>66</v>
      </c>
      <c r="D29" t="s">
        <v>66</v>
      </c>
      <c r="E29" t="s">
        <v>66</v>
      </c>
      <c r="F29" t="s">
        <v>64</v>
      </c>
      <c r="G29" t="s">
        <v>65</v>
      </c>
      <c r="H29" t="s">
        <v>64</v>
      </c>
      <c r="I29" t="s">
        <v>68</v>
      </c>
      <c r="J29" t="s">
        <v>64</v>
      </c>
      <c r="K29" t="s">
        <v>66</v>
      </c>
      <c r="L29" t="s">
        <v>64</v>
      </c>
      <c r="M29" t="s">
        <v>67</v>
      </c>
      <c r="N29" t="s">
        <v>66</v>
      </c>
      <c r="O29" t="s">
        <v>66</v>
      </c>
      <c r="P29" t="s">
        <v>74</v>
      </c>
    </row>
    <row r="30" spans="1:16" x14ac:dyDescent="0.25">
      <c r="A30" t="s">
        <v>64</v>
      </c>
      <c r="B30" t="s">
        <v>66</v>
      </c>
      <c r="C30" t="s">
        <v>66</v>
      </c>
      <c r="D30" t="s">
        <v>64</v>
      </c>
      <c r="E30" t="s">
        <v>64</v>
      </c>
      <c r="F30" t="s">
        <v>64</v>
      </c>
      <c r="G30" t="s">
        <v>64</v>
      </c>
      <c r="H30" t="s">
        <v>64</v>
      </c>
      <c r="I30" t="s">
        <v>66</v>
      </c>
      <c r="J30" t="s">
        <v>64</v>
      </c>
      <c r="K30" t="s">
        <v>64</v>
      </c>
      <c r="L30" t="s">
        <v>64</v>
      </c>
      <c r="M30" t="s">
        <v>66</v>
      </c>
      <c r="N30" t="s">
        <v>64</v>
      </c>
      <c r="O30" t="s">
        <v>64</v>
      </c>
      <c r="P30" t="s">
        <v>74</v>
      </c>
    </row>
    <row r="31" spans="1:16" x14ac:dyDescent="0.25">
      <c r="A31" t="s">
        <v>64</v>
      </c>
      <c r="B31" t="s">
        <v>68</v>
      </c>
      <c r="C31" t="s">
        <v>67</v>
      </c>
      <c r="D31" t="s">
        <v>64</v>
      </c>
      <c r="E31" t="s">
        <v>65</v>
      </c>
      <c r="F31" t="s">
        <v>64</v>
      </c>
      <c r="G31" t="s">
        <v>66</v>
      </c>
      <c r="H31" t="s">
        <v>69</v>
      </c>
      <c r="I31" t="s">
        <v>69</v>
      </c>
      <c r="J31" t="s">
        <v>69</v>
      </c>
      <c r="K31" t="s">
        <v>65</v>
      </c>
      <c r="L31" t="s">
        <v>65</v>
      </c>
      <c r="M31" t="s">
        <v>69</v>
      </c>
      <c r="N31" t="s">
        <v>66</v>
      </c>
      <c r="O31" t="s">
        <v>69</v>
      </c>
      <c r="P31" t="s">
        <v>73</v>
      </c>
    </row>
    <row r="32" spans="1:16" x14ac:dyDescent="0.25">
      <c r="A32" t="s">
        <v>64</v>
      </c>
      <c r="B32" t="s">
        <v>68</v>
      </c>
      <c r="C32" t="s">
        <v>65</v>
      </c>
      <c r="D32" t="s">
        <v>65</v>
      </c>
      <c r="E32" t="s">
        <v>65</v>
      </c>
      <c r="F32" t="s">
        <v>64</v>
      </c>
      <c r="G32" t="s">
        <v>65</v>
      </c>
      <c r="H32" t="s">
        <v>68</v>
      </c>
      <c r="I32" t="s">
        <v>68</v>
      </c>
      <c r="J32" t="s">
        <v>65</v>
      </c>
      <c r="K32" t="s">
        <v>65</v>
      </c>
      <c r="L32" t="s">
        <v>65</v>
      </c>
      <c r="M32" t="s">
        <v>69</v>
      </c>
      <c r="N32" t="s">
        <v>65</v>
      </c>
      <c r="O32" t="s">
        <v>69</v>
      </c>
      <c r="P32" t="s">
        <v>73</v>
      </c>
    </row>
    <row r="33" spans="1:16" x14ac:dyDescent="0.25">
      <c r="A33" t="s">
        <v>64</v>
      </c>
      <c r="B33" t="s">
        <v>65</v>
      </c>
      <c r="C33" t="s">
        <v>66</v>
      </c>
      <c r="D33" t="s">
        <v>64</v>
      </c>
      <c r="E33" t="s">
        <v>66</v>
      </c>
      <c r="F33" t="s">
        <v>64</v>
      </c>
      <c r="G33" t="s">
        <v>64</v>
      </c>
      <c r="H33" t="s">
        <v>66</v>
      </c>
      <c r="I33" t="s">
        <v>65</v>
      </c>
      <c r="J33" t="s">
        <v>67</v>
      </c>
      <c r="K33" t="s">
        <v>65</v>
      </c>
      <c r="L33" t="s">
        <v>64</v>
      </c>
      <c r="M33" t="s">
        <v>65</v>
      </c>
      <c r="N33" t="s">
        <v>64</v>
      </c>
      <c r="O33" t="s">
        <v>66</v>
      </c>
      <c r="P33" t="s">
        <v>74</v>
      </c>
    </row>
    <row r="34" spans="1:16" x14ac:dyDescent="0.25">
      <c r="A34" t="s">
        <v>64</v>
      </c>
      <c r="B34" t="s">
        <v>66</v>
      </c>
      <c r="C34" t="s">
        <v>67</v>
      </c>
      <c r="D34" t="s">
        <v>65</v>
      </c>
      <c r="E34" t="s">
        <v>67</v>
      </c>
      <c r="F34" t="s">
        <v>64</v>
      </c>
      <c r="G34" t="s">
        <v>67</v>
      </c>
      <c r="H34" t="s">
        <v>65</v>
      </c>
      <c r="I34" t="s">
        <v>68</v>
      </c>
      <c r="J34" t="s">
        <v>68</v>
      </c>
      <c r="K34" t="s">
        <v>65</v>
      </c>
      <c r="L34" t="s">
        <v>64</v>
      </c>
      <c r="M34" t="s">
        <v>68</v>
      </c>
      <c r="N34" t="s">
        <v>65</v>
      </c>
      <c r="O34" t="s">
        <v>67</v>
      </c>
      <c r="P34" t="s">
        <v>73</v>
      </c>
    </row>
    <row r="35" spans="1:16" x14ac:dyDescent="0.25">
      <c r="A35" t="s">
        <v>64</v>
      </c>
      <c r="B35" t="s">
        <v>68</v>
      </c>
      <c r="C35" t="s">
        <v>66</v>
      </c>
      <c r="D35" t="s">
        <v>64</v>
      </c>
      <c r="E35" t="s">
        <v>65</v>
      </c>
      <c r="F35" t="s">
        <v>64</v>
      </c>
      <c r="G35" t="s">
        <v>67</v>
      </c>
      <c r="H35" t="s">
        <v>68</v>
      </c>
      <c r="I35" t="s">
        <v>69</v>
      </c>
      <c r="J35" t="s">
        <v>69</v>
      </c>
      <c r="K35" t="s">
        <v>65</v>
      </c>
      <c r="L35" t="s">
        <v>64</v>
      </c>
      <c r="M35" t="s">
        <v>68</v>
      </c>
      <c r="N35" t="s">
        <v>64</v>
      </c>
      <c r="O35" t="s">
        <v>69</v>
      </c>
      <c r="P35" t="s">
        <v>73</v>
      </c>
    </row>
    <row r="36" spans="1:16" x14ac:dyDescent="0.25">
      <c r="A36" t="s">
        <v>64</v>
      </c>
      <c r="B36" t="s">
        <v>66</v>
      </c>
      <c r="C36" t="s">
        <v>64</v>
      </c>
      <c r="D36" t="s">
        <v>64</v>
      </c>
      <c r="E36" t="s">
        <v>65</v>
      </c>
      <c r="F36" t="s">
        <v>64</v>
      </c>
      <c r="G36" t="s">
        <v>64</v>
      </c>
      <c r="H36" t="s">
        <v>64</v>
      </c>
      <c r="I36" t="s">
        <v>66</v>
      </c>
      <c r="J36" t="s">
        <v>64</v>
      </c>
      <c r="K36" t="s">
        <v>65</v>
      </c>
      <c r="L36" t="s">
        <v>64</v>
      </c>
      <c r="M36" t="s">
        <v>65</v>
      </c>
      <c r="N36" t="s">
        <v>64</v>
      </c>
      <c r="O36" t="s">
        <v>66</v>
      </c>
      <c r="P36" t="s">
        <v>74</v>
      </c>
    </row>
    <row r="37" spans="1:16" x14ac:dyDescent="0.25">
      <c r="A37" t="s">
        <v>64</v>
      </c>
      <c r="B37" t="s">
        <v>65</v>
      </c>
      <c r="C37" t="s">
        <v>65</v>
      </c>
      <c r="D37" t="s">
        <v>65</v>
      </c>
      <c r="E37" t="s">
        <v>65</v>
      </c>
      <c r="F37" t="s">
        <v>64</v>
      </c>
      <c r="G37" t="s">
        <v>66</v>
      </c>
      <c r="H37" t="s">
        <v>65</v>
      </c>
      <c r="I37" t="s">
        <v>67</v>
      </c>
      <c r="J37" t="s">
        <v>66</v>
      </c>
      <c r="K37" t="s">
        <v>66</v>
      </c>
      <c r="L37" t="s">
        <v>64</v>
      </c>
      <c r="M37" t="s">
        <v>67</v>
      </c>
      <c r="N37" t="s">
        <v>66</v>
      </c>
      <c r="O37" t="s">
        <v>67</v>
      </c>
      <c r="P37" t="s">
        <v>74</v>
      </c>
    </row>
    <row r="38" spans="1:16" x14ac:dyDescent="0.25">
      <c r="A38" t="s">
        <v>64</v>
      </c>
      <c r="B38" t="s">
        <v>65</v>
      </c>
      <c r="C38" t="s">
        <v>66</v>
      </c>
      <c r="D38" t="s">
        <v>66</v>
      </c>
      <c r="E38" t="s">
        <v>65</v>
      </c>
      <c r="F38" t="s">
        <v>64</v>
      </c>
      <c r="G38" t="s">
        <v>66</v>
      </c>
      <c r="H38" t="s">
        <v>64</v>
      </c>
      <c r="I38" t="s">
        <v>68</v>
      </c>
      <c r="J38" t="s">
        <v>66</v>
      </c>
      <c r="K38" t="s">
        <v>66</v>
      </c>
      <c r="L38" t="s">
        <v>65</v>
      </c>
      <c r="M38" t="s">
        <v>65</v>
      </c>
      <c r="N38" t="s">
        <v>64</v>
      </c>
      <c r="O38" t="s">
        <v>64</v>
      </c>
      <c r="P38" t="s">
        <v>74</v>
      </c>
    </row>
    <row r="39" spans="1:16" x14ac:dyDescent="0.25">
      <c r="A39" t="s">
        <v>64</v>
      </c>
      <c r="B39" t="s">
        <v>65</v>
      </c>
      <c r="C39" t="s">
        <v>65</v>
      </c>
      <c r="D39" t="s">
        <v>66</v>
      </c>
      <c r="E39" t="s">
        <v>65</v>
      </c>
      <c r="F39" t="s">
        <v>64</v>
      </c>
      <c r="G39" t="s">
        <v>64</v>
      </c>
      <c r="H39" t="s">
        <v>65</v>
      </c>
      <c r="I39" t="s">
        <v>64</v>
      </c>
      <c r="J39" t="s">
        <v>64</v>
      </c>
      <c r="K39" t="s">
        <v>64</v>
      </c>
      <c r="L39" t="s">
        <v>64</v>
      </c>
      <c r="M39" t="s">
        <v>67</v>
      </c>
      <c r="N39" t="s">
        <v>66</v>
      </c>
      <c r="O39" t="s">
        <v>67</v>
      </c>
      <c r="P39" t="s">
        <v>74</v>
      </c>
    </row>
    <row r="40" spans="1:16" x14ac:dyDescent="0.25">
      <c r="A40" t="s">
        <v>64</v>
      </c>
      <c r="B40" t="s">
        <v>68</v>
      </c>
      <c r="C40" t="s">
        <v>64</v>
      </c>
      <c r="D40" t="s">
        <v>64</v>
      </c>
      <c r="E40" t="s">
        <v>64</v>
      </c>
      <c r="F40" t="s">
        <v>64</v>
      </c>
      <c r="G40" t="s">
        <v>66</v>
      </c>
      <c r="H40" t="s">
        <v>67</v>
      </c>
      <c r="I40" t="s">
        <v>65</v>
      </c>
      <c r="J40" t="s">
        <v>65</v>
      </c>
      <c r="K40" t="s">
        <v>66</v>
      </c>
      <c r="L40" t="s">
        <v>65</v>
      </c>
      <c r="M40" t="s">
        <v>67</v>
      </c>
      <c r="N40" t="s">
        <v>65</v>
      </c>
      <c r="O40" t="s">
        <v>67</v>
      </c>
      <c r="P40" t="s">
        <v>73</v>
      </c>
    </row>
    <row r="41" spans="1:16" x14ac:dyDescent="0.25">
      <c r="A41" t="s">
        <v>64</v>
      </c>
      <c r="B41" t="s">
        <v>68</v>
      </c>
      <c r="C41" t="s">
        <v>69</v>
      </c>
      <c r="D41" t="s">
        <v>65</v>
      </c>
      <c r="E41" t="s">
        <v>67</v>
      </c>
      <c r="F41" t="s">
        <v>64</v>
      </c>
      <c r="G41" t="s">
        <v>67</v>
      </c>
      <c r="H41" t="s">
        <v>68</v>
      </c>
      <c r="I41" t="s">
        <v>69</v>
      </c>
      <c r="J41" t="s">
        <v>69</v>
      </c>
      <c r="K41" t="s">
        <v>66</v>
      </c>
      <c r="L41" t="s">
        <v>65</v>
      </c>
      <c r="M41" t="s">
        <v>69</v>
      </c>
      <c r="N41" t="s">
        <v>67</v>
      </c>
      <c r="O41" t="s">
        <v>69</v>
      </c>
      <c r="P41" t="s">
        <v>73</v>
      </c>
    </row>
    <row r="42" spans="1:16" x14ac:dyDescent="0.25">
      <c r="A42" t="s">
        <v>64</v>
      </c>
      <c r="B42" t="s">
        <v>66</v>
      </c>
      <c r="C42" t="s">
        <v>66</v>
      </c>
      <c r="D42" t="s">
        <v>64</v>
      </c>
      <c r="E42" t="s">
        <v>64</v>
      </c>
      <c r="F42" t="s">
        <v>64</v>
      </c>
      <c r="G42" t="s">
        <v>64</v>
      </c>
      <c r="H42" t="s">
        <v>64</v>
      </c>
      <c r="I42" t="s">
        <v>66</v>
      </c>
      <c r="J42" t="s">
        <v>64</v>
      </c>
      <c r="K42" t="s">
        <v>64</v>
      </c>
      <c r="L42" t="s">
        <v>64</v>
      </c>
      <c r="M42" t="s">
        <v>65</v>
      </c>
      <c r="N42" t="s">
        <v>64</v>
      </c>
      <c r="O42" t="s">
        <v>64</v>
      </c>
      <c r="P42" t="s">
        <v>74</v>
      </c>
    </row>
    <row r="43" spans="1:16" x14ac:dyDescent="0.25">
      <c r="A43" t="s">
        <v>64</v>
      </c>
      <c r="B43" t="s">
        <v>67</v>
      </c>
      <c r="C43" t="s">
        <v>64</v>
      </c>
      <c r="D43" t="s">
        <v>64</v>
      </c>
      <c r="E43" t="s">
        <v>64</v>
      </c>
      <c r="F43" t="s">
        <v>64</v>
      </c>
      <c r="G43" t="s">
        <v>64</v>
      </c>
      <c r="H43" t="s">
        <v>66</v>
      </c>
      <c r="I43" t="s">
        <v>65</v>
      </c>
      <c r="J43" t="s">
        <v>64</v>
      </c>
      <c r="K43" t="s">
        <v>66</v>
      </c>
      <c r="L43" t="s">
        <v>64</v>
      </c>
      <c r="M43" t="s">
        <v>65</v>
      </c>
      <c r="N43" t="s">
        <v>64</v>
      </c>
      <c r="O43" t="s">
        <v>65</v>
      </c>
      <c r="P43" t="s">
        <v>74</v>
      </c>
    </row>
    <row r="44" spans="1:16" x14ac:dyDescent="0.25">
      <c r="A44" t="s">
        <v>64</v>
      </c>
      <c r="B44" t="s">
        <v>68</v>
      </c>
      <c r="C44" t="s">
        <v>68</v>
      </c>
      <c r="D44" t="s">
        <v>67</v>
      </c>
      <c r="E44" t="s">
        <v>65</v>
      </c>
      <c r="F44" t="s">
        <v>64</v>
      </c>
      <c r="G44" t="s">
        <v>67</v>
      </c>
      <c r="H44" t="s">
        <v>69</v>
      </c>
      <c r="I44" t="s">
        <v>69</v>
      </c>
      <c r="J44" t="s">
        <v>67</v>
      </c>
      <c r="K44" t="s">
        <v>65</v>
      </c>
      <c r="L44" t="s">
        <v>67</v>
      </c>
      <c r="M44" t="s">
        <v>68</v>
      </c>
      <c r="N44" t="s">
        <v>65</v>
      </c>
      <c r="O44" t="s">
        <v>69</v>
      </c>
      <c r="P44" t="s">
        <v>73</v>
      </c>
    </row>
    <row r="45" spans="1:16" x14ac:dyDescent="0.25">
      <c r="A45" t="s">
        <v>64</v>
      </c>
      <c r="B45" t="s">
        <v>67</v>
      </c>
      <c r="C45" t="s">
        <v>64</v>
      </c>
      <c r="D45" t="s">
        <v>66</v>
      </c>
      <c r="E45" t="s">
        <v>64</v>
      </c>
      <c r="F45" t="s">
        <v>64</v>
      </c>
      <c r="G45" t="s">
        <v>64</v>
      </c>
      <c r="H45" t="s">
        <v>65</v>
      </c>
      <c r="I45" t="s">
        <v>66</v>
      </c>
      <c r="J45" t="s">
        <v>64</v>
      </c>
      <c r="K45" t="s">
        <v>64</v>
      </c>
      <c r="L45" t="s">
        <v>64</v>
      </c>
      <c r="M45" t="s">
        <v>66</v>
      </c>
      <c r="N45" t="s">
        <v>65</v>
      </c>
      <c r="O45" t="s">
        <v>67</v>
      </c>
      <c r="P45" t="s">
        <v>74</v>
      </c>
    </row>
    <row r="46" spans="1:16" x14ac:dyDescent="0.25">
      <c r="A46" t="s">
        <v>64</v>
      </c>
      <c r="B46" t="s">
        <v>68</v>
      </c>
      <c r="C46" t="s">
        <v>65</v>
      </c>
      <c r="D46" t="s">
        <v>67</v>
      </c>
      <c r="E46" t="s">
        <v>65</v>
      </c>
      <c r="F46" t="s">
        <v>64</v>
      </c>
      <c r="G46" t="s">
        <v>65</v>
      </c>
      <c r="H46" t="s">
        <v>67</v>
      </c>
      <c r="I46" t="s">
        <v>69</v>
      </c>
      <c r="J46" t="s">
        <v>65</v>
      </c>
      <c r="K46" t="s">
        <v>64</v>
      </c>
      <c r="L46" t="s">
        <v>66</v>
      </c>
      <c r="M46" t="s">
        <v>67</v>
      </c>
      <c r="N46" t="s">
        <v>67</v>
      </c>
      <c r="O46" t="s">
        <v>68</v>
      </c>
      <c r="P46" t="s">
        <v>73</v>
      </c>
    </row>
    <row r="47" spans="1:16" x14ac:dyDescent="0.25">
      <c r="A47" t="s">
        <v>64</v>
      </c>
      <c r="B47" t="s">
        <v>65</v>
      </c>
      <c r="C47" t="s">
        <v>66</v>
      </c>
      <c r="D47" t="s">
        <v>66</v>
      </c>
      <c r="E47" t="s">
        <v>65</v>
      </c>
      <c r="F47" t="s">
        <v>64</v>
      </c>
      <c r="G47" t="s">
        <v>66</v>
      </c>
      <c r="H47" t="s">
        <v>65</v>
      </c>
      <c r="I47" t="s">
        <v>65</v>
      </c>
      <c r="J47" t="s">
        <v>64</v>
      </c>
      <c r="K47" t="s">
        <v>66</v>
      </c>
      <c r="L47" t="s">
        <v>64</v>
      </c>
      <c r="M47" t="s">
        <v>67</v>
      </c>
      <c r="N47" t="s">
        <v>66</v>
      </c>
      <c r="O47" t="s">
        <v>68</v>
      </c>
      <c r="P47" t="s">
        <v>74</v>
      </c>
    </row>
    <row r="48" spans="1:16" x14ac:dyDescent="0.25">
      <c r="A48" t="s">
        <v>64</v>
      </c>
      <c r="B48" t="s">
        <v>65</v>
      </c>
      <c r="C48" t="s">
        <v>66</v>
      </c>
      <c r="D48" t="s">
        <v>65</v>
      </c>
      <c r="E48" t="s">
        <v>64</v>
      </c>
      <c r="F48" t="s">
        <v>64</v>
      </c>
      <c r="G48" t="s">
        <v>66</v>
      </c>
      <c r="H48" t="s">
        <v>66</v>
      </c>
      <c r="I48" t="s">
        <v>65</v>
      </c>
      <c r="J48" t="s">
        <v>66</v>
      </c>
      <c r="K48" t="s">
        <v>64</v>
      </c>
      <c r="L48" t="s">
        <v>64</v>
      </c>
      <c r="M48" t="s">
        <v>65</v>
      </c>
      <c r="N48" t="s">
        <v>65</v>
      </c>
      <c r="O48" t="s">
        <v>67</v>
      </c>
      <c r="P48" t="s">
        <v>73</v>
      </c>
    </row>
    <row r="49" spans="1:16" x14ac:dyDescent="0.25">
      <c r="A49" t="s">
        <v>66</v>
      </c>
      <c r="B49" t="s">
        <v>64</v>
      </c>
      <c r="C49" t="s">
        <v>65</v>
      </c>
      <c r="D49" t="s">
        <v>66</v>
      </c>
      <c r="E49" t="s">
        <v>66</v>
      </c>
      <c r="F49" t="s">
        <v>64</v>
      </c>
      <c r="G49" t="s">
        <v>65</v>
      </c>
      <c r="H49" t="s">
        <v>64</v>
      </c>
      <c r="I49" t="s">
        <v>67</v>
      </c>
      <c r="J49" t="s">
        <v>66</v>
      </c>
      <c r="K49" t="s">
        <v>67</v>
      </c>
      <c r="L49" t="s">
        <v>66</v>
      </c>
      <c r="M49" t="s">
        <v>66</v>
      </c>
      <c r="N49" t="s">
        <v>64</v>
      </c>
      <c r="O49" t="s">
        <v>64</v>
      </c>
      <c r="P49" t="s">
        <v>74</v>
      </c>
    </row>
    <row r="50" spans="1:16" x14ac:dyDescent="0.25">
      <c r="A50" t="s">
        <v>64</v>
      </c>
      <c r="B50" t="s">
        <v>66</v>
      </c>
      <c r="C50" t="s">
        <v>64</v>
      </c>
      <c r="D50" t="s">
        <v>66</v>
      </c>
      <c r="E50" t="s">
        <v>64</v>
      </c>
      <c r="F50" t="s">
        <v>64</v>
      </c>
      <c r="G50" t="s">
        <v>64</v>
      </c>
      <c r="H50" t="s">
        <v>66</v>
      </c>
      <c r="I50" t="s">
        <v>64</v>
      </c>
      <c r="J50" t="s">
        <v>64</v>
      </c>
      <c r="K50" t="s">
        <v>64</v>
      </c>
      <c r="L50" t="s">
        <v>64</v>
      </c>
      <c r="M50" t="s">
        <v>65</v>
      </c>
      <c r="N50" t="s">
        <v>64</v>
      </c>
      <c r="O50" t="s">
        <v>64</v>
      </c>
      <c r="P50" t="s">
        <v>74</v>
      </c>
    </row>
    <row r="51" spans="1:16" x14ac:dyDescent="0.25">
      <c r="A51" t="s">
        <v>64</v>
      </c>
      <c r="B51" t="s">
        <v>69</v>
      </c>
      <c r="C51" t="s">
        <v>68</v>
      </c>
      <c r="D51" t="s">
        <v>67</v>
      </c>
      <c r="E51" t="s">
        <v>68</v>
      </c>
      <c r="F51" t="s">
        <v>64</v>
      </c>
      <c r="G51" t="s">
        <v>67</v>
      </c>
      <c r="H51" t="s">
        <v>67</v>
      </c>
      <c r="I51" t="s">
        <v>69</v>
      </c>
      <c r="J51" t="s">
        <v>68</v>
      </c>
      <c r="K51" t="s">
        <v>65</v>
      </c>
      <c r="L51" t="s">
        <v>65</v>
      </c>
      <c r="M51" t="s">
        <v>68</v>
      </c>
      <c r="N51" t="s">
        <v>67</v>
      </c>
      <c r="O51" t="s">
        <v>69</v>
      </c>
      <c r="P51" t="s">
        <v>73</v>
      </c>
    </row>
    <row r="52" spans="1:16" x14ac:dyDescent="0.25">
      <c r="A52" t="s">
        <v>64</v>
      </c>
      <c r="B52" t="s">
        <v>66</v>
      </c>
      <c r="C52" t="s">
        <v>64</v>
      </c>
      <c r="D52" t="s">
        <v>64</v>
      </c>
      <c r="E52" t="s">
        <v>66</v>
      </c>
      <c r="F52" t="s">
        <v>64</v>
      </c>
      <c r="G52" t="s">
        <v>64</v>
      </c>
      <c r="H52" t="s">
        <v>64</v>
      </c>
      <c r="I52" t="s">
        <v>65</v>
      </c>
      <c r="J52" t="s">
        <v>64</v>
      </c>
      <c r="K52" t="s">
        <v>66</v>
      </c>
      <c r="L52" t="s">
        <v>64</v>
      </c>
      <c r="M52" t="s">
        <v>67</v>
      </c>
      <c r="N52" t="s">
        <v>66</v>
      </c>
      <c r="O52" t="s">
        <v>64</v>
      </c>
      <c r="P52" t="s">
        <v>74</v>
      </c>
    </row>
    <row r="53" spans="1:16" x14ac:dyDescent="0.25">
      <c r="A53" t="s">
        <v>64</v>
      </c>
      <c r="B53" t="s">
        <v>66</v>
      </c>
      <c r="C53" t="s">
        <v>64</v>
      </c>
      <c r="D53" t="s">
        <v>64</v>
      </c>
      <c r="E53" t="s">
        <v>64</v>
      </c>
      <c r="F53" t="s">
        <v>64</v>
      </c>
      <c r="G53" t="s">
        <v>64</v>
      </c>
      <c r="H53" t="s">
        <v>64</v>
      </c>
      <c r="I53" t="s">
        <v>64</v>
      </c>
      <c r="J53" t="s">
        <v>64</v>
      </c>
      <c r="K53" t="s">
        <v>64</v>
      </c>
      <c r="L53" t="s">
        <v>64</v>
      </c>
      <c r="M53" t="s">
        <v>66</v>
      </c>
      <c r="N53" t="s">
        <v>64</v>
      </c>
      <c r="O53" t="s">
        <v>64</v>
      </c>
      <c r="P53" t="s">
        <v>74</v>
      </c>
    </row>
    <row r="54" spans="1:16" x14ac:dyDescent="0.25">
      <c r="A54" t="s">
        <v>64</v>
      </c>
      <c r="B54" t="s">
        <v>68</v>
      </c>
      <c r="C54" t="s">
        <v>67</v>
      </c>
      <c r="D54" t="s">
        <v>65</v>
      </c>
      <c r="E54" t="s">
        <v>66</v>
      </c>
      <c r="F54" t="s">
        <v>64</v>
      </c>
      <c r="G54" t="s">
        <v>65</v>
      </c>
      <c r="H54" t="s">
        <v>68</v>
      </c>
      <c r="I54" t="s">
        <v>69</v>
      </c>
      <c r="J54" t="s">
        <v>67</v>
      </c>
      <c r="K54" t="s">
        <v>66</v>
      </c>
      <c r="L54" t="s">
        <v>67</v>
      </c>
      <c r="M54" t="s">
        <v>68</v>
      </c>
      <c r="N54" t="s">
        <v>65</v>
      </c>
      <c r="O54" t="s">
        <v>68</v>
      </c>
      <c r="P54" t="s">
        <v>73</v>
      </c>
    </row>
    <row r="55" spans="1:16" x14ac:dyDescent="0.25">
      <c r="A55" t="s">
        <v>64</v>
      </c>
      <c r="B55" t="s">
        <v>65</v>
      </c>
      <c r="C55" t="s">
        <v>64</v>
      </c>
      <c r="D55" t="s">
        <v>64</v>
      </c>
      <c r="E55" t="s">
        <v>64</v>
      </c>
      <c r="F55" t="s">
        <v>64</v>
      </c>
      <c r="G55" t="s">
        <v>64</v>
      </c>
      <c r="H55" t="s">
        <v>65</v>
      </c>
      <c r="I55" t="s">
        <v>65</v>
      </c>
      <c r="J55" t="s">
        <v>64</v>
      </c>
      <c r="K55" t="s">
        <v>66</v>
      </c>
      <c r="L55" t="s">
        <v>64</v>
      </c>
      <c r="M55" t="s">
        <v>67</v>
      </c>
      <c r="N55" t="s">
        <v>64</v>
      </c>
      <c r="O55" t="s">
        <v>67</v>
      </c>
      <c r="P55" t="s">
        <v>74</v>
      </c>
    </row>
    <row r="56" spans="1:16" x14ac:dyDescent="0.25">
      <c r="A56" t="s">
        <v>64</v>
      </c>
      <c r="B56" t="s">
        <v>66</v>
      </c>
      <c r="C56" t="s">
        <v>65</v>
      </c>
      <c r="D56" t="s">
        <v>64</v>
      </c>
      <c r="E56" t="s">
        <v>64</v>
      </c>
      <c r="F56" t="s">
        <v>64</v>
      </c>
      <c r="G56" t="s">
        <v>64</v>
      </c>
      <c r="H56" t="s">
        <v>64</v>
      </c>
      <c r="I56" t="s">
        <v>67</v>
      </c>
      <c r="J56" t="s">
        <v>64</v>
      </c>
      <c r="K56" t="s">
        <v>64</v>
      </c>
      <c r="L56" t="s">
        <v>64</v>
      </c>
      <c r="M56" t="s">
        <v>66</v>
      </c>
      <c r="N56" t="s">
        <v>65</v>
      </c>
      <c r="O56" t="s">
        <v>64</v>
      </c>
      <c r="P56" t="s">
        <v>74</v>
      </c>
    </row>
    <row r="57" spans="1:16" x14ac:dyDescent="0.25">
      <c r="A57" t="s">
        <v>64</v>
      </c>
      <c r="B57" t="s">
        <v>68</v>
      </c>
      <c r="C57" t="s">
        <v>65</v>
      </c>
      <c r="D57" t="s">
        <v>68</v>
      </c>
      <c r="E57" t="s">
        <v>66</v>
      </c>
      <c r="F57" t="s">
        <v>64</v>
      </c>
      <c r="G57" t="s">
        <v>67</v>
      </c>
      <c r="H57" t="s">
        <v>69</v>
      </c>
      <c r="I57" t="s">
        <v>69</v>
      </c>
      <c r="J57" t="s">
        <v>68</v>
      </c>
      <c r="K57" t="s">
        <v>65</v>
      </c>
      <c r="L57" t="s">
        <v>67</v>
      </c>
      <c r="M57" t="s">
        <v>68</v>
      </c>
      <c r="N57" t="s">
        <v>65</v>
      </c>
      <c r="O57" t="s">
        <v>69</v>
      </c>
      <c r="P57" t="s">
        <v>73</v>
      </c>
    </row>
    <row r="58" spans="1:16" x14ac:dyDescent="0.25">
      <c r="A58" t="s">
        <v>64</v>
      </c>
      <c r="B58" t="s">
        <v>64</v>
      </c>
      <c r="C58" t="s">
        <v>64</v>
      </c>
      <c r="D58" t="s">
        <v>64</v>
      </c>
      <c r="E58" t="s">
        <v>66</v>
      </c>
      <c r="F58" t="s">
        <v>64</v>
      </c>
      <c r="G58" t="s">
        <v>66</v>
      </c>
      <c r="H58" t="s">
        <v>64</v>
      </c>
      <c r="I58" t="s">
        <v>65</v>
      </c>
      <c r="J58" t="s">
        <v>66</v>
      </c>
      <c r="K58" t="s">
        <v>66</v>
      </c>
      <c r="L58" t="s">
        <v>66</v>
      </c>
      <c r="M58" t="s">
        <v>65</v>
      </c>
      <c r="N58" t="s">
        <v>64</v>
      </c>
      <c r="O58" t="s">
        <v>65</v>
      </c>
      <c r="P58" t="s">
        <v>74</v>
      </c>
    </row>
    <row r="59" spans="1:16" x14ac:dyDescent="0.25">
      <c r="A59" t="s">
        <v>64</v>
      </c>
      <c r="B59" t="s">
        <v>66</v>
      </c>
      <c r="C59" t="s">
        <v>66</v>
      </c>
      <c r="D59" t="s">
        <v>64</v>
      </c>
      <c r="E59" t="s">
        <v>66</v>
      </c>
      <c r="F59" t="s">
        <v>64</v>
      </c>
      <c r="G59" t="s">
        <v>66</v>
      </c>
      <c r="H59" t="s">
        <v>64</v>
      </c>
      <c r="I59" t="s">
        <v>67</v>
      </c>
      <c r="J59" t="s">
        <v>66</v>
      </c>
      <c r="K59" t="s">
        <v>66</v>
      </c>
      <c r="L59" t="s">
        <v>64</v>
      </c>
      <c r="M59" t="s">
        <v>65</v>
      </c>
      <c r="N59" t="s">
        <v>64</v>
      </c>
      <c r="O59" t="s">
        <v>67</v>
      </c>
      <c r="P59" t="s">
        <v>74</v>
      </c>
    </row>
    <row r="60" spans="1:16" x14ac:dyDescent="0.25">
      <c r="A60" t="s">
        <v>64</v>
      </c>
      <c r="B60" t="s">
        <v>68</v>
      </c>
      <c r="C60" t="s">
        <v>65</v>
      </c>
      <c r="D60" t="s">
        <v>65</v>
      </c>
      <c r="E60" t="s">
        <v>65</v>
      </c>
      <c r="F60" t="s">
        <v>64</v>
      </c>
      <c r="G60" t="s">
        <v>66</v>
      </c>
      <c r="H60" t="s">
        <v>67</v>
      </c>
      <c r="I60" t="s">
        <v>65</v>
      </c>
      <c r="J60" t="s">
        <v>64</v>
      </c>
      <c r="K60" t="s">
        <v>66</v>
      </c>
      <c r="L60" t="s">
        <v>64</v>
      </c>
      <c r="M60" t="s">
        <v>67</v>
      </c>
      <c r="N60" t="s">
        <v>65</v>
      </c>
      <c r="O60" t="s">
        <v>67</v>
      </c>
      <c r="P60" t="s">
        <v>74</v>
      </c>
    </row>
    <row r="61" spans="1:16" x14ac:dyDescent="0.25">
      <c r="A61" t="s">
        <v>64</v>
      </c>
      <c r="B61" t="s">
        <v>66</v>
      </c>
      <c r="C61" t="s">
        <v>66</v>
      </c>
      <c r="D61" t="s">
        <v>64</v>
      </c>
      <c r="E61" t="s">
        <v>64</v>
      </c>
      <c r="F61" t="s">
        <v>64</v>
      </c>
      <c r="G61" t="s">
        <v>64</v>
      </c>
      <c r="H61" t="s">
        <v>66</v>
      </c>
      <c r="I61" t="s">
        <v>64</v>
      </c>
      <c r="J61" t="s">
        <v>64</v>
      </c>
      <c r="K61" t="s">
        <v>64</v>
      </c>
      <c r="L61" t="s">
        <v>64</v>
      </c>
      <c r="M61" t="s">
        <v>66</v>
      </c>
      <c r="N61" t="s">
        <v>64</v>
      </c>
      <c r="O61" t="s">
        <v>65</v>
      </c>
      <c r="P61" t="s">
        <v>74</v>
      </c>
    </row>
    <row r="62" spans="1:16" x14ac:dyDescent="0.25">
      <c r="A62" t="s">
        <v>64</v>
      </c>
      <c r="B62" t="s">
        <v>65</v>
      </c>
      <c r="C62" t="s">
        <v>64</v>
      </c>
      <c r="D62" t="s">
        <v>64</v>
      </c>
      <c r="E62" t="s">
        <v>66</v>
      </c>
      <c r="F62" t="s">
        <v>64</v>
      </c>
      <c r="G62" t="s">
        <v>66</v>
      </c>
      <c r="H62" t="s">
        <v>64</v>
      </c>
      <c r="I62" t="s">
        <v>66</v>
      </c>
      <c r="J62" t="s">
        <v>64</v>
      </c>
      <c r="K62" t="s">
        <v>66</v>
      </c>
      <c r="L62" t="s">
        <v>64</v>
      </c>
      <c r="M62" t="s">
        <v>65</v>
      </c>
      <c r="N62" t="s">
        <v>64</v>
      </c>
      <c r="O62" t="s">
        <v>65</v>
      </c>
      <c r="P62" t="s">
        <v>74</v>
      </c>
    </row>
    <row r="63" spans="1:16" x14ac:dyDescent="0.25">
      <c r="A63" t="s">
        <v>64</v>
      </c>
      <c r="B63" t="s">
        <v>66</v>
      </c>
      <c r="C63" t="s">
        <v>65</v>
      </c>
      <c r="D63" t="s">
        <v>64</v>
      </c>
      <c r="E63" t="s">
        <v>64</v>
      </c>
      <c r="F63" t="s">
        <v>64</v>
      </c>
      <c r="G63" t="s">
        <v>66</v>
      </c>
      <c r="H63" t="s">
        <v>65</v>
      </c>
      <c r="I63" t="s">
        <v>67</v>
      </c>
      <c r="J63" t="s">
        <v>67</v>
      </c>
      <c r="K63" t="s">
        <v>67</v>
      </c>
      <c r="L63" t="s">
        <v>65</v>
      </c>
      <c r="M63" t="s">
        <v>68</v>
      </c>
      <c r="N63" t="s">
        <v>64</v>
      </c>
      <c r="O63" t="s">
        <v>67</v>
      </c>
      <c r="P63" t="s">
        <v>74</v>
      </c>
    </row>
    <row r="64" spans="1:16" x14ac:dyDescent="0.25">
      <c r="A64" t="s">
        <v>64</v>
      </c>
      <c r="B64" t="s">
        <v>67</v>
      </c>
      <c r="C64" t="s">
        <v>66</v>
      </c>
      <c r="D64" t="s">
        <v>66</v>
      </c>
      <c r="E64" t="s">
        <v>66</v>
      </c>
      <c r="F64" t="s">
        <v>64</v>
      </c>
      <c r="G64" t="s">
        <v>65</v>
      </c>
      <c r="H64" t="s">
        <v>65</v>
      </c>
      <c r="I64" t="s">
        <v>66</v>
      </c>
      <c r="J64" t="s">
        <v>64</v>
      </c>
      <c r="K64" t="s">
        <v>64</v>
      </c>
      <c r="L64" t="s">
        <v>64</v>
      </c>
      <c r="M64" t="s">
        <v>65</v>
      </c>
      <c r="N64" t="s">
        <v>66</v>
      </c>
      <c r="O64" t="s">
        <v>67</v>
      </c>
      <c r="P64" t="s">
        <v>73</v>
      </c>
    </row>
    <row r="65" spans="1:16" x14ac:dyDescent="0.25">
      <c r="A65" t="s">
        <v>64</v>
      </c>
      <c r="B65" t="s">
        <v>68</v>
      </c>
      <c r="C65" t="s">
        <v>64</v>
      </c>
      <c r="D65" t="s">
        <v>66</v>
      </c>
      <c r="E65" t="s">
        <v>66</v>
      </c>
      <c r="F65" t="s">
        <v>64</v>
      </c>
      <c r="G65" t="s">
        <v>64</v>
      </c>
      <c r="H65" t="s">
        <v>67</v>
      </c>
      <c r="I65" t="s">
        <v>65</v>
      </c>
      <c r="J65" t="s">
        <v>66</v>
      </c>
      <c r="K65" t="s">
        <v>66</v>
      </c>
      <c r="L65" t="s">
        <v>66</v>
      </c>
      <c r="M65" t="s">
        <v>67</v>
      </c>
      <c r="N65" t="s">
        <v>65</v>
      </c>
      <c r="O65" t="s">
        <v>67</v>
      </c>
      <c r="P65" t="s">
        <v>73</v>
      </c>
    </row>
    <row r="66" spans="1:16" x14ac:dyDescent="0.25">
      <c r="A66" t="s">
        <v>64</v>
      </c>
      <c r="B66" t="s">
        <v>66</v>
      </c>
      <c r="C66" t="s">
        <v>64</v>
      </c>
      <c r="D66" t="s">
        <v>64</v>
      </c>
      <c r="E66" t="s">
        <v>66</v>
      </c>
      <c r="F66" t="s">
        <v>64</v>
      </c>
      <c r="G66" t="s">
        <v>66</v>
      </c>
      <c r="H66" t="s">
        <v>65</v>
      </c>
      <c r="I66" t="s">
        <v>65</v>
      </c>
      <c r="J66" t="s">
        <v>64</v>
      </c>
      <c r="K66" t="s">
        <v>66</v>
      </c>
      <c r="L66" t="s">
        <v>65</v>
      </c>
      <c r="M66" t="s">
        <v>65</v>
      </c>
      <c r="N66" t="s">
        <v>64</v>
      </c>
      <c r="O66" t="s">
        <v>65</v>
      </c>
      <c r="P66" t="s">
        <v>74</v>
      </c>
    </row>
    <row r="67" spans="1:16" x14ac:dyDescent="0.25">
      <c r="A67" t="s">
        <v>64</v>
      </c>
      <c r="B67" t="s">
        <v>68</v>
      </c>
      <c r="C67" t="s">
        <v>67</v>
      </c>
      <c r="D67" t="s">
        <v>67</v>
      </c>
      <c r="E67" t="s">
        <v>66</v>
      </c>
      <c r="F67" t="s">
        <v>64</v>
      </c>
      <c r="G67" t="s">
        <v>67</v>
      </c>
      <c r="H67" t="s">
        <v>68</v>
      </c>
      <c r="I67" t="s">
        <v>68</v>
      </c>
      <c r="J67" t="s">
        <v>68</v>
      </c>
      <c r="K67" t="s">
        <v>65</v>
      </c>
      <c r="L67" t="s">
        <v>67</v>
      </c>
      <c r="M67" t="s">
        <v>68</v>
      </c>
      <c r="N67" t="s">
        <v>65</v>
      </c>
      <c r="O67" t="s">
        <v>69</v>
      </c>
      <c r="P67" t="s">
        <v>73</v>
      </c>
    </row>
    <row r="68" spans="1:16" x14ac:dyDescent="0.25">
      <c r="A68" t="s">
        <v>64</v>
      </c>
      <c r="B68" t="s">
        <v>65</v>
      </c>
      <c r="C68" t="s">
        <v>64</v>
      </c>
      <c r="D68" t="s">
        <v>64</v>
      </c>
      <c r="E68" t="s">
        <v>65</v>
      </c>
      <c r="F68" t="s">
        <v>64</v>
      </c>
      <c r="G68" t="s">
        <v>64</v>
      </c>
      <c r="H68" t="s">
        <v>65</v>
      </c>
      <c r="I68" t="s">
        <v>65</v>
      </c>
      <c r="J68" t="s">
        <v>64</v>
      </c>
      <c r="K68" t="s">
        <v>66</v>
      </c>
      <c r="L68" t="s">
        <v>64</v>
      </c>
      <c r="M68" t="s">
        <v>67</v>
      </c>
      <c r="N68" t="s">
        <v>66</v>
      </c>
      <c r="O68" t="s">
        <v>67</v>
      </c>
      <c r="P68" t="s">
        <v>74</v>
      </c>
    </row>
    <row r="69" spans="1:16" x14ac:dyDescent="0.25">
      <c r="A69" t="s">
        <v>64</v>
      </c>
      <c r="B69" t="s">
        <v>67</v>
      </c>
      <c r="C69" t="s">
        <v>65</v>
      </c>
      <c r="D69" t="s">
        <v>64</v>
      </c>
      <c r="E69" t="s">
        <v>66</v>
      </c>
      <c r="F69" t="s">
        <v>64</v>
      </c>
      <c r="G69" t="s">
        <v>65</v>
      </c>
      <c r="H69" t="s">
        <v>68</v>
      </c>
      <c r="I69" t="s">
        <v>67</v>
      </c>
      <c r="J69" t="s">
        <v>67</v>
      </c>
      <c r="K69" t="s">
        <v>66</v>
      </c>
      <c r="L69" t="s">
        <v>65</v>
      </c>
      <c r="M69" t="s">
        <v>67</v>
      </c>
      <c r="N69" t="s">
        <v>66</v>
      </c>
      <c r="O69" t="s">
        <v>68</v>
      </c>
      <c r="P69" t="s">
        <v>73</v>
      </c>
    </row>
    <row r="70" spans="1:16" x14ac:dyDescent="0.25">
      <c r="A70" t="s">
        <v>66</v>
      </c>
      <c r="B70" t="s">
        <v>65</v>
      </c>
      <c r="C70" t="s">
        <v>64</v>
      </c>
      <c r="D70" t="s">
        <v>64</v>
      </c>
      <c r="E70" t="s">
        <v>66</v>
      </c>
      <c r="F70" t="s">
        <v>64</v>
      </c>
      <c r="G70" t="s">
        <v>66</v>
      </c>
      <c r="H70" t="s">
        <v>64</v>
      </c>
      <c r="I70" t="s">
        <v>65</v>
      </c>
      <c r="J70" t="s">
        <v>64</v>
      </c>
      <c r="K70" t="s">
        <v>66</v>
      </c>
      <c r="L70" t="s">
        <v>64</v>
      </c>
      <c r="M70" t="s">
        <v>65</v>
      </c>
      <c r="N70" t="s">
        <v>64</v>
      </c>
      <c r="O70" t="s">
        <v>65</v>
      </c>
      <c r="P70" t="s">
        <v>74</v>
      </c>
    </row>
    <row r="71" spans="1:16" x14ac:dyDescent="0.25">
      <c r="A71" t="s">
        <v>64</v>
      </c>
      <c r="B71" t="s">
        <v>65</v>
      </c>
      <c r="C71" t="s">
        <v>64</v>
      </c>
      <c r="D71" t="s">
        <v>66</v>
      </c>
      <c r="E71" t="s">
        <v>68</v>
      </c>
      <c r="F71" t="s">
        <v>64</v>
      </c>
      <c r="G71" t="s">
        <v>66</v>
      </c>
      <c r="H71" t="s">
        <v>65</v>
      </c>
      <c r="I71" t="s">
        <v>66</v>
      </c>
      <c r="J71" t="s">
        <v>64</v>
      </c>
      <c r="K71" t="s">
        <v>66</v>
      </c>
      <c r="L71" t="s">
        <v>64</v>
      </c>
      <c r="M71" t="s">
        <v>65</v>
      </c>
      <c r="N71" t="s">
        <v>64</v>
      </c>
      <c r="O71" t="s">
        <v>65</v>
      </c>
      <c r="P71" t="s">
        <v>74</v>
      </c>
    </row>
    <row r="72" spans="1:16" x14ac:dyDescent="0.25">
      <c r="A72" t="s">
        <v>64</v>
      </c>
      <c r="B72" t="s">
        <v>65</v>
      </c>
      <c r="C72" t="s">
        <v>64</v>
      </c>
      <c r="D72" t="s">
        <v>64</v>
      </c>
      <c r="E72" t="s">
        <v>64</v>
      </c>
      <c r="F72" t="s">
        <v>64</v>
      </c>
      <c r="G72" t="s">
        <v>64</v>
      </c>
      <c r="H72" t="s">
        <v>67</v>
      </c>
      <c r="I72" t="s">
        <v>67</v>
      </c>
      <c r="J72" t="s">
        <v>64</v>
      </c>
      <c r="K72" t="s">
        <v>66</v>
      </c>
      <c r="L72" t="s">
        <v>64</v>
      </c>
      <c r="M72" t="s">
        <v>65</v>
      </c>
      <c r="N72" t="s">
        <v>64</v>
      </c>
      <c r="O72" t="s">
        <v>64</v>
      </c>
      <c r="P72" t="s">
        <v>74</v>
      </c>
    </row>
    <row r="73" spans="1:16" x14ac:dyDescent="0.25">
      <c r="A73" t="s">
        <v>64</v>
      </c>
      <c r="B73" t="s">
        <v>65</v>
      </c>
      <c r="C73" t="s">
        <v>65</v>
      </c>
      <c r="D73" t="s">
        <v>66</v>
      </c>
      <c r="E73" t="s">
        <v>65</v>
      </c>
      <c r="F73" t="s">
        <v>64</v>
      </c>
      <c r="G73" t="s">
        <v>66</v>
      </c>
      <c r="H73" t="s">
        <v>65</v>
      </c>
      <c r="I73" t="s">
        <v>67</v>
      </c>
      <c r="J73" t="s">
        <v>64</v>
      </c>
      <c r="K73" t="s">
        <v>66</v>
      </c>
      <c r="L73" t="s">
        <v>66</v>
      </c>
      <c r="M73" t="s">
        <v>66</v>
      </c>
      <c r="N73" t="s">
        <v>64</v>
      </c>
      <c r="O73" t="s">
        <v>66</v>
      </c>
      <c r="P73" t="s">
        <v>74</v>
      </c>
    </row>
    <row r="74" spans="1:16" x14ac:dyDescent="0.25">
      <c r="A74" t="s">
        <v>64</v>
      </c>
      <c r="B74" t="s">
        <v>65</v>
      </c>
      <c r="C74" t="s">
        <v>66</v>
      </c>
      <c r="D74" t="s">
        <v>64</v>
      </c>
      <c r="E74" t="s">
        <v>66</v>
      </c>
      <c r="F74" t="s">
        <v>64</v>
      </c>
      <c r="G74" t="s">
        <v>64</v>
      </c>
      <c r="H74" t="s">
        <v>66</v>
      </c>
      <c r="I74" t="s">
        <v>66</v>
      </c>
      <c r="J74" t="s">
        <v>66</v>
      </c>
      <c r="K74" t="s">
        <v>66</v>
      </c>
      <c r="L74" t="s">
        <v>65</v>
      </c>
      <c r="M74" t="s">
        <v>66</v>
      </c>
      <c r="N74" t="s">
        <v>64</v>
      </c>
      <c r="O74" t="s">
        <v>66</v>
      </c>
      <c r="P74" t="s">
        <v>74</v>
      </c>
    </row>
    <row r="75" spans="1:16" x14ac:dyDescent="0.25">
      <c r="A75" t="s">
        <v>64</v>
      </c>
      <c r="B75" t="s">
        <v>65</v>
      </c>
      <c r="C75" t="s">
        <v>64</v>
      </c>
      <c r="D75" t="s">
        <v>64</v>
      </c>
      <c r="E75" t="s">
        <v>64</v>
      </c>
      <c r="F75" t="s">
        <v>64</v>
      </c>
      <c r="G75" t="s">
        <v>66</v>
      </c>
      <c r="H75" t="s">
        <v>64</v>
      </c>
      <c r="I75" t="s">
        <v>64</v>
      </c>
      <c r="J75" t="s">
        <v>64</v>
      </c>
      <c r="K75" t="s">
        <v>66</v>
      </c>
      <c r="L75" t="s">
        <v>64</v>
      </c>
      <c r="M75" t="s">
        <v>67</v>
      </c>
      <c r="N75" t="s">
        <v>64</v>
      </c>
      <c r="O75" t="s">
        <v>65</v>
      </c>
      <c r="P75" t="s">
        <v>74</v>
      </c>
    </row>
    <row r="76" spans="1:16" x14ac:dyDescent="0.25">
      <c r="A76" t="s">
        <v>64</v>
      </c>
      <c r="B76" t="s">
        <v>66</v>
      </c>
      <c r="C76" t="s">
        <v>64</v>
      </c>
      <c r="D76" t="s">
        <v>64</v>
      </c>
      <c r="E76" t="s">
        <v>64</v>
      </c>
      <c r="F76" t="s">
        <v>64</v>
      </c>
      <c r="G76" t="s">
        <v>64</v>
      </c>
      <c r="H76" t="s">
        <v>64</v>
      </c>
      <c r="I76" t="s">
        <v>64</v>
      </c>
      <c r="J76" t="s">
        <v>64</v>
      </c>
      <c r="K76" t="s">
        <v>64</v>
      </c>
      <c r="L76" t="s">
        <v>64</v>
      </c>
      <c r="M76" t="s">
        <v>65</v>
      </c>
      <c r="N76" t="s">
        <v>64</v>
      </c>
      <c r="O76" t="s">
        <v>66</v>
      </c>
      <c r="P76" t="s">
        <v>74</v>
      </c>
    </row>
    <row r="77" spans="1:16" x14ac:dyDescent="0.25">
      <c r="A77" t="s">
        <v>64</v>
      </c>
      <c r="B77" t="s">
        <v>65</v>
      </c>
      <c r="C77" t="s">
        <v>64</v>
      </c>
      <c r="D77" t="s">
        <v>66</v>
      </c>
      <c r="E77" t="s">
        <v>66</v>
      </c>
      <c r="F77" t="s">
        <v>64</v>
      </c>
      <c r="G77" t="s">
        <v>66</v>
      </c>
      <c r="H77" t="s">
        <v>66</v>
      </c>
      <c r="I77" t="s">
        <v>69</v>
      </c>
      <c r="J77" t="s">
        <v>66</v>
      </c>
      <c r="K77" t="s">
        <v>66</v>
      </c>
      <c r="L77" t="s">
        <v>66</v>
      </c>
      <c r="M77" t="s">
        <v>67</v>
      </c>
      <c r="N77" t="s">
        <v>64</v>
      </c>
      <c r="O77" t="s">
        <v>65</v>
      </c>
      <c r="P77" t="s">
        <v>74</v>
      </c>
    </row>
    <row r="78" spans="1:16" x14ac:dyDescent="0.25">
      <c r="A78" t="s">
        <v>64</v>
      </c>
      <c r="B78" t="s">
        <v>68</v>
      </c>
      <c r="C78" t="s">
        <v>65</v>
      </c>
      <c r="D78" t="s">
        <v>64</v>
      </c>
      <c r="E78" t="s">
        <v>64</v>
      </c>
      <c r="F78" t="s">
        <v>64</v>
      </c>
      <c r="G78" t="s">
        <v>66</v>
      </c>
      <c r="H78" t="s">
        <v>68</v>
      </c>
      <c r="I78" t="s">
        <v>69</v>
      </c>
      <c r="J78" t="s">
        <v>69</v>
      </c>
      <c r="K78" t="s">
        <v>66</v>
      </c>
      <c r="L78" t="s">
        <v>65</v>
      </c>
      <c r="M78" t="s">
        <v>68</v>
      </c>
      <c r="N78" t="s">
        <v>66</v>
      </c>
      <c r="O78" t="s">
        <v>69</v>
      </c>
      <c r="P78" t="s">
        <v>73</v>
      </c>
    </row>
    <row r="79" spans="1:16" x14ac:dyDescent="0.25">
      <c r="A79" t="s">
        <v>66</v>
      </c>
      <c r="B79" t="s">
        <v>65</v>
      </c>
      <c r="C79" t="s">
        <v>66</v>
      </c>
      <c r="D79" t="s">
        <v>64</v>
      </c>
      <c r="E79" t="s">
        <v>65</v>
      </c>
      <c r="F79" t="s">
        <v>64</v>
      </c>
      <c r="G79" t="s">
        <v>65</v>
      </c>
      <c r="H79" t="s">
        <v>65</v>
      </c>
      <c r="I79" t="s">
        <v>65</v>
      </c>
      <c r="J79" t="s">
        <v>66</v>
      </c>
      <c r="K79" t="s">
        <v>66</v>
      </c>
      <c r="L79" t="s">
        <v>64</v>
      </c>
      <c r="M79" t="s">
        <v>67</v>
      </c>
      <c r="N79" t="s">
        <v>64</v>
      </c>
      <c r="O79" t="s">
        <v>67</v>
      </c>
      <c r="P79" t="s">
        <v>74</v>
      </c>
    </row>
    <row r="80" spans="1:16" x14ac:dyDescent="0.25">
      <c r="A80" t="s">
        <v>64</v>
      </c>
      <c r="B80" t="s">
        <v>66</v>
      </c>
      <c r="C80" t="s">
        <v>64</v>
      </c>
      <c r="D80" t="s">
        <v>66</v>
      </c>
      <c r="E80" t="s">
        <v>66</v>
      </c>
      <c r="F80" t="s">
        <v>64</v>
      </c>
      <c r="G80" t="s">
        <v>64</v>
      </c>
      <c r="H80" t="s">
        <v>64</v>
      </c>
      <c r="I80" t="s">
        <v>65</v>
      </c>
      <c r="J80" t="s">
        <v>64</v>
      </c>
      <c r="K80" t="s">
        <v>66</v>
      </c>
      <c r="L80" t="s">
        <v>66</v>
      </c>
      <c r="M80" t="s">
        <v>65</v>
      </c>
      <c r="N80" t="s">
        <v>64</v>
      </c>
      <c r="O80" t="s">
        <v>65</v>
      </c>
      <c r="P80" t="s">
        <v>74</v>
      </c>
    </row>
    <row r="81" spans="1:16" x14ac:dyDescent="0.25">
      <c r="A81" t="s">
        <v>64</v>
      </c>
      <c r="B81" t="s">
        <v>68</v>
      </c>
      <c r="C81" t="s">
        <v>65</v>
      </c>
      <c r="D81" t="s">
        <v>64</v>
      </c>
      <c r="E81" t="s">
        <v>65</v>
      </c>
      <c r="F81" t="s">
        <v>64</v>
      </c>
      <c r="G81" t="s">
        <v>66</v>
      </c>
      <c r="H81" t="s">
        <v>67</v>
      </c>
      <c r="I81" t="s">
        <v>69</v>
      </c>
      <c r="J81" t="s">
        <v>68</v>
      </c>
      <c r="K81" t="s">
        <v>65</v>
      </c>
      <c r="L81" t="s">
        <v>67</v>
      </c>
      <c r="M81" t="s">
        <v>67</v>
      </c>
      <c r="N81" t="s">
        <v>66</v>
      </c>
      <c r="O81" t="s">
        <v>68</v>
      </c>
      <c r="P81" t="s">
        <v>74</v>
      </c>
    </row>
    <row r="82" spans="1:16" x14ac:dyDescent="0.25">
      <c r="A82" t="s">
        <v>64</v>
      </c>
      <c r="B82" t="s">
        <v>68</v>
      </c>
      <c r="C82" t="s">
        <v>65</v>
      </c>
      <c r="D82" t="s">
        <v>65</v>
      </c>
      <c r="E82" t="s">
        <v>65</v>
      </c>
      <c r="F82" t="s">
        <v>64</v>
      </c>
      <c r="G82" t="s">
        <v>67</v>
      </c>
      <c r="H82" t="s">
        <v>67</v>
      </c>
      <c r="I82" t="s">
        <v>66</v>
      </c>
      <c r="J82" t="s">
        <v>67</v>
      </c>
      <c r="K82" t="s">
        <v>66</v>
      </c>
      <c r="L82" t="s">
        <v>65</v>
      </c>
      <c r="M82" t="s">
        <v>68</v>
      </c>
      <c r="N82" t="s">
        <v>65</v>
      </c>
      <c r="O82" t="s">
        <v>67</v>
      </c>
      <c r="P82" t="s">
        <v>73</v>
      </c>
    </row>
    <row r="83" spans="1:16" x14ac:dyDescent="0.25">
      <c r="A83" t="s">
        <v>64</v>
      </c>
      <c r="B83" t="s">
        <v>67</v>
      </c>
      <c r="C83" t="s">
        <v>64</v>
      </c>
      <c r="D83" t="s">
        <v>65</v>
      </c>
      <c r="E83" t="s">
        <v>64</v>
      </c>
      <c r="F83" t="s">
        <v>64</v>
      </c>
      <c r="G83" t="s">
        <v>66</v>
      </c>
      <c r="H83" t="s">
        <v>67</v>
      </c>
      <c r="I83" t="s">
        <v>69</v>
      </c>
      <c r="J83" t="s">
        <v>65</v>
      </c>
      <c r="K83" t="s">
        <v>66</v>
      </c>
      <c r="L83" t="s">
        <v>64</v>
      </c>
      <c r="M83" t="s">
        <v>68</v>
      </c>
      <c r="N83" t="s">
        <v>64</v>
      </c>
      <c r="O83" t="s">
        <v>69</v>
      </c>
      <c r="P83" t="s">
        <v>73</v>
      </c>
    </row>
    <row r="84" spans="1:16" x14ac:dyDescent="0.25">
      <c r="A84" t="s">
        <v>64</v>
      </c>
      <c r="B84" t="s">
        <v>66</v>
      </c>
      <c r="C84" t="s">
        <v>65</v>
      </c>
      <c r="D84" t="s">
        <v>64</v>
      </c>
      <c r="E84" t="s">
        <v>66</v>
      </c>
      <c r="F84" t="s">
        <v>64</v>
      </c>
      <c r="G84" t="s">
        <v>66</v>
      </c>
      <c r="H84" t="s">
        <v>64</v>
      </c>
      <c r="I84" t="s">
        <v>65</v>
      </c>
      <c r="J84" t="s">
        <v>66</v>
      </c>
      <c r="K84" t="s">
        <v>66</v>
      </c>
      <c r="L84" t="s">
        <v>64</v>
      </c>
      <c r="M84" t="s">
        <v>65</v>
      </c>
      <c r="N84" t="s">
        <v>66</v>
      </c>
      <c r="O84" t="s">
        <v>66</v>
      </c>
      <c r="P84" t="s">
        <v>74</v>
      </c>
    </row>
    <row r="85" spans="1:16" x14ac:dyDescent="0.25">
      <c r="A85" t="s">
        <v>64</v>
      </c>
      <c r="B85" t="s">
        <v>67</v>
      </c>
      <c r="C85" t="s">
        <v>66</v>
      </c>
      <c r="D85" t="s">
        <v>64</v>
      </c>
      <c r="E85" t="s">
        <v>66</v>
      </c>
      <c r="F85" t="s">
        <v>64</v>
      </c>
      <c r="G85" t="s">
        <v>65</v>
      </c>
      <c r="H85" t="s">
        <v>67</v>
      </c>
      <c r="I85" t="s">
        <v>67</v>
      </c>
      <c r="J85" t="s">
        <v>67</v>
      </c>
      <c r="K85" t="s">
        <v>66</v>
      </c>
      <c r="L85" t="s">
        <v>66</v>
      </c>
      <c r="M85" t="s">
        <v>68</v>
      </c>
      <c r="N85" t="s">
        <v>66</v>
      </c>
      <c r="O85" t="s">
        <v>69</v>
      </c>
      <c r="P85" t="s">
        <v>73</v>
      </c>
    </row>
    <row r="86" spans="1:16" x14ac:dyDescent="0.25">
      <c r="A86" t="s">
        <v>64</v>
      </c>
      <c r="B86" t="s">
        <v>65</v>
      </c>
      <c r="C86" t="s">
        <v>64</v>
      </c>
      <c r="D86" t="s">
        <v>64</v>
      </c>
      <c r="E86" t="s">
        <v>64</v>
      </c>
      <c r="F86" t="s">
        <v>64</v>
      </c>
      <c r="G86" t="s">
        <v>64</v>
      </c>
      <c r="H86" t="s">
        <v>66</v>
      </c>
      <c r="I86" t="s">
        <v>66</v>
      </c>
      <c r="J86" t="s">
        <v>64</v>
      </c>
      <c r="K86" t="s">
        <v>64</v>
      </c>
      <c r="L86" t="s">
        <v>64</v>
      </c>
      <c r="M86" t="s">
        <v>67</v>
      </c>
      <c r="N86" t="s">
        <v>64</v>
      </c>
      <c r="O86" t="s">
        <v>65</v>
      </c>
      <c r="P86" t="s">
        <v>74</v>
      </c>
    </row>
    <row r="87" spans="1:16" x14ac:dyDescent="0.25">
      <c r="A87" t="s">
        <v>65</v>
      </c>
      <c r="B87" t="s">
        <v>67</v>
      </c>
      <c r="C87" t="s">
        <v>66</v>
      </c>
      <c r="D87" t="s">
        <v>64</v>
      </c>
      <c r="E87" t="s">
        <v>65</v>
      </c>
      <c r="F87" t="s">
        <v>65</v>
      </c>
      <c r="G87" t="s">
        <v>65</v>
      </c>
      <c r="H87" t="s">
        <v>68</v>
      </c>
      <c r="I87" t="s">
        <v>67</v>
      </c>
      <c r="J87" t="s">
        <v>69</v>
      </c>
      <c r="K87" t="s">
        <v>66</v>
      </c>
      <c r="L87" t="s">
        <v>65</v>
      </c>
      <c r="M87" t="s">
        <v>68</v>
      </c>
      <c r="N87" t="s">
        <v>64</v>
      </c>
      <c r="O87" t="s">
        <v>69</v>
      </c>
      <c r="P87" t="s">
        <v>73</v>
      </c>
    </row>
    <row r="88" spans="1:16" x14ac:dyDescent="0.25">
      <c r="A88" t="s">
        <v>64</v>
      </c>
      <c r="B88" t="s">
        <v>65</v>
      </c>
      <c r="C88" t="s">
        <v>64</v>
      </c>
      <c r="D88" t="s">
        <v>66</v>
      </c>
      <c r="E88" t="s">
        <v>66</v>
      </c>
      <c r="F88" t="s">
        <v>65</v>
      </c>
      <c r="G88" t="s">
        <v>66</v>
      </c>
      <c r="H88" t="s">
        <v>65</v>
      </c>
      <c r="I88" t="s">
        <v>65</v>
      </c>
      <c r="J88" t="s">
        <v>66</v>
      </c>
      <c r="K88" t="s">
        <v>66</v>
      </c>
      <c r="L88" t="s">
        <v>64</v>
      </c>
      <c r="M88" t="s">
        <v>67</v>
      </c>
      <c r="N88" t="s">
        <v>64</v>
      </c>
      <c r="O88" t="s">
        <v>68</v>
      </c>
      <c r="P88" t="s">
        <v>73</v>
      </c>
    </row>
    <row r="89" spans="1:16" x14ac:dyDescent="0.25">
      <c r="A89" t="s">
        <v>64</v>
      </c>
      <c r="B89" t="s">
        <v>69</v>
      </c>
      <c r="C89" t="s">
        <v>67</v>
      </c>
      <c r="D89" t="s">
        <v>67</v>
      </c>
      <c r="E89" t="s">
        <v>67</v>
      </c>
      <c r="F89" t="s">
        <v>64</v>
      </c>
      <c r="G89" t="s">
        <v>67</v>
      </c>
      <c r="H89" t="s">
        <v>68</v>
      </c>
      <c r="I89" t="s">
        <v>69</v>
      </c>
      <c r="J89" t="s">
        <v>69</v>
      </c>
      <c r="K89" t="s">
        <v>65</v>
      </c>
      <c r="L89" t="s">
        <v>65</v>
      </c>
      <c r="M89" t="s">
        <v>68</v>
      </c>
      <c r="N89" t="s">
        <v>65</v>
      </c>
      <c r="O89" t="s">
        <v>69</v>
      </c>
      <c r="P89" t="s">
        <v>73</v>
      </c>
    </row>
    <row r="90" spans="1:16" x14ac:dyDescent="0.25">
      <c r="A90" t="s">
        <v>64</v>
      </c>
      <c r="B90" t="s">
        <v>68</v>
      </c>
      <c r="C90" t="s">
        <v>67</v>
      </c>
      <c r="D90" t="s">
        <v>64</v>
      </c>
      <c r="E90" t="s">
        <v>65</v>
      </c>
      <c r="F90" t="s">
        <v>64</v>
      </c>
      <c r="G90" t="s">
        <v>65</v>
      </c>
      <c r="H90" t="s">
        <v>67</v>
      </c>
      <c r="I90" t="s">
        <v>69</v>
      </c>
      <c r="J90" t="s">
        <v>70</v>
      </c>
      <c r="K90" t="s">
        <v>66</v>
      </c>
      <c r="L90" t="s">
        <v>66</v>
      </c>
      <c r="M90" t="s">
        <v>69</v>
      </c>
      <c r="N90" t="s">
        <v>68</v>
      </c>
      <c r="O90" t="s">
        <v>68</v>
      </c>
      <c r="P90" t="s">
        <v>73</v>
      </c>
    </row>
    <row r="91" spans="1:16" x14ac:dyDescent="0.25">
      <c r="A91" t="s">
        <v>64</v>
      </c>
      <c r="B91" t="s">
        <v>68</v>
      </c>
      <c r="C91" t="s">
        <v>67</v>
      </c>
      <c r="D91" t="s">
        <v>65</v>
      </c>
      <c r="E91" t="s">
        <v>67</v>
      </c>
      <c r="F91" t="s">
        <v>64</v>
      </c>
      <c r="G91" t="s">
        <v>67</v>
      </c>
      <c r="H91" t="s">
        <v>68</v>
      </c>
      <c r="I91" t="s">
        <v>69</v>
      </c>
      <c r="J91" t="s">
        <v>68</v>
      </c>
      <c r="K91" t="s">
        <v>66</v>
      </c>
      <c r="L91" t="s">
        <v>65</v>
      </c>
      <c r="M91" t="s">
        <v>67</v>
      </c>
      <c r="N91" t="s">
        <v>66</v>
      </c>
      <c r="O91" t="s">
        <v>69</v>
      </c>
      <c r="P91" t="s">
        <v>73</v>
      </c>
    </row>
    <row r="92" spans="1:16" x14ac:dyDescent="0.25">
      <c r="A92" t="s">
        <v>64</v>
      </c>
      <c r="B92" t="s">
        <v>66</v>
      </c>
      <c r="C92" t="s">
        <v>67</v>
      </c>
      <c r="D92" t="s">
        <v>66</v>
      </c>
      <c r="E92" t="s">
        <v>66</v>
      </c>
      <c r="F92" t="s">
        <v>64</v>
      </c>
      <c r="G92" t="s">
        <v>66</v>
      </c>
      <c r="H92" t="s">
        <v>64</v>
      </c>
      <c r="I92" t="s">
        <v>68</v>
      </c>
      <c r="J92" t="s">
        <v>64</v>
      </c>
      <c r="K92" t="s">
        <v>66</v>
      </c>
      <c r="L92" t="s">
        <v>66</v>
      </c>
      <c r="M92" t="s">
        <v>65</v>
      </c>
      <c r="N92" t="s">
        <v>64</v>
      </c>
      <c r="O92" t="s">
        <v>64</v>
      </c>
      <c r="P92" t="s">
        <v>74</v>
      </c>
    </row>
    <row r="93" spans="1:16" x14ac:dyDescent="0.25">
      <c r="A93" t="s">
        <v>64</v>
      </c>
      <c r="B93" t="s">
        <v>66</v>
      </c>
      <c r="C93" t="s">
        <v>66</v>
      </c>
      <c r="D93" t="s">
        <v>64</v>
      </c>
      <c r="E93" t="s">
        <v>65</v>
      </c>
      <c r="F93" t="s">
        <v>64</v>
      </c>
      <c r="G93" t="s">
        <v>66</v>
      </c>
      <c r="H93" t="s">
        <v>65</v>
      </c>
      <c r="I93" t="s">
        <v>69</v>
      </c>
      <c r="J93" t="s">
        <v>67</v>
      </c>
      <c r="K93" t="s">
        <v>66</v>
      </c>
      <c r="L93" t="s">
        <v>66</v>
      </c>
      <c r="M93" t="s">
        <v>68</v>
      </c>
      <c r="N93" t="s">
        <v>65</v>
      </c>
      <c r="O93" t="s">
        <v>69</v>
      </c>
      <c r="P93" t="s">
        <v>74</v>
      </c>
    </row>
    <row r="94" spans="1:16" x14ac:dyDescent="0.25">
      <c r="A94" t="s">
        <v>64</v>
      </c>
      <c r="B94" t="s">
        <v>66</v>
      </c>
      <c r="C94" t="s">
        <v>65</v>
      </c>
      <c r="D94" t="s">
        <v>66</v>
      </c>
      <c r="E94" t="s">
        <v>65</v>
      </c>
      <c r="F94" t="s">
        <v>64</v>
      </c>
      <c r="G94" t="s">
        <v>65</v>
      </c>
      <c r="H94" t="s">
        <v>64</v>
      </c>
      <c r="I94" t="s">
        <v>67</v>
      </c>
      <c r="J94" t="s">
        <v>64</v>
      </c>
      <c r="K94" t="s">
        <v>66</v>
      </c>
      <c r="L94" t="s">
        <v>66</v>
      </c>
      <c r="M94" t="s">
        <v>66</v>
      </c>
      <c r="N94" t="s">
        <v>64</v>
      </c>
      <c r="O94" t="s">
        <v>66</v>
      </c>
      <c r="P94" t="s">
        <v>74</v>
      </c>
    </row>
    <row r="95" spans="1:16" x14ac:dyDescent="0.25">
      <c r="A95" t="s">
        <v>64</v>
      </c>
      <c r="B95" t="s">
        <v>65</v>
      </c>
      <c r="C95" t="s">
        <v>64</v>
      </c>
      <c r="D95" t="s">
        <v>66</v>
      </c>
      <c r="E95" t="s">
        <v>66</v>
      </c>
      <c r="F95" t="s">
        <v>64</v>
      </c>
      <c r="G95" t="s">
        <v>64</v>
      </c>
      <c r="H95" t="s">
        <v>66</v>
      </c>
      <c r="I95" t="s">
        <v>67</v>
      </c>
      <c r="J95" t="s">
        <v>64</v>
      </c>
      <c r="K95" t="s">
        <v>66</v>
      </c>
      <c r="L95" t="s">
        <v>66</v>
      </c>
      <c r="M95" t="s">
        <v>65</v>
      </c>
      <c r="N95" t="s">
        <v>64</v>
      </c>
      <c r="O95" t="s">
        <v>65</v>
      </c>
      <c r="P95" t="s">
        <v>74</v>
      </c>
    </row>
    <row r="97" spans="16:16" x14ac:dyDescent="0.25">
      <c r="P97" s="22">
        <f>COUNTIFS(P1:P94,"VeryHighRisk")</f>
        <v>0</v>
      </c>
    </row>
    <row r="98" spans="16:16" x14ac:dyDescent="0.25">
      <c r="P98" s="31">
        <f>COUNTIFS(P2:P95,"HighRisk")</f>
        <v>37</v>
      </c>
    </row>
    <row r="99" spans="16:16" x14ac:dyDescent="0.25">
      <c r="P99" s="22">
        <f>COUNTIFS(P1:P94,"MediumRisk")</f>
        <v>0</v>
      </c>
    </row>
    <row r="100" spans="16:16" x14ac:dyDescent="0.25">
      <c r="P100" s="31">
        <f>COUNTIFS(P2:P95,"LowRisk")</f>
        <v>57</v>
      </c>
    </row>
    <row r="101" spans="16:16" x14ac:dyDescent="0.25">
      <c r="P101" s="24">
        <f>SUM(P97:P100)</f>
        <v>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zoomScale="70" zoomScaleNormal="70" workbookViewId="0">
      <selection activeCell="Q95" sqref="Q95"/>
    </sheetView>
  </sheetViews>
  <sheetFormatPr defaultRowHeight="15" x14ac:dyDescent="0.25"/>
  <cols>
    <col min="1" max="1" width="9.85546875" customWidth="1"/>
    <col min="2" max="3" width="10.140625" customWidth="1"/>
    <col min="5" max="5" width="13.7109375" bestFit="1" customWidth="1"/>
    <col min="6" max="6" width="14.7109375" bestFit="1" customWidth="1"/>
    <col min="7" max="7" width="14.42578125" bestFit="1" customWidth="1"/>
    <col min="9" max="9" width="9.28515625" customWidth="1"/>
    <col min="10" max="10" width="9.5703125" customWidth="1"/>
    <col min="11" max="11" width="10.140625" customWidth="1"/>
    <col min="12" max="12" width="13.85546875" bestFit="1" customWidth="1"/>
    <col min="13" max="13" width="10.42578125" customWidth="1"/>
    <col min="16" max="16" width="9.7109375" customWidth="1"/>
  </cols>
  <sheetData>
    <row r="1" spans="1:20" x14ac:dyDescent="0.25">
      <c r="A1" t="s">
        <v>49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  <c r="I1" t="s">
        <v>57</v>
      </c>
      <c r="J1" t="s">
        <v>61</v>
      </c>
      <c r="K1" t="s">
        <v>63</v>
      </c>
      <c r="L1" t="s">
        <v>75</v>
      </c>
      <c r="M1" t="s">
        <v>62</v>
      </c>
      <c r="N1" t="s">
        <v>60</v>
      </c>
      <c r="O1" t="s">
        <v>59</v>
      </c>
      <c r="P1" t="s">
        <v>58</v>
      </c>
      <c r="Q1" t="s">
        <v>71</v>
      </c>
    </row>
    <row r="2" spans="1:20" x14ac:dyDescent="0.25">
      <c r="A2" t="s">
        <v>64</v>
      </c>
      <c r="B2" t="s">
        <v>67</v>
      </c>
      <c r="C2" t="s">
        <v>66</v>
      </c>
      <c r="D2" t="s">
        <v>64</v>
      </c>
      <c r="E2" t="s">
        <v>65</v>
      </c>
      <c r="F2" t="s">
        <v>69</v>
      </c>
      <c r="G2" t="s">
        <v>68</v>
      </c>
      <c r="H2" t="s">
        <v>68</v>
      </c>
      <c r="I2" t="s">
        <v>69</v>
      </c>
      <c r="J2" t="s">
        <v>67</v>
      </c>
      <c r="K2" t="s">
        <v>67</v>
      </c>
      <c r="L2" t="s">
        <v>68</v>
      </c>
      <c r="M2" t="s">
        <v>64</v>
      </c>
      <c r="N2" t="s">
        <v>66</v>
      </c>
      <c r="O2" t="s">
        <v>66</v>
      </c>
      <c r="P2" t="s">
        <v>66</v>
      </c>
      <c r="Q2" s="20" t="s">
        <v>74</v>
      </c>
    </row>
    <row r="3" spans="1:20" x14ac:dyDescent="0.25">
      <c r="A3" t="s">
        <v>64</v>
      </c>
      <c r="B3" t="s">
        <v>65</v>
      </c>
      <c r="C3" t="s">
        <v>66</v>
      </c>
      <c r="D3" t="s">
        <v>64</v>
      </c>
      <c r="E3" t="s">
        <v>64</v>
      </c>
      <c r="F3" t="s">
        <v>64</v>
      </c>
      <c r="G3" t="s">
        <v>65</v>
      </c>
      <c r="H3" t="s">
        <v>65</v>
      </c>
      <c r="I3" t="s">
        <v>65</v>
      </c>
      <c r="J3" t="s">
        <v>65</v>
      </c>
      <c r="K3" t="s">
        <v>67</v>
      </c>
      <c r="L3" t="s">
        <v>65</v>
      </c>
      <c r="M3" t="s">
        <v>64</v>
      </c>
      <c r="N3" t="s">
        <v>64</v>
      </c>
      <c r="O3" t="s">
        <v>64</v>
      </c>
      <c r="P3" t="s">
        <v>67</v>
      </c>
      <c r="Q3" t="s">
        <v>74</v>
      </c>
    </row>
    <row r="4" spans="1:20" x14ac:dyDescent="0.25">
      <c r="A4" t="s">
        <v>64</v>
      </c>
      <c r="B4" t="s">
        <v>67</v>
      </c>
      <c r="C4" t="s">
        <v>65</v>
      </c>
      <c r="D4" t="s">
        <v>64</v>
      </c>
      <c r="E4" t="s">
        <v>65</v>
      </c>
      <c r="F4" t="s">
        <v>64</v>
      </c>
      <c r="G4" t="s">
        <v>68</v>
      </c>
      <c r="H4" t="s">
        <v>65</v>
      </c>
      <c r="I4" t="s">
        <v>69</v>
      </c>
      <c r="J4" t="s">
        <v>67</v>
      </c>
      <c r="K4" t="s">
        <v>68</v>
      </c>
      <c r="L4" t="s">
        <v>67</v>
      </c>
      <c r="M4" t="s">
        <v>66</v>
      </c>
      <c r="N4" t="s">
        <v>66</v>
      </c>
      <c r="O4" t="s">
        <v>66</v>
      </c>
      <c r="P4" t="s">
        <v>68</v>
      </c>
      <c r="Q4" t="s">
        <v>73</v>
      </c>
    </row>
    <row r="5" spans="1:20" x14ac:dyDescent="0.25">
      <c r="A5" t="s">
        <v>64</v>
      </c>
      <c r="B5" t="s">
        <v>65</v>
      </c>
      <c r="C5" t="s">
        <v>64</v>
      </c>
      <c r="D5" t="s">
        <v>64</v>
      </c>
      <c r="E5" t="s">
        <v>66</v>
      </c>
      <c r="F5" t="s">
        <v>64</v>
      </c>
      <c r="G5" t="s">
        <v>64</v>
      </c>
      <c r="H5" t="s">
        <v>68</v>
      </c>
      <c r="I5" t="s">
        <v>68</v>
      </c>
      <c r="J5" t="s">
        <v>67</v>
      </c>
      <c r="K5" t="s">
        <v>68</v>
      </c>
      <c r="L5" t="s">
        <v>67</v>
      </c>
      <c r="M5" t="s">
        <v>64</v>
      </c>
      <c r="N5" t="s">
        <v>66</v>
      </c>
      <c r="O5" t="s">
        <v>66</v>
      </c>
      <c r="P5" t="s">
        <v>66</v>
      </c>
      <c r="Q5" t="s">
        <v>74</v>
      </c>
    </row>
    <row r="6" spans="1:20" x14ac:dyDescent="0.25">
      <c r="A6" t="s">
        <v>64</v>
      </c>
      <c r="B6" t="s">
        <v>69</v>
      </c>
      <c r="C6" t="s">
        <v>65</v>
      </c>
      <c r="D6" t="s">
        <v>64</v>
      </c>
      <c r="E6" t="s">
        <v>64</v>
      </c>
      <c r="F6" t="s">
        <v>64</v>
      </c>
      <c r="G6" t="s">
        <v>68</v>
      </c>
      <c r="H6" t="s">
        <v>68</v>
      </c>
      <c r="I6" t="s">
        <v>67</v>
      </c>
      <c r="J6" t="s">
        <v>67</v>
      </c>
      <c r="K6" t="s">
        <v>69</v>
      </c>
      <c r="L6" t="s">
        <v>67</v>
      </c>
      <c r="M6" t="s">
        <v>66</v>
      </c>
      <c r="N6" t="s">
        <v>64</v>
      </c>
      <c r="O6" t="s">
        <v>66</v>
      </c>
      <c r="P6" t="s">
        <v>67</v>
      </c>
      <c r="Q6" t="s">
        <v>73</v>
      </c>
    </row>
    <row r="7" spans="1:20" x14ac:dyDescent="0.25">
      <c r="A7" t="s">
        <v>64</v>
      </c>
      <c r="B7" t="s">
        <v>65</v>
      </c>
      <c r="C7" t="s">
        <v>64</v>
      </c>
      <c r="D7" t="s">
        <v>64</v>
      </c>
      <c r="E7" t="s">
        <v>64</v>
      </c>
      <c r="F7" t="s">
        <v>64</v>
      </c>
      <c r="G7" t="s">
        <v>65</v>
      </c>
      <c r="H7" t="s">
        <v>67</v>
      </c>
      <c r="I7" t="s">
        <v>68</v>
      </c>
      <c r="J7" t="s">
        <v>67</v>
      </c>
      <c r="K7" t="s">
        <v>67</v>
      </c>
      <c r="L7" t="s">
        <v>68</v>
      </c>
      <c r="M7" t="s">
        <v>64</v>
      </c>
      <c r="N7" t="s">
        <v>66</v>
      </c>
      <c r="O7" t="s">
        <v>64</v>
      </c>
      <c r="P7" t="s">
        <v>66</v>
      </c>
      <c r="Q7" t="s">
        <v>73</v>
      </c>
      <c r="T7" s="30"/>
    </row>
    <row r="8" spans="1:20" x14ac:dyDescent="0.25">
      <c r="A8" t="s">
        <v>64</v>
      </c>
      <c r="B8" t="s">
        <v>67</v>
      </c>
      <c r="C8" t="s">
        <v>66</v>
      </c>
      <c r="D8" t="s">
        <v>64</v>
      </c>
      <c r="E8" t="s">
        <v>66</v>
      </c>
      <c r="F8" t="s">
        <v>66</v>
      </c>
      <c r="G8" t="s">
        <v>68</v>
      </c>
      <c r="H8" t="s">
        <v>68</v>
      </c>
      <c r="I8" t="s">
        <v>68</v>
      </c>
      <c r="J8" t="s">
        <v>67</v>
      </c>
      <c r="K8" t="s">
        <v>69</v>
      </c>
      <c r="L8" t="s">
        <v>65</v>
      </c>
      <c r="M8" t="s">
        <v>64</v>
      </c>
      <c r="N8" t="s">
        <v>66</v>
      </c>
      <c r="O8" t="s">
        <v>66</v>
      </c>
      <c r="P8" t="s">
        <v>66</v>
      </c>
      <c r="Q8" t="s">
        <v>74</v>
      </c>
      <c r="T8" s="30"/>
    </row>
    <row r="9" spans="1:20" x14ac:dyDescent="0.25">
      <c r="A9" t="s">
        <v>64</v>
      </c>
      <c r="B9" t="s">
        <v>64</v>
      </c>
      <c r="C9" t="s">
        <v>66</v>
      </c>
      <c r="D9" t="s">
        <v>65</v>
      </c>
      <c r="E9" t="s">
        <v>64</v>
      </c>
      <c r="F9" t="s">
        <v>64</v>
      </c>
      <c r="G9" t="s">
        <v>65</v>
      </c>
      <c r="H9" t="s">
        <v>64</v>
      </c>
      <c r="I9" t="s">
        <v>66</v>
      </c>
      <c r="J9" t="s">
        <v>64</v>
      </c>
      <c r="K9" t="s">
        <v>65</v>
      </c>
      <c r="L9" t="s">
        <v>64</v>
      </c>
      <c r="M9" t="s">
        <v>64</v>
      </c>
      <c r="N9" t="s">
        <v>64</v>
      </c>
      <c r="O9" t="s">
        <v>64</v>
      </c>
      <c r="P9" t="s">
        <v>64</v>
      </c>
      <c r="Q9" t="s">
        <v>74</v>
      </c>
      <c r="T9" s="30"/>
    </row>
    <row r="10" spans="1:20" x14ac:dyDescent="0.25">
      <c r="A10" t="s">
        <v>64</v>
      </c>
      <c r="B10" t="s">
        <v>69</v>
      </c>
      <c r="C10" t="s">
        <v>67</v>
      </c>
      <c r="D10" t="s">
        <v>64</v>
      </c>
      <c r="E10" t="s">
        <v>66</v>
      </c>
      <c r="F10" t="s">
        <v>66</v>
      </c>
      <c r="G10" t="s">
        <v>65</v>
      </c>
      <c r="H10" t="s">
        <v>67</v>
      </c>
      <c r="I10" t="s">
        <v>68</v>
      </c>
      <c r="J10" t="s">
        <v>68</v>
      </c>
      <c r="K10" t="s">
        <v>69</v>
      </c>
      <c r="L10" t="s">
        <v>68</v>
      </c>
      <c r="M10" t="s">
        <v>64</v>
      </c>
      <c r="N10" t="s">
        <v>67</v>
      </c>
      <c r="O10" t="s">
        <v>66</v>
      </c>
      <c r="P10" t="s">
        <v>68</v>
      </c>
      <c r="Q10" t="s">
        <v>73</v>
      </c>
      <c r="T10" s="30"/>
    </row>
    <row r="11" spans="1:20" x14ac:dyDescent="0.25">
      <c r="A11" t="s">
        <v>64</v>
      </c>
      <c r="B11" t="s">
        <v>67</v>
      </c>
      <c r="C11" t="s">
        <v>64</v>
      </c>
      <c r="D11" t="s">
        <v>64</v>
      </c>
      <c r="E11" t="s">
        <v>66</v>
      </c>
      <c r="F11" t="s">
        <v>64</v>
      </c>
      <c r="G11" t="s">
        <v>66</v>
      </c>
      <c r="H11" t="s">
        <v>67</v>
      </c>
      <c r="I11" t="s">
        <v>69</v>
      </c>
      <c r="J11" t="s">
        <v>68</v>
      </c>
      <c r="K11" t="s">
        <v>68</v>
      </c>
      <c r="L11" t="s">
        <v>67</v>
      </c>
      <c r="M11" t="s">
        <v>64</v>
      </c>
      <c r="N11" t="s">
        <v>66</v>
      </c>
      <c r="O11" t="s">
        <v>66</v>
      </c>
      <c r="P11" t="s">
        <v>67</v>
      </c>
      <c r="Q11" t="s">
        <v>74</v>
      </c>
      <c r="T11" s="30"/>
    </row>
    <row r="12" spans="1:20" x14ac:dyDescent="0.25">
      <c r="A12" t="s">
        <v>64</v>
      </c>
      <c r="B12" t="s">
        <v>66</v>
      </c>
      <c r="C12" t="s">
        <v>64</v>
      </c>
      <c r="D12" t="s">
        <v>65</v>
      </c>
      <c r="E12" t="s">
        <v>65</v>
      </c>
      <c r="F12" t="s">
        <v>64</v>
      </c>
      <c r="G12" t="s">
        <v>65</v>
      </c>
      <c r="H12" t="s">
        <v>65</v>
      </c>
      <c r="I12" t="s">
        <v>68</v>
      </c>
      <c r="J12" t="s">
        <v>68</v>
      </c>
      <c r="K12" t="s">
        <v>68</v>
      </c>
      <c r="L12" t="s">
        <v>64</v>
      </c>
      <c r="M12" t="s">
        <v>64</v>
      </c>
      <c r="N12" t="s">
        <v>64</v>
      </c>
      <c r="O12" t="s">
        <v>66</v>
      </c>
      <c r="P12" t="s">
        <v>65</v>
      </c>
      <c r="Q12" t="s">
        <v>73</v>
      </c>
      <c r="T12" s="30"/>
    </row>
    <row r="13" spans="1:20" x14ac:dyDescent="0.25">
      <c r="A13" t="s">
        <v>64</v>
      </c>
      <c r="B13" t="s">
        <v>66</v>
      </c>
      <c r="C13" t="s">
        <v>66</v>
      </c>
      <c r="D13" t="s">
        <v>64</v>
      </c>
      <c r="E13" t="s">
        <v>64</v>
      </c>
      <c r="F13" t="s">
        <v>66</v>
      </c>
      <c r="G13" t="s">
        <v>67</v>
      </c>
      <c r="H13" t="s">
        <v>68</v>
      </c>
      <c r="I13" t="s">
        <v>65</v>
      </c>
      <c r="J13" t="s">
        <v>66</v>
      </c>
      <c r="K13" t="s">
        <v>65</v>
      </c>
      <c r="L13" t="s">
        <v>64</v>
      </c>
      <c r="M13" t="s">
        <v>64</v>
      </c>
      <c r="N13" t="s">
        <v>64</v>
      </c>
      <c r="O13" t="s">
        <v>66</v>
      </c>
      <c r="P13" t="s">
        <v>64</v>
      </c>
      <c r="Q13" t="s">
        <v>74</v>
      </c>
      <c r="T13" s="30"/>
    </row>
    <row r="14" spans="1:20" x14ac:dyDescent="0.25">
      <c r="A14" t="s">
        <v>64</v>
      </c>
      <c r="B14" t="s">
        <v>67</v>
      </c>
      <c r="C14" t="s">
        <v>65</v>
      </c>
      <c r="D14" t="s">
        <v>64</v>
      </c>
      <c r="E14" t="s">
        <v>65</v>
      </c>
      <c r="F14" t="s">
        <v>65</v>
      </c>
      <c r="G14" t="s">
        <v>65</v>
      </c>
      <c r="H14" t="s">
        <v>68</v>
      </c>
      <c r="I14" t="s">
        <v>69</v>
      </c>
      <c r="J14" t="s">
        <v>68</v>
      </c>
      <c r="K14" t="s">
        <v>69</v>
      </c>
      <c r="L14" t="s">
        <v>68</v>
      </c>
      <c r="M14" t="s">
        <v>65</v>
      </c>
      <c r="N14" t="s">
        <v>64</v>
      </c>
      <c r="O14" t="s">
        <v>66</v>
      </c>
      <c r="P14" t="s">
        <v>65</v>
      </c>
      <c r="Q14" t="s">
        <v>73</v>
      </c>
      <c r="T14" s="30"/>
    </row>
    <row r="15" spans="1:20" x14ac:dyDescent="0.25">
      <c r="A15" t="s">
        <v>64</v>
      </c>
      <c r="B15" t="s">
        <v>65</v>
      </c>
      <c r="C15" t="s">
        <v>67</v>
      </c>
      <c r="D15" t="s">
        <v>65</v>
      </c>
      <c r="E15" t="s">
        <v>65</v>
      </c>
      <c r="F15" t="s">
        <v>64</v>
      </c>
      <c r="G15" t="s">
        <v>64</v>
      </c>
      <c r="H15" t="s">
        <v>67</v>
      </c>
      <c r="I15" t="s">
        <v>68</v>
      </c>
      <c r="J15" t="s">
        <v>67</v>
      </c>
      <c r="K15" t="s">
        <v>67</v>
      </c>
      <c r="L15" t="s">
        <v>66</v>
      </c>
      <c r="M15" t="s">
        <v>64</v>
      </c>
      <c r="N15" t="s">
        <v>64</v>
      </c>
      <c r="O15" t="s">
        <v>66</v>
      </c>
      <c r="P15" t="s">
        <v>66</v>
      </c>
      <c r="Q15" t="s">
        <v>74</v>
      </c>
      <c r="T15" s="30"/>
    </row>
    <row r="16" spans="1:20" x14ac:dyDescent="0.25">
      <c r="A16" t="s">
        <v>64</v>
      </c>
      <c r="B16" t="s">
        <v>66</v>
      </c>
      <c r="C16" t="s">
        <v>64</v>
      </c>
      <c r="D16" t="s">
        <v>64</v>
      </c>
      <c r="E16" t="s">
        <v>64</v>
      </c>
      <c r="F16" t="s">
        <v>64</v>
      </c>
      <c r="G16" t="s">
        <v>65</v>
      </c>
      <c r="H16" t="s">
        <v>66</v>
      </c>
      <c r="I16" t="s">
        <v>67</v>
      </c>
      <c r="J16" t="s">
        <v>66</v>
      </c>
      <c r="K16" t="s">
        <v>67</v>
      </c>
      <c r="L16" t="s">
        <v>65</v>
      </c>
      <c r="M16" t="s">
        <v>64</v>
      </c>
      <c r="N16" t="s">
        <v>64</v>
      </c>
      <c r="O16" t="s">
        <v>66</v>
      </c>
      <c r="P16" t="s">
        <v>64</v>
      </c>
      <c r="Q16" t="s">
        <v>74</v>
      </c>
      <c r="T16" s="30"/>
    </row>
    <row r="17" spans="1:20" x14ac:dyDescent="0.25">
      <c r="A17" t="s">
        <v>64</v>
      </c>
      <c r="B17" t="s">
        <v>65</v>
      </c>
      <c r="C17" t="s">
        <v>66</v>
      </c>
      <c r="D17" t="s">
        <v>64</v>
      </c>
      <c r="E17" t="s">
        <v>66</v>
      </c>
      <c r="F17" t="s">
        <v>64</v>
      </c>
      <c r="G17" t="s">
        <v>64</v>
      </c>
      <c r="H17" t="s">
        <v>67</v>
      </c>
      <c r="I17" t="s">
        <v>69</v>
      </c>
      <c r="J17" t="s">
        <v>68</v>
      </c>
      <c r="K17" t="s">
        <v>67</v>
      </c>
      <c r="L17" t="s">
        <v>66</v>
      </c>
      <c r="M17" t="s">
        <v>64</v>
      </c>
      <c r="N17" t="s">
        <v>66</v>
      </c>
      <c r="O17" t="s">
        <v>64</v>
      </c>
      <c r="P17" t="s">
        <v>66</v>
      </c>
      <c r="Q17" t="s">
        <v>74</v>
      </c>
      <c r="T17" s="30"/>
    </row>
    <row r="18" spans="1:20" x14ac:dyDescent="0.25">
      <c r="A18" t="s">
        <v>64</v>
      </c>
      <c r="B18" t="s">
        <v>64</v>
      </c>
      <c r="C18" t="s">
        <v>66</v>
      </c>
      <c r="D18" t="s">
        <v>64</v>
      </c>
      <c r="E18" t="s">
        <v>67</v>
      </c>
      <c r="F18" t="s">
        <v>66</v>
      </c>
      <c r="G18" t="s">
        <v>64</v>
      </c>
      <c r="H18" t="s">
        <v>65</v>
      </c>
      <c r="I18" t="s">
        <v>67</v>
      </c>
      <c r="J18" t="s">
        <v>65</v>
      </c>
      <c r="K18" t="s">
        <v>67</v>
      </c>
      <c r="L18" t="s">
        <v>65</v>
      </c>
      <c r="M18" t="s">
        <v>64</v>
      </c>
      <c r="N18" t="s">
        <v>65</v>
      </c>
      <c r="O18" t="s">
        <v>66</v>
      </c>
      <c r="P18" t="s">
        <v>64</v>
      </c>
      <c r="Q18" t="s">
        <v>74</v>
      </c>
      <c r="T18" s="30"/>
    </row>
    <row r="19" spans="1:20" x14ac:dyDescent="0.25">
      <c r="A19" t="s">
        <v>64</v>
      </c>
      <c r="B19" t="s">
        <v>64</v>
      </c>
      <c r="C19" t="s">
        <v>64</v>
      </c>
      <c r="D19" t="s">
        <v>65</v>
      </c>
      <c r="E19" t="s">
        <v>64</v>
      </c>
      <c r="F19" t="s">
        <v>64</v>
      </c>
      <c r="G19" t="s">
        <v>64</v>
      </c>
      <c r="H19" t="s">
        <v>66</v>
      </c>
      <c r="I19" t="s">
        <v>64</v>
      </c>
      <c r="J19" t="s">
        <v>64</v>
      </c>
      <c r="K19" t="s">
        <v>64</v>
      </c>
      <c r="L19" t="s">
        <v>64</v>
      </c>
      <c r="M19" t="s">
        <v>64</v>
      </c>
      <c r="N19" t="s">
        <v>64</v>
      </c>
      <c r="O19" t="s">
        <v>64</v>
      </c>
      <c r="P19" t="s">
        <v>64</v>
      </c>
      <c r="Q19" t="s">
        <v>74</v>
      </c>
      <c r="T19" s="30"/>
    </row>
    <row r="20" spans="1:20" x14ac:dyDescent="0.25">
      <c r="A20" t="s">
        <v>64</v>
      </c>
      <c r="B20" t="s">
        <v>66</v>
      </c>
      <c r="C20" t="s">
        <v>66</v>
      </c>
      <c r="D20" t="s">
        <v>64</v>
      </c>
      <c r="E20" t="s">
        <v>65</v>
      </c>
      <c r="F20" t="s">
        <v>66</v>
      </c>
      <c r="G20" t="s">
        <v>66</v>
      </c>
      <c r="H20" t="s">
        <v>66</v>
      </c>
      <c r="I20" t="s">
        <v>64</v>
      </c>
      <c r="J20" t="s">
        <v>66</v>
      </c>
      <c r="K20" t="s">
        <v>67</v>
      </c>
      <c r="L20" t="s">
        <v>65</v>
      </c>
      <c r="M20" t="s">
        <v>64</v>
      </c>
      <c r="N20" t="s">
        <v>66</v>
      </c>
      <c r="O20" t="s">
        <v>66</v>
      </c>
      <c r="P20" t="s">
        <v>66</v>
      </c>
      <c r="Q20" t="s">
        <v>74</v>
      </c>
      <c r="T20" s="30"/>
    </row>
    <row r="21" spans="1:20" x14ac:dyDescent="0.25">
      <c r="A21" t="s">
        <v>64</v>
      </c>
      <c r="B21" t="s">
        <v>67</v>
      </c>
      <c r="C21" t="s">
        <v>65</v>
      </c>
      <c r="D21" t="s">
        <v>64</v>
      </c>
      <c r="E21" t="s">
        <v>66</v>
      </c>
      <c r="F21" t="s">
        <v>66</v>
      </c>
      <c r="G21" t="s">
        <v>65</v>
      </c>
      <c r="H21" t="s">
        <v>68</v>
      </c>
      <c r="I21" t="s">
        <v>67</v>
      </c>
      <c r="J21" t="s">
        <v>67</v>
      </c>
      <c r="K21" t="s">
        <v>69</v>
      </c>
      <c r="L21" t="s">
        <v>67</v>
      </c>
      <c r="M21" t="s">
        <v>64</v>
      </c>
      <c r="N21" t="s">
        <v>66</v>
      </c>
      <c r="O21" t="s">
        <v>66</v>
      </c>
      <c r="P21" t="s">
        <v>65</v>
      </c>
      <c r="Q21" t="s">
        <v>74</v>
      </c>
      <c r="T21" s="30"/>
    </row>
    <row r="22" spans="1:20" x14ac:dyDescent="0.25">
      <c r="A22" t="s">
        <v>64</v>
      </c>
      <c r="B22" t="s">
        <v>64</v>
      </c>
      <c r="C22" t="s">
        <v>64</v>
      </c>
      <c r="D22" t="s">
        <v>64</v>
      </c>
      <c r="E22" t="s">
        <v>64</v>
      </c>
      <c r="F22" t="s">
        <v>64</v>
      </c>
      <c r="G22" t="s">
        <v>64</v>
      </c>
      <c r="H22" t="s">
        <v>66</v>
      </c>
      <c r="I22" t="s">
        <v>64</v>
      </c>
      <c r="J22" t="s">
        <v>64</v>
      </c>
      <c r="K22" t="s">
        <v>65</v>
      </c>
      <c r="L22" t="s">
        <v>66</v>
      </c>
      <c r="M22" t="s">
        <v>64</v>
      </c>
      <c r="N22" t="s">
        <v>64</v>
      </c>
      <c r="O22" t="s">
        <v>64</v>
      </c>
      <c r="P22" t="s">
        <v>64</v>
      </c>
      <c r="Q22" t="s">
        <v>74</v>
      </c>
      <c r="T22" s="30"/>
    </row>
    <row r="23" spans="1:20" x14ac:dyDescent="0.25">
      <c r="A23" t="s">
        <v>64</v>
      </c>
      <c r="B23" t="s">
        <v>66</v>
      </c>
      <c r="C23" t="s">
        <v>66</v>
      </c>
      <c r="D23" t="s">
        <v>65</v>
      </c>
      <c r="E23" t="s">
        <v>64</v>
      </c>
      <c r="F23" t="s">
        <v>64</v>
      </c>
      <c r="G23" t="s">
        <v>66</v>
      </c>
      <c r="H23" t="s">
        <v>65</v>
      </c>
      <c r="I23" t="s">
        <v>65</v>
      </c>
      <c r="J23" t="s">
        <v>66</v>
      </c>
      <c r="K23" t="s">
        <v>67</v>
      </c>
      <c r="L23" t="s">
        <v>65</v>
      </c>
      <c r="M23" t="s">
        <v>64</v>
      </c>
      <c r="N23" t="s">
        <v>64</v>
      </c>
      <c r="O23" t="s">
        <v>65</v>
      </c>
      <c r="P23" t="s">
        <v>66</v>
      </c>
      <c r="Q23" t="s">
        <v>74</v>
      </c>
    </row>
    <row r="24" spans="1:20" x14ac:dyDescent="0.25">
      <c r="A24" t="s">
        <v>64</v>
      </c>
      <c r="B24" t="s">
        <v>64</v>
      </c>
      <c r="C24" t="s">
        <v>66</v>
      </c>
      <c r="D24" t="s">
        <v>64</v>
      </c>
      <c r="E24" t="s">
        <v>65</v>
      </c>
      <c r="F24" t="s">
        <v>64</v>
      </c>
      <c r="G24" t="s">
        <v>67</v>
      </c>
      <c r="H24" t="s">
        <v>66</v>
      </c>
      <c r="I24" t="s">
        <v>68</v>
      </c>
      <c r="J24" t="s">
        <v>65</v>
      </c>
      <c r="K24" t="s">
        <v>65</v>
      </c>
      <c r="L24" t="s">
        <v>64</v>
      </c>
      <c r="M24" t="s">
        <v>64</v>
      </c>
      <c r="N24" t="s">
        <v>64</v>
      </c>
      <c r="O24" t="s">
        <v>64</v>
      </c>
      <c r="P24" t="s">
        <v>64</v>
      </c>
      <c r="Q24" t="s">
        <v>74</v>
      </c>
    </row>
    <row r="25" spans="1:20" x14ac:dyDescent="0.25">
      <c r="A25" t="s">
        <v>64</v>
      </c>
      <c r="B25" t="s">
        <v>64</v>
      </c>
      <c r="C25" t="s">
        <v>64</v>
      </c>
      <c r="D25" t="s">
        <v>65</v>
      </c>
      <c r="E25" t="s">
        <v>66</v>
      </c>
      <c r="F25" t="s">
        <v>64</v>
      </c>
      <c r="G25" t="s">
        <v>66</v>
      </c>
      <c r="H25" t="s">
        <v>65</v>
      </c>
      <c r="I25" t="s">
        <v>67</v>
      </c>
      <c r="J25" t="s">
        <v>64</v>
      </c>
      <c r="K25" t="s">
        <v>64</v>
      </c>
      <c r="L25" t="s">
        <v>67</v>
      </c>
      <c r="M25" t="s">
        <v>66</v>
      </c>
      <c r="N25" t="s">
        <v>64</v>
      </c>
      <c r="O25" t="s">
        <v>66</v>
      </c>
      <c r="P25" t="s">
        <v>64</v>
      </c>
      <c r="Q25" t="s">
        <v>74</v>
      </c>
    </row>
    <row r="26" spans="1:20" x14ac:dyDescent="0.25">
      <c r="A26" t="s">
        <v>64</v>
      </c>
      <c r="B26" t="s">
        <v>66</v>
      </c>
      <c r="C26" t="s">
        <v>64</v>
      </c>
      <c r="D26" t="s">
        <v>64</v>
      </c>
      <c r="E26" t="s">
        <v>66</v>
      </c>
      <c r="F26" t="s">
        <v>66</v>
      </c>
      <c r="G26" t="s">
        <v>67</v>
      </c>
      <c r="H26" t="s">
        <v>65</v>
      </c>
      <c r="I26" t="s">
        <v>67</v>
      </c>
      <c r="J26" t="s">
        <v>67</v>
      </c>
      <c r="K26" t="s">
        <v>67</v>
      </c>
      <c r="L26" t="s">
        <v>65</v>
      </c>
      <c r="M26" t="s">
        <v>64</v>
      </c>
      <c r="N26" t="s">
        <v>64</v>
      </c>
      <c r="O26" t="s">
        <v>64</v>
      </c>
      <c r="P26" t="s">
        <v>66</v>
      </c>
      <c r="Q26" t="s">
        <v>74</v>
      </c>
    </row>
    <row r="27" spans="1:20" x14ac:dyDescent="0.25">
      <c r="A27" t="s">
        <v>64</v>
      </c>
      <c r="B27" t="s">
        <v>65</v>
      </c>
      <c r="C27" t="s">
        <v>64</v>
      </c>
      <c r="D27" t="s">
        <v>64</v>
      </c>
      <c r="E27" t="s">
        <v>65</v>
      </c>
      <c r="F27" t="s">
        <v>64</v>
      </c>
      <c r="G27" t="s">
        <v>65</v>
      </c>
      <c r="H27" t="s">
        <v>67</v>
      </c>
      <c r="I27" t="s">
        <v>68</v>
      </c>
      <c r="J27" t="s">
        <v>64</v>
      </c>
      <c r="K27" t="s">
        <v>65</v>
      </c>
      <c r="L27" t="s">
        <v>65</v>
      </c>
      <c r="M27" t="s">
        <v>64</v>
      </c>
      <c r="N27" t="s">
        <v>64</v>
      </c>
      <c r="O27" t="s">
        <v>66</v>
      </c>
      <c r="P27" t="s">
        <v>64</v>
      </c>
      <c r="Q27" t="s">
        <v>74</v>
      </c>
    </row>
    <row r="28" spans="1:20" x14ac:dyDescent="0.25">
      <c r="A28" t="s">
        <v>64</v>
      </c>
      <c r="B28" t="s">
        <v>69</v>
      </c>
      <c r="C28" t="s">
        <v>66</v>
      </c>
      <c r="D28" t="s">
        <v>64</v>
      </c>
      <c r="E28" t="s">
        <v>66</v>
      </c>
      <c r="F28" t="s">
        <v>65</v>
      </c>
      <c r="G28" t="s">
        <v>68</v>
      </c>
      <c r="H28" t="s">
        <v>68</v>
      </c>
      <c r="I28" t="s">
        <v>68</v>
      </c>
      <c r="J28" t="s">
        <v>67</v>
      </c>
      <c r="K28" t="s">
        <v>67</v>
      </c>
      <c r="L28" t="s">
        <v>68</v>
      </c>
      <c r="M28" t="s">
        <v>64</v>
      </c>
      <c r="N28" t="s">
        <v>66</v>
      </c>
      <c r="O28" t="s">
        <v>66</v>
      </c>
      <c r="P28" t="s">
        <v>65</v>
      </c>
      <c r="Q28" t="s">
        <v>73</v>
      </c>
    </row>
    <row r="29" spans="1:20" x14ac:dyDescent="0.25">
      <c r="A29" t="s">
        <v>64</v>
      </c>
      <c r="B29" t="s">
        <v>65</v>
      </c>
      <c r="C29" t="s">
        <v>66</v>
      </c>
      <c r="D29" t="s">
        <v>64</v>
      </c>
      <c r="E29" t="s">
        <v>66</v>
      </c>
      <c r="F29" t="s">
        <v>65</v>
      </c>
      <c r="G29" t="s">
        <v>65</v>
      </c>
      <c r="H29" t="s">
        <v>65</v>
      </c>
      <c r="I29" t="s">
        <v>69</v>
      </c>
      <c r="J29" t="s">
        <v>67</v>
      </c>
      <c r="K29" t="s">
        <v>67</v>
      </c>
      <c r="L29" t="s">
        <v>65</v>
      </c>
      <c r="M29" t="s">
        <v>64</v>
      </c>
      <c r="N29" t="s">
        <v>66</v>
      </c>
      <c r="O29" t="s">
        <v>65</v>
      </c>
      <c r="P29" t="s">
        <v>65</v>
      </c>
      <c r="Q29" t="s">
        <v>74</v>
      </c>
    </row>
    <row r="30" spans="1:20" x14ac:dyDescent="0.25">
      <c r="A30" t="s">
        <v>64</v>
      </c>
      <c r="B30" t="s">
        <v>64</v>
      </c>
      <c r="C30" t="s">
        <v>64</v>
      </c>
      <c r="D30" t="s">
        <v>64</v>
      </c>
      <c r="E30" t="s">
        <v>66</v>
      </c>
      <c r="F30" t="s">
        <v>64</v>
      </c>
      <c r="G30" t="s">
        <v>65</v>
      </c>
      <c r="H30" t="s">
        <v>66</v>
      </c>
      <c r="I30" t="s">
        <v>66</v>
      </c>
      <c r="J30" t="s">
        <v>64</v>
      </c>
      <c r="K30" t="s">
        <v>66</v>
      </c>
      <c r="L30" t="s">
        <v>64</v>
      </c>
      <c r="M30" t="s">
        <v>64</v>
      </c>
      <c r="N30" t="s">
        <v>64</v>
      </c>
      <c r="O30" t="s">
        <v>66</v>
      </c>
      <c r="P30" t="s">
        <v>65</v>
      </c>
      <c r="Q30" t="s">
        <v>74</v>
      </c>
    </row>
    <row r="31" spans="1:20" x14ac:dyDescent="0.25">
      <c r="A31" t="s">
        <v>64</v>
      </c>
      <c r="B31" t="s">
        <v>68</v>
      </c>
      <c r="C31" t="s">
        <v>68</v>
      </c>
      <c r="D31" t="s">
        <v>65</v>
      </c>
      <c r="E31" t="s">
        <v>67</v>
      </c>
      <c r="F31" t="s">
        <v>65</v>
      </c>
      <c r="G31" t="s">
        <v>67</v>
      </c>
      <c r="H31" t="s">
        <v>68</v>
      </c>
      <c r="I31" t="s">
        <v>69</v>
      </c>
      <c r="J31" t="s">
        <v>69</v>
      </c>
      <c r="K31" t="s">
        <v>69</v>
      </c>
      <c r="L31" t="s">
        <v>67</v>
      </c>
      <c r="M31" t="s">
        <v>66</v>
      </c>
      <c r="N31" t="s">
        <v>66</v>
      </c>
      <c r="O31" t="s">
        <v>66</v>
      </c>
      <c r="P31" t="s">
        <v>69</v>
      </c>
      <c r="Q31" t="s">
        <v>73</v>
      </c>
    </row>
    <row r="32" spans="1:20" x14ac:dyDescent="0.25">
      <c r="A32" t="s">
        <v>64</v>
      </c>
      <c r="B32" t="s">
        <v>66</v>
      </c>
      <c r="C32" t="s">
        <v>64</v>
      </c>
      <c r="D32" t="s">
        <v>65</v>
      </c>
      <c r="E32" t="s">
        <v>65</v>
      </c>
      <c r="F32" t="s">
        <v>68</v>
      </c>
      <c r="G32" t="s">
        <v>66</v>
      </c>
      <c r="H32" t="s">
        <v>68</v>
      </c>
      <c r="I32" t="s">
        <v>66</v>
      </c>
      <c r="J32" t="s">
        <v>67</v>
      </c>
      <c r="K32" t="s">
        <v>67</v>
      </c>
      <c r="L32" t="s">
        <v>68</v>
      </c>
      <c r="M32" t="s">
        <v>65</v>
      </c>
      <c r="N32" t="s">
        <v>65</v>
      </c>
      <c r="O32" t="s">
        <v>64</v>
      </c>
      <c r="P32" t="s">
        <v>67</v>
      </c>
      <c r="Q32" t="s">
        <v>73</v>
      </c>
    </row>
    <row r="33" spans="1:17" x14ac:dyDescent="0.25">
      <c r="A33" t="s">
        <v>64</v>
      </c>
      <c r="B33" t="s">
        <v>64</v>
      </c>
      <c r="C33" t="s">
        <v>64</v>
      </c>
      <c r="D33" t="s">
        <v>64</v>
      </c>
      <c r="E33" t="s">
        <v>66</v>
      </c>
      <c r="F33" t="s">
        <v>66</v>
      </c>
      <c r="G33" t="s">
        <v>64</v>
      </c>
      <c r="H33" t="s">
        <v>64</v>
      </c>
      <c r="I33" t="s">
        <v>65</v>
      </c>
      <c r="J33" t="s">
        <v>66</v>
      </c>
      <c r="K33" t="s">
        <v>65</v>
      </c>
      <c r="L33" t="s">
        <v>67</v>
      </c>
      <c r="M33" t="s">
        <v>64</v>
      </c>
      <c r="N33" t="s">
        <v>64</v>
      </c>
      <c r="O33" t="s">
        <v>64</v>
      </c>
      <c r="P33" t="s">
        <v>66</v>
      </c>
      <c r="Q33" t="s">
        <v>74</v>
      </c>
    </row>
    <row r="34" spans="1:17" x14ac:dyDescent="0.25">
      <c r="A34" t="s">
        <v>64</v>
      </c>
      <c r="B34" t="s">
        <v>67</v>
      </c>
      <c r="C34" t="s">
        <v>64</v>
      </c>
      <c r="D34" t="s">
        <v>64</v>
      </c>
      <c r="E34" t="s">
        <v>66</v>
      </c>
      <c r="F34" t="s">
        <v>64</v>
      </c>
      <c r="G34" t="s">
        <v>66</v>
      </c>
      <c r="H34" t="s">
        <v>67</v>
      </c>
      <c r="I34" t="s">
        <v>66</v>
      </c>
      <c r="J34" t="s">
        <v>65</v>
      </c>
      <c r="K34" t="s">
        <v>67</v>
      </c>
      <c r="L34" t="s">
        <v>66</v>
      </c>
      <c r="M34" t="s">
        <v>64</v>
      </c>
      <c r="N34" t="s">
        <v>64</v>
      </c>
      <c r="O34" t="s">
        <v>64</v>
      </c>
      <c r="P34" t="s">
        <v>64</v>
      </c>
      <c r="Q34" t="s">
        <v>74</v>
      </c>
    </row>
    <row r="35" spans="1:17" x14ac:dyDescent="0.25">
      <c r="A35" t="s">
        <v>64</v>
      </c>
      <c r="B35" t="s">
        <v>67</v>
      </c>
      <c r="C35" t="s">
        <v>66</v>
      </c>
      <c r="D35" t="s">
        <v>64</v>
      </c>
      <c r="E35" t="s">
        <v>66</v>
      </c>
      <c r="F35" t="s">
        <v>66</v>
      </c>
      <c r="G35" t="s">
        <v>67</v>
      </c>
      <c r="H35" t="s">
        <v>68</v>
      </c>
      <c r="I35" t="s">
        <v>69</v>
      </c>
      <c r="J35" t="s">
        <v>68</v>
      </c>
      <c r="K35" t="s">
        <v>68</v>
      </c>
      <c r="L35" t="s">
        <v>66</v>
      </c>
      <c r="M35" t="s">
        <v>64</v>
      </c>
      <c r="N35" t="s">
        <v>66</v>
      </c>
      <c r="O35" t="s">
        <v>66</v>
      </c>
      <c r="P35" t="s">
        <v>65</v>
      </c>
      <c r="Q35" t="s">
        <v>74</v>
      </c>
    </row>
    <row r="36" spans="1:17" x14ac:dyDescent="0.25">
      <c r="A36" t="s">
        <v>64</v>
      </c>
      <c r="B36" t="s">
        <v>67</v>
      </c>
      <c r="C36" t="s">
        <v>64</v>
      </c>
      <c r="D36" t="s">
        <v>64</v>
      </c>
      <c r="E36" t="s">
        <v>65</v>
      </c>
      <c r="F36" t="s">
        <v>65</v>
      </c>
      <c r="G36" t="s">
        <v>67</v>
      </c>
      <c r="H36" t="s">
        <v>67</v>
      </c>
      <c r="I36" t="s">
        <v>67</v>
      </c>
      <c r="J36" t="s">
        <v>67</v>
      </c>
      <c r="K36" t="s">
        <v>67</v>
      </c>
      <c r="L36" t="s">
        <v>68</v>
      </c>
      <c r="M36" t="s">
        <v>64</v>
      </c>
      <c r="N36" t="s">
        <v>66</v>
      </c>
      <c r="O36" t="s">
        <v>66</v>
      </c>
      <c r="P36" t="s">
        <v>66</v>
      </c>
      <c r="Q36" t="s">
        <v>74</v>
      </c>
    </row>
    <row r="37" spans="1:17" x14ac:dyDescent="0.25">
      <c r="A37" t="s">
        <v>64</v>
      </c>
      <c r="B37" t="s">
        <v>65</v>
      </c>
      <c r="C37" t="s">
        <v>66</v>
      </c>
      <c r="D37" t="s">
        <v>64</v>
      </c>
      <c r="E37" t="s">
        <v>66</v>
      </c>
      <c r="F37" t="s">
        <v>67</v>
      </c>
      <c r="G37" t="s">
        <v>67</v>
      </c>
      <c r="H37" t="s">
        <v>68</v>
      </c>
      <c r="I37" t="s">
        <v>68</v>
      </c>
      <c r="J37" t="s">
        <v>67</v>
      </c>
      <c r="K37" t="s">
        <v>67</v>
      </c>
      <c r="L37" t="s">
        <v>68</v>
      </c>
      <c r="M37" t="s">
        <v>66</v>
      </c>
      <c r="N37" t="s">
        <v>66</v>
      </c>
      <c r="O37" t="s">
        <v>66</v>
      </c>
      <c r="P37" t="s">
        <v>66</v>
      </c>
      <c r="Q37" t="s">
        <v>74</v>
      </c>
    </row>
    <row r="38" spans="1:17" x14ac:dyDescent="0.25">
      <c r="A38" t="s">
        <v>64</v>
      </c>
      <c r="B38" t="s">
        <v>65</v>
      </c>
      <c r="C38" t="s">
        <v>68</v>
      </c>
      <c r="D38" t="s">
        <v>65</v>
      </c>
      <c r="E38" t="s">
        <v>66</v>
      </c>
      <c r="F38" t="s">
        <v>66</v>
      </c>
      <c r="G38" t="s">
        <v>69</v>
      </c>
      <c r="H38" t="s">
        <v>68</v>
      </c>
      <c r="I38" t="s">
        <v>69</v>
      </c>
      <c r="J38" t="s">
        <v>68</v>
      </c>
      <c r="K38" t="s">
        <v>69</v>
      </c>
      <c r="L38" t="s">
        <v>68</v>
      </c>
      <c r="M38" t="s">
        <v>66</v>
      </c>
      <c r="N38" t="s">
        <v>66</v>
      </c>
      <c r="O38" t="s">
        <v>66</v>
      </c>
      <c r="P38" t="s">
        <v>69</v>
      </c>
      <c r="Q38" t="s">
        <v>73</v>
      </c>
    </row>
    <row r="39" spans="1:17" x14ac:dyDescent="0.25">
      <c r="A39" t="s">
        <v>64</v>
      </c>
      <c r="B39" t="s">
        <v>67</v>
      </c>
      <c r="C39" t="s">
        <v>64</v>
      </c>
      <c r="D39" t="s">
        <v>65</v>
      </c>
      <c r="E39" t="s">
        <v>65</v>
      </c>
      <c r="F39" t="s">
        <v>66</v>
      </c>
      <c r="G39" t="s">
        <v>67</v>
      </c>
      <c r="H39" t="s">
        <v>68</v>
      </c>
      <c r="I39" t="s">
        <v>69</v>
      </c>
      <c r="J39" t="s">
        <v>67</v>
      </c>
      <c r="K39" t="s">
        <v>69</v>
      </c>
      <c r="L39" t="s">
        <v>68</v>
      </c>
      <c r="M39" t="s">
        <v>64</v>
      </c>
      <c r="N39" t="s">
        <v>66</v>
      </c>
      <c r="O39" t="s">
        <v>66</v>
      </c>
      <c r="P39" t="s">
        <v>67</v>
      </c>
      <c r="Q39" t="s">
        <v>73</v>
      </c>
    </row>
    <row r="40" spans="1:17" x14ac:dyDescent="0.25">
      <c r="A40" t="s">
        <v>64</v>
      </c>
      <c r="B40" t="s">
        <v>65</v>
      </c>
      <c r="C40" t="s">
        <v>66</v>
      </c>
      <c r="D40" t="s">
        <v>64</v>
      </c>
      <c r="E40" t="s">
        <v>67</v>
      </c>
      <c r="F40" t="s">
        <v>64</v>
      </c>
      <c r="G40" t="s">
        <v>66</v>
      </c>
      <c r="H40" t="s">
        <v>67</v>
      </c>
      <c r="I40" t="s">
        <v>67</v>
      </c>
      <c r="J40" t="s">
        <v>67</v>
      </c>
      <c r="K40" t="s">
        <v>68</v>
      </c>
      <c r="L40" t="s">
        <v>67</v>
      </c>
      <c r="M40" t="s">
        <v>64</v>
      </c>
      <c r="N40" t="s">
        <v>64</v>
      </c>
      <c r="O40" t="s">
        <v>64</v>
      </c>
      <c r="P40" t="s">
        <v>67</v>
      </c>
      <c r="Q40" t="s">
        <v>74</v>
      </c>
    </row>
    <row r="41" spans="1:17" x14ac:dyDescent="0.25">
      <c r="A41" t="s">
        <v>64</v>
      </c>
      <c r="B41" t="s">
        <v>66</v>
      </c>
      <c r="C41" t="s">
        <v>66</v>
      </c>
      <c r="D41" t="s">
        <v>64</v>
      </c>
      <c r="E41" t="s">
        <v>66</v>
      </c>
      <c r="F41" t="s">
        <v>64</v>
      </c>
      <c r="G41" t="s">
        <v>66</v>
      </c>
      <c r="H41" t="s">
        <v>66</v>
      </c>
      <c r="I41" t="s">
        <v>65</v>
      </c>
      <c r="J41" t="s">
        <v>65</v>
      </c>
      <c r="K41" t="s">
        <v>65</v>
      </c>
      <c r="L41" t="s">
        <v>64</v>
      </c>
      <c r="M41" t="s">
        <v>64</v>
      </c>
      <c r="N41" t="s">
        <v>66</v>
      </c>
      <c r="O41" t="s">
        <v>66</v>
      </c>
      <c r="P41" t="s">
        <v>66</v>
      </c>
      <c r="Q41" t="s">
        <v>74</v>
      </c>
    </row>
    <row r="42" spans="1:17" x14ac:dyDescent="0.25">
      <c r="A42" t="s">
        <v>64</v>
      </c>
      <c r="B42" t="s">
        <v>65</v>
      </c>
      <c r="C42" t="s">
        <v>65</v>
      </c>
      <c r="D42" t="s">
        <v>65</v>
      </c>
      <c r="E42" t="s">
        <v>64</v>
      </c>
      <c r="F42" t="s">
        <v>64</v>
      </c>
      <c r="G42" t="s">
        <v>68</v>
      </c>
      <c r="H42" t="s">
        <v>67</v>
      </c>
      <c r="I42" t="s">
        <v>68</v>
      </c>
      <c r="J42" t="s">
        <v>65</v>
      </c>
      <c r="K42" t="s">
        <v>68</v>
      </c>
      <c r="L42" t="s">
        <v>67</v>
      </c>
      <c r="M42" t="s">
        <v>64</v>
      </c>
      <c r="N42" t="s">
        <v>64</v>
      </c>
      <c r="O42" t="s">
        <v>64</v>
      </c>
      <c r="P42" t="s">
        <v>64</v>
      </c>
      <c r="Q42" t="s">
        <v>73</v>
      </c>
    </row>
    <row r="43" spans="1:17" x14ac:dyDescent="0.25">
      <c r="A43" t="s">
        <v>64</v>
      </c>
      <c r="B43" t="s">
        <v>67</v>
      </c>
      <c r="C43" t="s">
        <v>67</v>
      </c>
      <c r="D43" t="s">
        <v>64</v>
      </c>
      <c r="E43" t="s">
        <v>65</v>
      </c>
      <c r="F43" t="s">
        <v>65</v>
      </c>
      <c r="G43" t="s">
        <v>65</v>
      </c>
      <c r="H43" t="s">
        <v>68</v>
      </c>
      <c r="I43" t="s">
        <v>69</v>
      </c>
      <c r="J43" t="s">
        <v>68</v>
      </c>
      <c r="K43" t="s">
        <v>69</v>
      </c>
      <c r="L43" t="s">
        <v>68</v>
      </c>
      <c r="M43" t="s">
        <v>66</v>
      </c>
      <c r="N43" t="s">
        <v>64</v>
      </c>
      <c r="O43" t="s">
        <v>65</v>
      </c>
      <c r="P43" t="s">
        <v>64</v>
      </c>
      <c r="Q43" t="s">
        <v>73</v>
      </c>
    </row>
    <row r="44" spans="1:17" x14ac:dyDescent="0.25">
      <c r="A44" t="s">
        <v>64</v>
      </c>
      <c r="B44" t="s">
        <v>64</v>
      </c>
      <c r="C44" t="s">
        <v>64</v>
      </c>
      <c r="D44" t="s">
        <v>64</v>
      </c>
      <c r="E44" t="s">
        <v>64</v>
      </c>
      <c r="F44" t="s">
        <v>64</v>
      </c>
      <c r="G44" t="s">
        <v>66</v>
      </c>
      <c r="H44" t="s">
        <v>66</v>
      </c>
      <c r="I44" t="s">
        <v>64</v>
      </c>
      <c r="J44" t="s">
        <v>64</v>
      </c>
      <c r="K44" t="s">
        <v>67</v>
      </c>
      <c r="L44" t="s">
        <v>64</v>
      </c>
      <c r="M44" t="s">
        <v>64</v>
      </c>
      <c r="N44" t="s">
        <v>64</v>
      </c>
      <c r="O44" t="s">
        <v>64</v>
      </c>
      <c r="P44" t="s">
        <v>64</v>
      </c>
      <c r="Q44" t="s">
        <v>74</v>
      </c>
    </row>
    <row r="45" spans="1:17" x14ac:dyDescent="0.25">
      <c r="A45" t="s">
        <v>64</v>
      </c>
      <c r="B45" t="s">
        <v>65</v>
      </c>
      <c r="C45" t="s">
        <v>66</v>
      </c>
      <c r="D45" t="s">
        <v>64</v>
      </c>
      <c r="E45" t="s">
        <v>66</v>
      </c>
      <c r="F45" t="s">
        <v>64</v>
      </c>
      <c r="G45" t="s">
        <v>65</v>
      </c>
      <c r="H45" t="s">
        <v>67</v>
      </c>
      <c r="I45" t="s">
        <v>67</v>
      </c>
      <c r="J45" t="s">
        <v>67</v>
      </c>
      <c r="K45" t="s">
        <v>68</v>
      </c>
      <c r="L45" t="s">
        <v>64</v>
      </c>
      <c r="M45" t="s">
        <v>64</v>
      </c>
      <c r="N45" t="s">
        <v>64</v>
      </c>
      <c r="O45" t="s">
        <v>66</v>
      </c>
      <c r="P45" t="s">
        <v>66</v>
      </c>
      <c r="Q45" t="s">
        <v>74</v>
      </c>
    </row>
    <row r="46" spans="1:17" x14ac:dyDescent="0.25">
      <c r="A46" t="s">
        <v>64</v>
      </c>
      <c r="B46" t="s">
        <v>68</v>
      </c>
      <c r="C46" t="s">
        <v>64</v>
      </c>
      <c r="D46" t="s">
        <v>64</v>
      </c>
      <c r="E46" t="s">
        <v>66</v>
      </c>
      <c r="F46" t="s">
        <v>68</v>
      </c>
      <c r="G46" t="s">
        <v>65</v>
      </c>
      <c r="H46" t="s">
        <v>68</v>
      </c>
      <c r="I46" t="s">
        <v>68</v>
      </c>
      <c r="J46" t="s">
        <v>68</v>
      </c>
      <c r="K46" t="s">
        <v>69</v>
      </c>
      <c r="L46" t="s">
        <v>68</v>
      </c>
      <c r="M46" t="s">
        <v>66</v>
      </c>
      <c r="N46" t="s">
        <v>65</v>
      </c>
      <c r="O46" t="s">
        <v>64</v>
      </c>
      <c r="P46" t="s">
        <v>65</v>
      </c>
      <c r="Q46" t="s">
        <v>73</v>
      </c>
    </row>
    <row r="47" spans="1:17" x14ac:dyDescent="0.25">
      <c r="A47" t="s">
        <v>64</v>
      </c>
      <c r="B47" t="s">
        <v>65</v>
      </c>
      <c r="C47" t="s">
        <v>66</v>
      </c>
      <c r="D47" t="s">
        <v>64</v>
      </c>
      <c r="E47" t="s">
        <v>66</v>
      </c>
      <c r="F47" t="s">
        <v>66</v>
      </c>
      <c r="G47" t="s">
        <v>65</v>
      </c>
      <c r="H47" t="s">
        <v>65</v>
      </c>
      <c r="I47" t="s">
        <v>67</v>
      </c>
      <c r="J47" t="s">
        <v>65</v>
      </c>
      <c r="K47" t="s">
        <v>68</v>
      </c>
      <c r="L47" t="s">
        <v>65</v>
      </c>
      <c r="M47" t="s">
        <v>64</v>
      </c>
      <c r="N47" t="s">
        <v>65</v>
      </c>
      <c r="O47" t="s">
        <v>66</v>
      </c>
      <c r="P47" t="s">
        <v>65</v>
      </c>
      <c r="Q47" t="s">
        <v>73</v>
      </c>
    </row>
    <row r="48" spans="1:17" x14ac:dyDescent="0.25">
      <c r="A48" t="s">
        <v>64</v>
      </c>
      <c r="B48" t="s">
        <v>66</v>
      </c>
      <c r="C48" t="s">
        <v>64</v>
      </c>
      <c r="D48" t="s">
        <v>64</v>
      </c>
      <c r="E48" t="s">
        <v>66</v>
      </c>
      <c r="F48" t="s">
        <v>64</v>
      </c>
      <c r="G48" t="s">
        <v>64</v>
      </c>
      <c r="H48" t="s">
        <v>68</v>
      </c>
      <c r="I48" t="s">
        <v>65</v>
      </c>
      <c r="J48" t="s">
        <v>65</v>
      </c>
      <c r="K48" t="s">
        <v>67</v>
      </c>
      <c r="L48" t="s">
        <v>65</v>
      </c>
      <c r="M48" t="s">
        <v>64</v>
      </c>
      <c r="N48" t="s">
        <v>64</v>
      </c>
      <c r="O48" t="s">
        <v>64</v>
      </c>
      <c r="P48" t="s">
        <v>66</v>
      </c>
      <c r="Q48" t="s">
        <v>74</v>
      </c>
    </row>
    <row r="49" spans="1:17" x14ac:dyDescent="0.25">
      <c r="A49" t="s">
        <v>64</v>
      </c>
      <c r="B49" t="s">
        <v>68</v>
      </c>
      <c r="C49" t="s">
        <v>67</v>
      </c>
      <c r="D49" t="s">
        <v>64</v>
      </c>
      <c r="E49" t="s">
        <v>65</v>
      </c>
      <c r="F49" t="s">
        <v>66</v>
      </c>
      <c r="G49" t="s">
        <v>64</v>
      </c>
      <c r="H49" t="s">
        <v>68</v>
      </c>
      <c r="I49" t="s">
        <v>69</v>
      </c>
      <c r="J49" t="s">
        <v>67</v>
      </c>
      <c r="K49" t="s">
        <v>69</v>
      </c>
      <c r="L49" t="s">
        <v>69</v>
      </c>
      <c r="M49" t="s">
        <v>66</v>
      </c>
      <c r="N49" t="s">
        <v>66</v>
      </c>
      <c r="O49" t="s">
        <v>66</v>
      </c>
      <c r="P49" t="s">
        <v>68</v>
      </c>
      <c r="Q49" t="s">
        <v>73</v>
      </c>
    </row>
    <row r="50" spans="1:17" x14ac:dyDescent="0.25">
      <c r="A50" t="s">
        <v>64</v>
      </c>
      <c r="B50" t="s">
        <v>68</v>
      </c>
      <c r="C50" t="s">
        <v>65</v>
      </c>
      <c r="D50" t="s">
        <v>64</v>
      </c>
      <c r="E50" t="s">
        <v>66</v>
      </c>
      <c r="F50" t="s">
        <v>65</v>
      </c>
      <c r="G50" t="s">
        <v>68</v>
      </c>
      <c r="H50" t="s">
        <v>68</v>
      </c>
      <c r="I50" t="s">
        <v>69</v>
      </c>
      <c r="J50" t="s">
        <v>68</v>
      </c>
      <c r="K50" t="s">
        <v>69</v>
      </c>
      <c r="L50" t="s">
        <v>69</v>
      </c>
      <c r="M50" t="s">
        <v>64</v>
      </c>
      <c r="N50" t="s">
        <v>65</v>
      </c>
      <c r="O50" t="s">
        <v>66</v>
      </c>
      <c r="P50" t="s">
        <v>69</v>
      </c>
      <c r="Q50" t="s">
        <v>73</v>
      </c>
    </row>
    <row r="51" spans="1:17" x14ac:dyDescent="0.25">
      <c r="A51" t="s">
        <v>64</v>
      </c>
      <c r="B51" t="s">
        <v>67</v>
      </c>
      <c r="C51" t="s">
        <v>64</v>
      </c>
      <c r="D51" t="s">
        <v>64</v>
      </c>
      <c r="E51" t="s">
        <v>64</v>
      </c>
      <c r="F51" t="s">
        <v>64</v>
      </c>
      <c r="G51" t="s">
        <v>64</v>
      </c>
      <c r="H51" t="s">
        <v>66</v>
      </c>
      <c r="I51" t="s">
        <v>66</v>
      </c>
      <c r="J51" t="s">
        <v>65</v>
      </c>
      <c r="K51" t="s">
        <v>68</v>
      </c>
      <c r="L51" t="s">
        <v>64</v>
      </c>
      <c r="M51" t="s">
        <v>64</v>
      </c>
      <c r="N51" t="s">
        <v>65</v>
      </c>
      <c r="O51" t="s">
        <v>64</v>
      </c>
      <c r="P51" t="s">
        <v>65</v>
      </c>
      <c r="Q51" t="s">
        <v>74</v>
      </c>
    </row>
    <row r="52" spans="1:17" x14ac:dyDescent="0.25">
      <c r="A52" t="s">
        <v>64</v>
      </c>
      <c r="B52" t="s">
        <v>67</v>
      </c>
      <c r="C52" t="s">
        <v>64</v>
      </c>
      <c r="D52" t="s">
        <v>64</v>
      </c>
      <c r="E52" t="s">
        <v>67</v>
      </c>
      <c r="F52" t="s">
        <v>64</v>
      </c>
      <c r="G52" t="s">
        <v>65</v>
      </c>
      <c r="H52" t="s">
        <v>68</v>
      </c>
      <c r="I52" t="s">
        <v>67</v>
      </c>
      <c r="J52" t="s">
        <v>68</v>
      </c>
      <c r="K52" t="s">
        <v>67</v>
      </c>
      <c r="L52" t="s">
        <v>68</v>
      </c>
      <c r="M52" t="s">
        <v>64</v>
      </c>
      <c r="N52" t="s">
        <v>66</v>
      </c>
      <c r="O52" t="s">
        <v>66</v>
      </c>
      <c r="P52" t="s">
        <v>67</v>
      </c>
      <c r="Q52" t="s">
        <v>74</v>
      </c>
    </row>
    <row r="53" spans="1:17" x14ac:dyDescent="0.25">
      <c r="A53" t="s">
        <v>64</v>
      </c>
      <c r="B53" t="s">
        <v>67</v>
      </c>
      <c r="C53" t="s">
        <v>66</v>
      </c>
      <c r="D53" t="s">
        <v>64</v>
      </c>
      <c r="E53" t="s">
        <v>65</v>
      </c>
      <c r="F53" t="s">
        <v>65</v>
      </c>
      <c r="G53" t="s">
        <v>67</v>
      </c>
      <c r="H53" t="s">
        <v>68</v>
      </c>
      <c r="I53" t="s">
        <v>68</v>
      </c>
      <c r="J53" t="s">
        <v>67</v>
      </c>
      <c r="K53" t="s">
        <v>69</v>
      </c>
      <c r="L53" t="s">
        <v>68</v>
      </c>
      <c r="M53" t="s">
        <v>64</v>
      </c>
      <c r="N53" t="s">
        <v>64</v>
      </c>
      <c r="O53" t="s">
        <v>64</v>
      </c>
      <c r="P53" t="s">
        <v>65</v>
      </c>
      <c r="Q53" t="s">
        <v>73</v>
      </c>
    </row>
    <row r="54" spans="1:17" x14ac:dyDescent="0.25">
      <c r="A54" t="s">
        <v>64</v>
      </c>
      <c r="B54" t="s">
        <v>67</v>
      </c>
      <c r="C54" t="s">
        <v>65</v>
      </c>
      <c r="D54" t="s">
        <v>65</v>
      </c>
      <c r="E54" t="s">
        <v>66</v>
      </c>
      <c r="F54" t="s">
        <v>65</v>
      </c>
      <c r="G54" t="s">
        <v>67</v>
      </c>
      <c r="H54" t="s">
        <v>68</v>
      </c>
      <c r="I54" t="s">
        <v>69</v>
      </c>
      <c r="J54" t="s">
        <v>67</v>
      </c>
      <c r="K54" t="s">
        <v>69</v>
      </c>
      <c r="L54" t="s">
        <v>69</v>
      </c>
      <c r="M54" t="s">
        <v>65</v>
      </c>
      <c r="N54" t="s">
        <v>64</v>
      </c>
      <c r="O54" t="s">
        <v>64</v>
      </c>
      <c r="P54" t="s">
        <v>65</v>
      </c>
      <c r="Q54" t="s">
        <v>73</v>
      </c>
    </row>
    <row r="55" spans="1:17" x14ac:dyDescent="0.25">
      <c r="A55" t="s">
        <v>64</v>
      </c>
      <c r="B55" t="s">
        <v>64</v>
      </c>
      <c r="C55" t="s">
        <v>64</v>
      </c>
      <c r="D55" t="s">
        <v>64</v>
      </c>
      <c r="E55" t="s">
        <v>64</v>
      </c>
      <c r="F55" t="s">
        <v>64</v>
      </c>
      <c r="G55" t="s">
        <v>66</v>
      </c>
      <c r="H55" t="s">
        <v>66</v>
      </c>
      <c r="I55" t="s">
        <v>66</v>
      </c>
      <c r="J55" t="s">
        <v>66</v>
      </c>
      <c r="K55" t="s">
        <v>65</v>
      </c>
      <c r="L55" t="s">
        <v>64</v>
      </c>
      <c r="M55" t="s">
        <v>64</v>
      </c>
      <c r="N55" t="s">
        <v>64</v>
      </c>
      <c r="O55" t="s">
        <v>64</v>
      </c>
      <c r="P55" t="s">
        <v>64</v>
      </c>
      <c r="Q55" t="s">
        <v>74</v>
      </c>
    </row>
    <row r="56" spans="1:17" x14ac:dyDescent="0.25">
      <c r="A56" t="s">
        <v>64</v>
      </c>
      <c r="B56" t="s">
        <v>64</v>
      </c>
      <c r="C56" t="s">
        <v>64</v>
      </c>
      <c r="D56" t="s">
        <v>65</v>
      </c>
      <c r="E56" t="s">
        <v>66</v>
      </c>
      <c r="F56" t="s">
        <v>64</v>
      </c>
      <c r="G56" t="s">
        <v>66</v>
      </c>
      <c r="H56" t="s">
        <v>66</v>
      </c>
      <c r="I56" t="s">
        <v>64</v>
      </c>
      <c r="J56" t="s">
        <v>64</v>
      </c>
      <c r="K56" t="s">
        <v>64</v>
      </c>
      <c r="L56" t="s">
        <v>64</v>
      </c>
      <c r="M56" t="s">
        <v>64</v>
      </c>
      <c r="N56" t="s">
        <v>64</v>
      </c>
      <c r="O56" t="s">
        <v>64</v>
      </c>
      <c r="P56" t="s">
        <v>64</v>
      </c>
      <c r="Q56" t="s">
        <v>74</v>
      </c>
    </row>
    <row r="57" spans="1:17" x14ac:dyDescent="0.25">
      <c r="A57" t="s">
        <v>64</v>
      </c>
      <c r="B57" t="s">
        <v>64</v>
      </c>
      <c r="C57" t="s">
        <v>64</v>
      </c>
      <c r="D57" t="s">
        <v>64</v>
      </c>
      <c r="E57" t="s">
        <v>66</v>
      </c>
      <c r="F57" t="s">
        <v>66</v>
      </c>
      <c r="G57" t="s">
        <v>66</v>
      </c>
      <c r="H57" t="s">
        <v>66</v>
      </c>
      <c r="I57" t="s">
        <v>66</v>
      </c>
      <c r="J57" t="s">
        <v>64</v>
      </c>
      <c r="K57" t="s">
        <v>65</v>
      </c>
      <c r="L57" t="s">
        <v>65</v>
      </c>
      <c r="M57" t="s">
        <v>64</v>
      </c>
      <c r="N57" t="s">
        <v>64</v>
      </c>
      <c r="O57" t="s">
        <v>64</v>
      </c>
      <c r="P57" t="s">
        <v>64</v>
      </c>
      <c r="Q57" t="s">
        <v>74</v>
      </c>
    </row>
    <row r="58" spans="1:17" x14ac:dyDescent="0.25">
      <c r="A58" t="s">
        <v>64</v>
      </c>
      <c r="B58" t="s">
        <v>65</v>
      </c>
      <c r="C58" t="s">
        <v>66</v>
      </c>
      <c r="D58" t="s">
        <v>64</v>
      </c>
      <c r="E58" t="s">
        <v>65</v>
      </c>
      <c r="F58" t="s">
        <v>65</v>
      </c>
      <c r="G58" t="s">
        <v>66</v>
      </c>
      <c r="H58" t="s">
        <v>65</v>
      </c>
      <c r="I58" t="s">
        <v>65</v>
      </c>
      <c r="J58" t="s">
        <v>67</v>
      </c>
      <c r="K58" t="s">
        <v>65</v>
      </c>
      <c r="L58" t="s">
        <v>64</v>
      </c>
      <c r="M58" t="s">
        <v>64</v>
      </c>
      <c r="N58" t="s">
        <v>64</v>
      </c>
      <c r="O58" t="s">
        <v>66</v>
      </c>
      <c r="P58" t="s">
        <v>65</v>
      </c>
      <c r="Q58" t="s">
        <v>74</v>
      </c>
    </row>
    <row r="59" spans="1:17" x14ac:dyDescent="0.25">
      <c r="A59" t="s">
        <v>64</v>
      </c>
      <c r="B59" t="s">
        <v>68</v>
      </c>
      <c r="C59" t="s">
        <v>68</v>
      </c>
      <c r="D59" t="s">
        <v>64</v>
      </c>
      <c r="E59" t="s">
        <v>66</v>
      </c>
      <c r="F59" t="s">
        <v>64</v>
      </c>
      <c r="G59" t="s">
        <v>67</v>
      </c>
      <c r="H59" t="s">
        <v>67</v>
      </c>
      <c r="I59" t="s">
        <v>69</v>
      </c>
      <c r="J59" t="s">
        <v>67</v>
      </c>
      <c r="K59" t="s">
        <v>69</v>
      </c>
      <c r="L59" t="s">
        <v>65</v>
      </c>
      <c r="M59" t="s">
        <v>66</v>
      </c>
      <c r="N59" t="s">
        <v>64</v>
      </c>
      <c r="O59" t="s">
        <v>66</v>
      </c>
      <c r="P59" t="s">
        <v>68</v>
      </c>
      <c r="Q59" t="s">
        <v>73</v>
      </c>
    </row>
    <row r="60" spans="1:17" x14ac:dyDescent="0.25">
      <c r="A60" t="s">
        <v>64</v>
      </c>
      <c r="B60" t="s">
        <v>64</v>
      </c>
      <c r="C60" t="s">
        <v>66</v>
      </c>
      <c r="D60" t="s">
        <v>65</v>
      </c>
      <c r="E60" t="s">
        <v>66</v>
      </c>
      <c r="F60" t="s">
        <v>64</v>
      </c>
      <c r="G60" t="s">
        <v>66</v>
      </c>
      <c r="H60" t="s">
        <v>66</v>
      </c>
      <c r="I60" t="s">
        <v>66</v>
      </c>
      <c r="J60" t="s">
        <v>64</v>
      </c>
      <c r="K60" t="s">
        <v>64</v>
      </c>
      <c r="L60" t="s">
        <v>66</v>
      </c>
      <c r="M60" t="s">
        <v>64</v>
      </c>
      <c r="N60" t="s">
        <v>65</v>
      </c>
      <c r="O60" t="s">
        <v>66</v>
      </c>
      <c r="P60" t="s">
        <v>64</v>
      </c>
      <c r="Q60" t="s">
        <v>74</v>
      </c>
    </row>
    <row r="61" spans="1:17" x14ac:dyDescent="0.25">
      <c r="A61" t="s">
        <v>64</v>
      </c>
      <c r="B61" t="s">
        <v>65</v>
      </c>
      <c r="C61" t="s">
        <v>66</v>
      </c>
      <c r="D61" t="s">
        <v>64</v>
      </c>
      <c r="E61" t="s">
        <v>66</v>
      </c>
      <c r="F61" t="s">
        <v>64</v>
      </c>
      <c r="G61" t="s">
        <v>67</v>
      </c>
      <c r="H61" t="s">
        <v>68</v>
      </c>
      <c r="I61" t="s">
        <v>65</v>
      </c>
      <c r="J61" t="s">
        <v>67</v>
      </c>
      <c r="K61" t="s">
        <v>68</v>
      </c>
      <c r="L61" t="s">
        <v>68</v>
      </c>
      <c r="M61" t="s">
        <v>64</v>
      </c>
      <c r="N61" t="s">
        <v>64</v>
      </c>
      <c r="O61" t="s">
        <v>66</v>
      </c>
      <c r="P61" t="s">
        <v>66</v>
      </c>
      <c r="Q61" t="s">
        <v>74</v>
      </c>
    </row>
    <row r="62" spans="1:17" x14ac:dyDescent="0.25">
      <c r="A62" t="s">
        <v>64</v>
      </c>
      <c r="B62" t="s">
        <v>64</v>
      </c>
      <c r="C62" t="s">
        <v>66</v>
      </c>
      <c r="D62" t="s">
        <v>64</v>
      </c>
      <c r="E62" t="s">
        <v>66</v>
      </c>
      <c r="F62" t="s">
        <v>64</v>
      </c>
      <c r="G62" t="s">
        <v>66</v>
      </c>
      <c r="H62" t="s">
        <v>65</v>
      </c>
      <c r="I62" t="s">
        <v>68</v>
      </c>
      <c r="J62" t="s">
        <v>67</v>
      </c>
      <c r="K62" t="s">
        <v>65</v>
      </c>
      <c r="L62" t="s">
        <v>68</v>
      </c>
      <c r="M62" t="s">
        <v>64</v>
      </c>
      <c r="N62" t="s">
        <v>64</v>
      </c>
      <c r="O62" t="s">
        <v>66</v>
      </c>
      <c r="P62" t="s">
        <v>66</v>
      </c>
      <c r="Q62" t="s">
        <v>74</v>
      </c>
    </row>
    <row r="63" spans="1:17" x14ac:dyDescent="0.25">
      <c r="A63" t="s">
        <v>64</v>
      </c>
      <c r="B63" t="s">
        <v>65</v>
      </c>
      <c r="C63" t="s">
        <v>64</v>
      </c>
      <c r="D63" t="s">
        <v>64</v>
      </c>
      <c r="E63" t="s">
        <v>64</v>
      </c>
      <c r="F63" t="s">
        <v>64</v>
      </c>
      <c r="G63" t="s">
        <v>64</v>
      </c>
      <c r="H63" t="s">
        <v>66</v>
      </c>
      <c r="I63" t="s">
        <v>67</v>
      </c>
      <c r="J63" t="s">
        <v>67</v>
      </c>
      <c r="K63" t="s">
        <v>68</v>
      </c>
      <c r="L63" t="s">
        <v>65</v>
      </c>
      <c r="M63" t="s">
        <v>64</v>
      </c>
      <c r="N63" t="s">
        <v>64</v>
      </c>
      <c r="O63" t="s">
        <v>64</v>
      </c>
      <c r="P63" t="s">
        <v>65</v>
      </c>
      <c r="Q63" t="s">
        <v>74</v>
      </c>
    </row>
    <row r="64" spans="1:17" x14ac:dyDescent="0.25">
      <c r="A64" t="s">
        <v>64</v>
      </c>
      <c r="B64" t="s">
        <v>64</v>
      </c>
      <c r="C64" t="s">
        <v>64</v>
      </c>
      <c r="D64" t="s">
        <v>64</v>
      </c>
      <c r="E64" t="s">
        <v>64</v>
      </c>
      <c r="F64" t="s">
        <v>64</v>
      </c>
      <c r="G64" t="s">
        <v>64</v>
      </c>
      <c r="H64" t="s">
        <v>66</v>
      </c>
      <c r="I64" t="s">
        <v>64</v>
      </c>
      <c r="J64" t="s">
        <v>66</v>
      </c>
      <c r="K64" t="s">
        <v>66</v>
      </c>
      <c r="L64" t="s">
        <v>64</v>
      </c>
      <c r="M64" t="s">
        <v>64</v>
      </c>
      <c r="N64" t="s">
        <v>64</v>
      </c>
      <c r="O64" t="s">
        <v>64</v>
      </c>
      <c r="P64" t="s">
        <v>64</v>
      </c>
      <c r="Q64" t="s">
        <v>74</v>
      </c>
    </row>
    <row r="65" spans="1:17" x14ac:dyDescent="0.25">
      <c r="A65" t="s">
        <v>64</v>
      </c>
      <c r="B65" t="s">
        <v>67</v>
      </c>
      <c r="C65" t="s">
        <v>64</v>
      </c>
      <c r="D65" t="s">
        <v>64</v>
      </c>
      <c r="E65" t="s">
        <v>64</v>
      </c>
      <c r="F65" t="s">
        <v>64</v>
      </c>
      <c r="G65" t="s">
        <v>65</v>
      </c>
      <c r="H65" t="s">
        <v>68</v>
      </c>
      <c r="I65" t="s">
        <v>67</v>
      </c>
      <c r="J65" t="s">
        <v>67</v>
      </c>
      <c r="K65" t="s">
        <v>68</v>
      </c>
      <c r="L65" t="s">
        <v>65</v>
      </c>
      <c r="M65" t="s">
        <v>64</v>
      </c>
      <c r="N65" t="s">
        <v>64</v>
      </c>
      <c r="O65" t="s">
        <v>66</v>
      </c>
      <c r="P65" t="s">
        <v>64</v>
      </c>
      <c r="Q65" t="s">
        <v>74</v>
      </c>
    </row>
    <row r="66" spans="1:17" x14ac:dyDescent="0.25">
      <c r="A66" t="s">
        <v>64</v>
      </c>
      <c r="B66" t="s">
        <v>67</v>
      </c>
      <c r="C66" t="s">
        <v>64</v>
      </c>
      <c r="D66" t="s">
        <v>64</v>
      </c>
      <c r="E66" t="s">
        <v>64</v>
      </c>
      <c r="F66" t="s">
        <v>64</v>
      </c>
      <c r="G66" t="s">
        <v>67</v>
      </c>
      <c r="H66" t="s">
        <v>66</v>
      </c>
      <c r="I66" t="s">
        <v>65</v>
      </c>
      <c r="J66" t="s">
        <v>65</v>
      </c>
      <c r="K66" t="s">
        <v>68</v>
      </c>
      <c r="L66" t="s">
        <v>64</v>
      </c>
      <c r="M66" t="s">
        <v>64</v>
      </c>
      <c r="N66" t="s">
        <v>66</v>
      </c>
      <c r="O66" t="s">
        <v>66</v>
      </c>
      <c r="P66" t="s">
        <v>65</v>
      </c>
      <c r="Q66" t="s">
        <v>74</v>
      </c>
    </row>
    <row r="67" spans="1:17" x14ac:dyDescent="0.25">
      <c r="A67" t="s">
        <v>64</v>
      </c>
      <c r="B67" t="s">
        <v>65</v>
      </c>
      <c r="C67" t="s">
        <v>65</v>
      </c>
      <c r="D67" t="s">
        <v>64</v>
      </c>
      <c r="E67" t="s">
        <v>65</v>
      </c>
      <c r="F67" t="s">
        <v>64</v>
      </c>
      <c r="G67" t="s">
        <v>66</v>
      </c>
      <c r="H67" t="s">
        <v>67</v>
      </c>
      <c r="I67" t="s">
        <v>67</v>
      </c>
      <c r="J67" t="s">
        <v>67</v>
      </c>
      <c r="K67" t="s">
        <v>67</v>
      </c>
      <c r="L67" t="s">
        <v>66</v>
      </c>
      <c r="M67" t="s">
        <v>64</v>
      </c>
      <c r="N67" t="s">
        <v>66</v>
      </c>
      <c r="O67" t="s">
        <v>65</v>
      </c>
      <c r="P67" t="s">
        <v>64</v>
      </c>
      <c r="Q67" t="s">
        <v>73</v>
      </c>
    </row>
    <row r="68" spans="1:17" x14ac:dyDescent="0.25">
      <c r="A68" t="s">
        <v>64</v>
      </c>
      <c r="B68" t="s">
        <v>66</v>
      </c>
      <c r="C68" t="s">
        <v>66</v>
      </c>
      <c r="D68" t="s">
        <v>65</v>
      </c>
      <c r="E68" t="s">
        <v>64</v>
      </c>
      <c r="F68" t="s">
        <v>64</v>
      </c>
      <c r="G68" t="s">
        <v>64</v>
      </c>
      <c r="H68" t="s">
        <v>65</v>
      </c>
      <c r="I68" t="s">
        <v>64</v>
      </c>
      <c r="J68" t="s">
        <v>64</v>
      </c>
      <c r="K68" t="s">
        <v>65</v>
      </c>
      <c r="L68" t="s">
        <v>64</v>
      </c>
      <c r="M68" t="s">
        <v>64</v>
      </c>
      <c r="N68" t="s">
        <v>64</v>
      </c>
      <c r="O68" t="s">
        <v>64</v>
      </c>
      <c r="P68" t="s">
        <v>64</v>
      </c>
      <c r="Q68" t="s">
        <v>74</v>
      </c>
    </row>
    <row r="69" spans="1:17" x14ac:dyDescent="0.25">
      <c r="A69" t="s">
        <v>64</v>
      </c>
      <c r="B69" t="s">
        <v>64</v>
      </c>
      <c r="C69" t="s">
        <v>66</v>
      </c>
      <c r="D69" t="s">
        <v>64</v>
      </c>
      <c r="E69" t="s">
        <v>66</v>
      </c>
      <c r="F69" t="s">
        <v>64</v>
      </c>
      <c r="G69" t="s">
        <v>66</v>
      </c>
      <c r="H69" t="s">
        <v>66</v>
      </c>
      <c r="I69" t="s">
        <v>65</v>
      </c>
      <c r="J69" t="s">
        <v>66</v>
      </c>
      <c r="K69" t="s">
        <v>66</v>
      </c>
      <c r="L69" t="s">
        <v>64</v>
      </c>
      <c r="M69" t="s">
        <v>64</v>
      </c>
      <c r="N69" t="s">
        <v>64</v>
      </c>
      <c r="O69" t="s">
        <v>64</v>
      </c>
      <c r="P69" t="s">
        <v>64</v>
      </c>
      <c r="Q69" t="s">
        <v>74</v>
      </c>
    </row>
    <row r="70" spans="1:17" x14ac:dyDescent="0.25">
      <c r="A70" t="s">
        <v>64</v>
      </c>
      <c r="B70" t="s">
        <v>65</v>
      </c>
      <c r="C70" t="s">
        <v>64</v>
      </c>
      <c r="D70" t="s">
        <v>64</v>
      </c>
      <c r="E70" t="s">
        <v>66</v>
      </c>
      <c r="F70" t="s">
        <v>64</v>
      </c>
      <c r="G70" t="s">
        <v>67</v>
      </c>
      <c r="H70" t="s">
        <v>67</v>
      </c>
      <c r="I70" t="s">
        <v>67</v>
      </c>
      <c r="J70" t="s">
        <v>65</v>
      </c>
      <c r="K70" t="s">
        <v>69</v>
      </c>
      <c r="L70" t="s">
        <v>67</v>
      </c>
      <c r="M70" t="s">
        <v>66</v>
      </c>
      <c r="N70" t="s">
        <v>66</v>
      </c>
      <c r="O70" t="s">
        <v>66</v>
      </c>
      <c r="P70" t="s">
        <v>66</v>
      </c>
      <c r="Q70" t="s">
        <v>74</v>
      </c>
    </row>
    <row r="71" spans="1:17" x14ac:dyDescent="0.25">
      <c r="A71" t="s">
        <v>64</v>
      </c>
      <c r="B71" t="s">
        <v>67</v>
      </c>
      <c r="C71" t="s">
        <v>66</v>
      </c>
      <c r="D71" t="s">
        <v>65</v>
      </c>
      <c r="E71" t="s">
        <v>66</v>
      </c>
      <c r="F71" t="s">
        <v>66</v>
      </c>
      <c r="G71" t="s">
        <v>66</v>
      </c>
      <c r="H71" t="s">
        <v>68</v>
      </c>
      <c r="I71" t="s">
        <v>67</v>
      </c>
      <c r="J71" t="s">
        <v>67</v>
      </c>
      <c r="K71" t="s">
        <v>69</v>
      </c>
      <c r="L71" t="s">
        <v>67</v>
      </c>
      <c r="M71" t="s">
        <v>64</v>
      </c>
      <c r="N71" t="s">
        <v>64</v>
      </c>
      <c r="O71" t="s">
        <v>64</v>
      </c>
      <c r="P71" t="s">
        <v>64</v>
      </c>
      <c r="Q71" t="s">
        <v>74</v>
      </c>
    </row>
    <row r="72" spans="1:17" x14ac:dyDescent="0.25">
      <c r="A72" t="s">
        <v>64</v>
      </c>
      <c r="B72" t="s">
        <v>69</v>
      </c>
      <c r="C72" t="s">
        <v>67</v>
      </c>
      <c r="D72" t="s">
        <v>65</v>
      </c>
      <c r="E72" t="s">
        <v>65</v>
      </c>
      <c r="F72" t="s">
        <v>64</v>
      </c>
      <c r="G72" t="s">
        <v>67</v>
      </c>
      <c r="H72" t="s">
        <v>68</v>
      </c>
      <c r="I72" t="s">
        <v>69</v>
      </c>
      <c r="J72" t="s">
        <v>68</v>
      </c>
      <c r="K72" t="s">
        <v>69</v>
      </c>
      <c r="L72" t="s">
        <v>68</v>
      </c>
      <c r="M72" t="s">
        <v>64</v>
      </c>
      <c r="N72" t="s">
        <v>65</v>
      </c>
      <c r="O72" t="s">
        <v>66</v>
      </c>
      <c r="P72" t="s">
        <v>67</v>
      </c>
      <c r="Q72" t="s">
        <v>73</v>
      </c>
    </row>
    <row r="73" spans="1:17" x14ac:dyDescent="0.25">
      <c r="A73" t="s">
        <v>64</v>
      </c>
      <c r="B73" t="s">
        <v>64</v>
      </c>
      <c r="C73" t="s">
        <v>66</v>
      </c>
      <c r="D73" t="s">
        <v>64</v>
      </c>
      <c r="E73" t="s">
        <v>64</v>
      </c>
      <c r="F73" t="s">
        <v>64</v>
      </c>
      <c r="G73" t="s">
        <v>64</v>
      </c>
      <c r="H73" t="s">
        <v>65</v>
      </c>
      <c r="I73" t="s">
        <v>66</v>
      </c>
      <c r="J73" t="s">
        <v>66</v>
      </c>
      <c r="K73" t="s">
        <v>65</v>
      </c>
      <c r="L73" t="s">
        <v>64</v>
      </c>
      <c r="M73" t="s">
        <v>64</v>
      </c>
      <c r="N73" t="s">
        <v>64</v>
      </c>
      <c r="O73" t="s">
        <v>66</v>
      </c>
      <c r="P73" t="s">
        <v>66</v>
      </c>
      <c r="Q73" t="s">
        <v>74</v>
      </c>
    </row>
    <row r="74" spans="1:17" x14ac:dyDescent="0.25">
      <c r="A74" t="s">
        <v>64</v>
      </c>
      <c r="B74" t="s">
        <v>67</v>
      </c>
      <c r="C74" t="s">
        <v>65</v>
      </c>
      <c r="D74" t="s">
        <v>64</v>
      </c>
      <c r="E74" t="s">
        <v>66</v>
      </c>
      <c r="F74" t="s">
        <v>66</v>
      </c>
      <c r="G74" t="s">
        <v>65</v>
      </c>
      <c r="H74" t="s">
        <v>67</v>
      </c>
      <c r="I74" t="s">
        <v>67</v>
      </c>
      <c r="J74" t="s">
        <v>65</v>
      </c>
      <c r="K74" t="s">
        <v>68</v>
      </c>
      <c r="L74" t="s">
        <v>68</v>
      </c>
      <c r="M74" t="s">
        <v>64</v>
      </c>
      <c r="N74" t="s">
        <v>66</v>
      </c>
      <c r="O74" t="s">
        <v>65</v>
      </c>
      <c r="P74" t="s">
        <v>64</v>
      </c>
      <c r="Q74" t="s">
        <v>74</v>
      </c>
    </row>
    <row r="75" spans="1:17" x14ac:dyDescent="0.25">
      <c r="A75" t="s">
        <v>64</v>
      </c>
      <c r="B75" t="s">
        <v>68</v>
      </c>
      <c r="C75" t="s">
        <v>66</v>
      </c>
      <c r="D75" t="s">
        <v>64</v>
      </c>
      <c r="E75" t="s">
        <v>66</v>
      </c>
      <c r="F75" t="s">
        <v>64</v>
      </c>
      <c r="G75" t="s">
        <v>68</v>
      </c>
      <c r="H75" t="s">
        <v>67</v>
      </c>
      <c r="I75" t="s">
        <v>68</v>
      </c>
      <c r="J75" t="s">
        <v>68</v>
      </c>
      <c r="K75" t="s">
        <v>69</v>
      </c>
      <c r="L75" t="s">
        <v>68</v>
      </c>
      <c r="M75" t="s">
        <v>66</v>
      </c>
      <c r="N75" t="s">
        <v>65</v>
      </c>
      <c r="O75" t="s">
        <v>66</v>
      </c>
      <c r="P75" t="s">
        <v>67</v>
      </c>
      <c r="Q75" t="s">
        <v>73</v>
      </c>
    </row>
    <row r="76" spans="1:17" x14ac:dyDescent="0.25">
      <c r="A76" t="s">
        <v>64</v>
      </c>
      <c r="B76" t="s">
        <v>67</v>
      </c>
      <c r="C76" t="s">
        <v>66</v>
      </c>
      <c r="D76" t="s">
        <v>64</v>
      </c>
      <c r="E76" t="s">
        <v>66</v>
      </c>
      <c r="F76" t="s">
        <v>64</v>
      </c>
      <c r="G76" t="s">
        <v>67</v>
      </c>
      <c r="H76" t="s">
        <v>67</v>
      </c>
      <c r="I76" t="s">
        <v>68</v>
      </c>
      <c r="J76" t="s">
        <v>65</v>
      </c>
      <c r="K76" t="s">
        <v>67</v>
      </c>
      <c r="L76" t="s">
        <v>67</v>
      </c>
      <c r="M76" t="s">
        <v>64</v>
      </c>
      <c r="N76" t="s">
        <v>66</v>
      </c>
      <c r="O76" t="s">
        <v>64</v>
      </c>
      <c r="P76" t="s">
        <v>66</v>
      </c>
      <c r="Q76" t="s">
        <v>74</v>
      </c>
    </row>
    <row r="77" spans="1:17" x14ac:dyDescent="0.25">
      <c r="A77" t="s">
        <v>65</v>
      </c>
      <c r="B77" t="s">
        <v>68</v>
      </c>
      <c r="C77" t="s">
        <v>65</v>
      </c>
      <c r="D77" t="s">
        <v>64</v>
      </c>
      <c r="E77" t="s">
        <v>66</v>
      </c>
      <c r="F77" t="s">
        <v>66</v>
      </c>
      <c r="G77" t="s">
        <v>65</v>
      </c>
      <c r="H77" t="s">
        <v>68</v>
      </c>
      <c r="I77" t="s">
        <v>67</v>
      </c>
      <c r="J77" t="s">
        <v>67</v>
      </c>
      <c r="K77" t="s">
        <v>68</v>
      </c>
      <c r="L77" t="s">
        <v>67</v>
      </c>
      <c r="M77" t="s">
        <v>64</v>
      </c>
      <c r="N77" t="s">
        <v>66</v>
      </c>
      <c r="O77" t="s">
        <v>66</v>
      </c>
      <c r="P77" t="s">
        <v>66</v>
      </c>
      <c r="Q77" t="s">
        <v>74</v>
      </c>
    </row>
    <row r="78" spans="1:17" x14ac:dyDescent="0.25">
      <c r="A78" t="s">
        <v>64</v>
      </c>
      <c r="B78" t="s">
        <v>64</v>
      </c>
      <c r="C78" t="s">
        <v>64</v>
      </c>
      <c r="D78" t="s">
        <v>64</v>
      </c>
      <c r="E78" t="s">
        <v>65</v>
      </c>
      <c r="F78" t="s">
        <v>64</v>
      </c>
      <c r="G78" t="s">
        <v>65</v>
      </c>
      <c r="H78" t="s">
        <v>66</v>
      </c>
      <c r="I78" t="s">
        <v>65</v>
      </c>
      <c r="J78" t="s">
        <v>67</v>
      </c>
      <c r="K78" t="s">
        <v>64</v>
      </c>
      <c r="L78" t="s">
        <v>64</v>
      </c>
      <c r="M78" t="s">
        <v>64</v>
      </c>
      <c r="N78" t="s">
        <v>64</v>
      </c>
      <c r="O78" t="s">
        <v>64</v>
      </c>
      <c r="P78" t="s">
        <v>66</v>
      </c>
      <c r="Q78" t="s">
        <v>74</v>
      </c>
    </row>
    <row r="79" spans="1:17" x14ac:dyDescent="0.25">
      <c r="A79" t="s">
        <v>64</v>
      </c>
      <c r="B79" t="s">
        <v>65</v>
      </c>
      <c r="C79" t="s">
        <v>68</v>
      </c>
      <c r="D79" t="s">
        <v>65</v>
      </c>
      <c r="E79" t="s">
        <v>66</v>
      </c>
      <c r="F79" t="s">
        <v>66</v>
      </c>
      <c r="G79" t="s">
        <v>69</v>
      </c>
      <c r="H79" t="s">
        <v>66</v>
      </c>
      <c r="I79" t="s">
        <v>67</v>
      </c>
      <c r="J79" t="s">
        <v>65</v>
      </c>
      <c r="K79" t="s">
        <v>67</v>
      </c>
      <c r="L79" t="s">
        <v>69</v>
      </c>
      <c r="M79" t="s">
        <v>66</v>
      </c>
      <c r="N79" t="s">
        <v>64</v>
      </c>
      <c r="O79" t="s">
        <v>66</v>
      </c>
      <c r="P79" t="s">
        <v>65</v>
      </c>
      <c r="Q79" t="s">
        <v>74</v>
      </c>
    </row>
    <row r="80" spans="1:17" x14ac:dyDescent="0.25">
      <c r="A80" t="s">
        <v>64</v>
      </c>
      <c r="B80" t="s">
        <v>66</v>
      </c>
      <c r="C80" t="s">
        <v>66</v>
      </c>
      <c r="D80" t="s">
        <v>64</v>
      </c>
      <c r="E80" t="s">
        <v>66</v>
      </c>
      <c r="F80" t="s">
        <v>64</v>
      </c>
      <c r="G80" t="s">
        <v>65</v>
      </c>
      <c r="H80" t="s">
        <v>66</v>
      </c>
      <c r="I80" t="s">
        <v>68</v>
      </c>
      <c r="J80" t="s">
        <v>66</v>
      </c>
      <c r="K80" t="s">
        <v>67</v>
      </c>
      <c r="L80" t="s">
        <v>68</v>
      </c>
      <c r="M80" t="s">
        <v>66</v>
      </c>
      <c r="N80" t="s">
        <v>66</v>
      </c>
      <c r="O80" t="s">
        <v>64</v>
      </c>
      <c r="P80" t="s">
        <v>66</v>
      </c>
      <c r="Q80" t="s">
        <v>74</v>
      </c>
    </row>
    <row r="81" spans="1:17" x14ac:dyDescent="0.25">
      <c r="A81" t="s">
        <v>64</v>
      </c>
      <c r="B81" t="s">
        <v>67</v>
      </c>
      <c r="C81" t="s">
        <v>64</v>
      </c>
      <c r="D81" t="s">
        <v>64</v>
      </c>
      <c r="E81" t="s">
        <v>66</v>
      </c>
      <c r="F81" t="s">
        <v>64</v>
      </c>
      <c r="G81" t="s">
        <v>65</v>
      </c>
      <c r="H81" t="s">
        <v>67</v>
      </c>
      <c r="I81" t="s">
        <v>65</v>
      </c>
      <c r="J81" t="s">
        <v>65</v>
      </c>
      <c r="K81" t="s">
        <v>67</v>
      </c>
      <c r="L81" t="s">
        <v>67</v>
      </c>
      <c r="M81" t="s">
        <v>64</v>
      </c>
      <c r="N81" t="s">
        <v>64</v>
      </c>
      <c r="O81" t="s">
        <v>64</v>
      </c>
      <c r="P81" t="s">
        <v>68</v>
      </c>
      <c r="Q81" t="s">
        <v>74</v>
      </c>
    </row>
    <row r="82" spans="1:17" x14ac:dyDescent="0.25">
      <c r="A82" t="s">
        <v>64</v>
      </c>
      <c r="B82" t="s">
        <v>64</v>
      </c>
      <c r="C82" t="s">
        <v>64</v>
      </c>
      <c r="D82" t="s">
        <v>65</v>
      </c>
      <c r="E82" t="s">
        <v>64</v>
      </c>
      <c r="F82" t="s">
        <v>64</v>
      </c>
      <c r="G82" t="s">
        <v>66</v>
      </c>
      <c r="H82" t="s">
        <v>66</v>
      </c>
      <c r="I82" t="s">
        <v>66</v>
      </c>
      <c r="J82" t="s">
        <v>66</v>
      </c>
      <c r="K82" t="s">
        <v>64</v>
      </c>
      <c r="L82" t="s">
        <v>64</v>
      </c>
      <c r="M82" t="s">
        <v>64</v>
      </c>
      <c r="N82" t="s">
        <v>64</v>
      </c>
      <c r="O82" t="s">
        <v>64</v>
      </c>
      <c r="P82" t="s">
        <v>64</v>
      </c>
      <c r="Q82" t="s">
        <v>74</v>
      </c>
    </row>
    <row r="83" spans="1:17" x14ac:dyDescent="0.25">
      <c r="A83" t="s">
        <v>64</v>
      </c>
      <c r="B83" t="s">
        <v>64</v>
      </c>
      <c r="C83" t="s">
        <v>66</v>
      </c>
      <c r="D83" t="s">
        <v>65</v>
      </c>
      <c r="E83" t="s">
        <v>66</v>
      </c>
      <c r="F83" t="s">
        <v>64</v>
      </c>
      <c r="G83" t="s">
        <v>67</v>
      </c>
      <c r="H83" t="s">
        <v>66</v>
      </c>
      <c r="I83" t="s">
        <v>67</v>
      </c>
      <c r="J83" t="s">
        <v>67</v>
      </c>
      <c r="K83" t="s">
        <v>66</v>
      </c>
      <c r="L83" t="s">
        <v>65</v>
      </c>
      <c r="M83" t="s">
        <v>64</v>
      </c>
      <c r="N83" t="s">
        <v>64</v>
      </c>
      <c r="O83" t="s">
        <v>66</v>
      </c>
      <c r="P83" t="s">
        <v>66</v>
      </c>
      <c r="Q83" t="s">
        <v>74</v>
      </c>
    </row>
    <row r="84" spans="1:17" x14ac:dyDescent="0.25">
      <c r="A84" t="s">
        <v>64</v>
      </c>
      <c r="B84" t="s">
        <v>66</v>
      </c>
      <c r="C84" t="s">
        <v>64</v>
      </c>
      <c r="D84" t="s">
        <v>65</v>
      </c>
      <c r="E84" t="s">
        <v>65</v>
      </c>
      <c r="F84" t="s">
        <v>64</v>
      </c>
      <c r="G84" t="s">
        <v>65</v>
      </c>
      <c r="H84" t="s">
        <v>66</v>
      </c>
      <c r="I84" t="s">
        <v>65</v>
      </c>
      <c r="J84" t="s">
        <v>66</v>
      </c>
      <c r="K84" t="s">
        <v>67</v>
      </c>
      <c r="L84" t="s">
        <v>64</v>
      </c>
      <c r="M84" t="s">
        <v>64</v>
      </c>
      <c r="N84" t="s">
        <v>66</v>
      </c>
      <c r="O84" t="s">
        <v>64</v>
      </c>
      <c r="P84" t="s">
        <v>66</v>
      </c>
      <c r="Q84" t="s">
        <v>74</v>
      </c>
    </row>
    <row r="85" spans="1:17" x14ac:dyDescent="0.25">
      <c r="A85" t="s">
        <v>64</v>
      </c>
      <c r="B85" t="s">
        <v>65</v>
      </c>
      <c r="C85" t="s">
        <v>67</v>
      </c>
      <c r="D85" t="s">
        <v>65</v>
      </c>
      <c r="E85" t="s">
        <v>64</v>
      </c>
      <c r="F85" t="s">
        <v>64</v>
      </c>
      <c r="G85" t="s">
        <v>64</v>
      </c>
      <c r="H85" t="s">
        <v>65</v>
      </c>
      <c r="I85" t="s">
        <v>67</v>
      </c>
      <c r="J85" t="s">
        <v>66</v>
      </c>
      <c r="K85" t="s">
        <v>67</v>
      </c>
      <c r="L85" t="s">
        <v>64</v>
      </c>
      <c r="M85" t="s">
        <v>64</v>
      </c>
      <c r="N85" t="s">
        <v>66</v>
      </c>
      <c r="O85" t="s">
        <v>66</v>
      </c>
      <c r="P85" t="s">
        <v>66</v>
      </c>
      <c r="Q85" t="s">
        <v>74</v>
      </c>
    </row>
    <row r="86" spans="1:17" x14ac:dyDescent="0.25">
      <c r="A86" t="s">
        <v>64</v>
      </c>
      <c r="B86" t="s">
        <v>67</v>
      </c>
      <c r="C86" t="s">
        <v>66</v>
      </c>
      <c r="D86" t="s">
        <v>64</v>
      </c>
      <c r="E86" t="s">
        <v>66</v>
      </c>
      <c r="F86" t="s">
        <v>65</v>
      </c>
      <c r="G86" t="s">
        <v>66</v>
      </c>
      <c r="H86" t="s">
        <v>68</v>
      </c>
      <c r="I86" t="s">
        <v>67</v>
      </c>
      <c r="J86" t="s">
        <v>67</v>
      </c>
      <c r="K86" t="s">
        <v>69</v>
      </c>
      <c r="L86" t="s">
        <v>68</v>
      </c>
      <c r="M86" t="s">
        <v>66</v>
      </c>
      <c r="N86" t="s">
        <v>64</v>
      </c>
      <c r="O86" t="s">
        <v>66</v>
      </c>
      <c r="P86" t="s">
        <v>64</v>
      </c>
      <c r="Q86" t="s">
        <v>74</v>
      </c>
    </row>
    <row r="87" spans="1:17" x14ac:dyDescent="0.25">
      <c r="A87" t="s">
        <v>64</v>
      </c>
      <c r="B87" t="s">
        <v>67</v>
      </c>
      <c r="C87" t="s">
        <v>64</v>
      </c>
      <c r="D87" t="s">
        <v>64</v>
      </c>
      <c r="E87" t="s">
        <v>65</v>
      </c>
      <c r="F87" t="s">
        <v>65</v>
      </c>
      <c r="G87" t="s">
        <v>67</v>
      </c>
      <c r="H87" t="s">
        <v>68</v>
      </c>
      <c r="I87" t="s">
        <v>68</v>
      </c>
      <c r="J87" t="s">
        <v>67</v>
      </c>
      <c r="K87" t="s">
        <v>68</v>
      </c>
      <c r="L87" t="s">
        <v>68</v>
      </c>
      <c r="M87" t="s">
        <v>66</v>
      </c>
      <c r="N87" t="s">
        <v>67</v>
      </c>
      <c r="O87" t="s">
        <v>64</v>
      </c>
      <c r="P87" t="s">
        <v>65</v>
      </c>
      <c r="Q87" t="s">
        <v>73</v>
      </c>
    </row>
    <row r="88" spans="1:17" x14ac:dyDescent="0.25">
      <c r="A88" t="s">
        <v>66</v>
      </c>
      <c r="B88" t="s">
        <v>70</v>
      </c>
      <c r="C88" t="s">
        <v>65</v>
      </c>
      <c r="D88" t="s">
        <v>64</v>
      </c>
      <c r="E88" t="s">
        <v>65</v>
      </c>
      <c r="F88" t="s">
        <v>68</v>
      </c>
      <c r="G88" t="s">
        <v>68</v>
      </c>
      <c r="H88" t="s">
        <v>69</v>
      </c>
      <c r="I88" t="s">
        <v>70</v>
      </c>
      <c r="J88" t="s">
        <v>69</v>
      </c>
      <c r="K88" t="s">
        <v>69</v>
      </c>
      <c r="L88" t="s">
        <v>69</v>
      </c>
      <c r="M88" t="s">
        <v>66</v>
      </c>
      <c r="N88" t="s">
        <v>67</v>
      </c>
      <c r="O88" t="s">
        <v>65</v>
      </c>
      <c r="P88" t="s">
        <v>68</v>
      </c>
      <c r="Q88" t="s">
        <v>73</v>
      </c>
    </row>
    <row r="89" spans="1:17" x14ac:dyDescent="0.25">
      <c r="A89" t="s">
        <v>64</v>
      </c>
      <c r="B89" t="s">
        <v>65</v>
      </c>
      <c r="C89" t="s">
        <v>66</v>
      </c>
      <c r="D89" t="s">
        <v>64</v>
      </c>
      <c r="E89" t="s">
        <v>65</v>
      </c>
      <c r="F89" t="s">
        <v>66</v>
      </c>
      <c r="G89" t="s">
        <v>64</v>
      </c>
      <c r="H89" t="s">
        <v>68</v>
      </c>
      <c r="I89" t="s">
        <v>69</v>
      </c>
      <c r="J89" t="s">
        <v>68</v>
      </c>
      <c r="K89" t="s">
        <v>68</v>
      </c>
      <c r="L89" t="s">
        <v>67</v>
      </c>
      <c r="M89" t="s">
        <v>64</v>
      </c>
      <c r="N89" t="s">
        <v>65</v>
      </c>
      <c r="O89" t="s">
        <v>64</v>
      </c>
      <c r="P89" t="s">
        <v>64</v>
      </c>
      <c r="Q89" t="s">
        <v>73</v>
      </c>
    </row>
    <row r="92" spans="1:17" x14ac:dyDescent="0.25">
      <c r="Q92" s="22" t="e">
        <f>COUNTIFS(#REF!,"VeryHighRisk")</f>
        <v>#REF!</v>
      </c>
    </row>
    <row r="93" spans="1:17" x14ac:dyDescent="0.25">
      <c r="Q93" s="31">
        <f>COUNTIFS(Q2:Q89,"HighRisk")</f>
        <v>26</v>
      </c>
    </row>
    <row r="94" spans="1:17" x14ac:dyDescent="0.25">
      <c r="Q94" s="22">
        <f>COUNTIFS(Table12[CLASS],"MediumRisk")</f>
        <v>0</v>
      </c>
    </row>
    <row r="95" spans="1:17" x14ac:dyDescent="0.25">
      <c r="Q95" s="31">
        <f>COUNTIFS(Table12[CLASS],"LowRisk")</f>
        <v>62</v>
      </c>
    </row>
    <row r="96" spans="1:17" x14ac:dyDescent="0.25">
      <c r="Q96" s="24" t="e">
        <f>SUM(Q92:Q95)</f>
        <v>#REF!</v>
      </c>
    </row>
    <row r="100" spans="17:17" x14ac:dyDescent="0.25">
      <c r="Q100">
        <f>62-26</f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zoomScale="70" zoomScaleNormal="70" workbookViewId="0">
      <selection sqref="A1:P113"/>
    </sheetView>
  </sheetViews>
  <sheetFormatPr defaultRowHeight="15" x14ac:dyDescent="0.25"/>
  <cols>
    <col min="1" max="1" width="11" customWidth="1"/>
    <col min="2" max="3" width="10.140625" customWidth="1"/>
    <col min="4" max="4" width="9.85546875" customWidth="1"/>
    <col min="5" max="5" width="13.7109375" bestFit="1" customWidth="1"/>
    <col min="6" max="6" width="9.42578125" customWidth="1"/>
    <col min="7" max="7" width="14.42578125" bestFit="1" customWidth="1"/>
    <col min="8" max="8" width="10.85546875" customWidth="1"/>
    <col min="9" max="9" width="9.28515625" customWidth="1"/>
    <col min="10" max="10" width="9.5703125" customWidth="1"/>
    <col min="11" max="11" width="10.140625" customWidth="1"/>
    <col min="12" max="12" width="10.42578125" customWidth="1"/>
    <col min="15" max="15" width="9.7109375" customWidth="1"/>
  </cols>
  <sheetData>
    <row r="1" spans="1:1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43" t="s">
        <v>57</v>
      </c>
      <c r="J1" s="44" t="s">
        <v>58</v>
      </c>
      <c r="K1" s="44" t="s">
        <v>59</v>
      </c>
      <c r="L1" s="43" t="s">
        <v>60</v>
      </c>
      <c r="M1" s="43" t="s">
        <v>61</v>
      </c>
      <c r="N1" s="44" t="s">
        <v>62</v>
      </c>
      <c r="O1" s="44" t="s">
        <v>63</v>
      </c>
      <c r="P1" s="45" t="s">
        <v>71</v>
      </c>
    </row>
    <row r="2" spans="1:18" x14ac:dyDescent="0.25">
      <c r="A2" t="s">
        <v>64</v>
      </c>
      <c r="B2" t="s">
        <v>68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67</v>
      </c>
      <c r="I2" t="s">
        <v>67</v>
      </c>
      <c r="J2" t="s">
        <v>68</v>
      </c>
      <c r="K2" t="s">
        <v>64</v>
      </c>
      <c r="L2" t="s">
        <v>66</v>
      </c>
      <c r="M2" t="s">
        <v>68</v>
      </c>
      <c r="N2" t="s">
        <v>66</v>
      </c>
      <c r="O2" t="s">
        <v>67</v>
      </c>
      <c r="P2" t="s">
        <v>72</v>
      </c>
    </row>
    <row r="3" spans="1:18" ht="15.75" x14ac:dyDescent="0.25">
      <c r="A3" s="50" t="s">
        <v>64</v>
      </c>
      <c r="B3" s="50" t="s">
        <v>68</v>
      </c>
      <c r="C3" s="50" t="s">
        <v>66</v>
      </c>
      <c r="D3" s="50" t="s">
        <v>64</v>
      </c>
      <c r="E3" s="50" t="s">
        <v>66</v>
      </c>
      <c r="F3" s="50" t="s">
        <v>64</v>
      </c>
      <c r="G3" s="50" t="s">
        <v>66</v>
      </c>
      <c r="H3" s="50" t="s">
        <v>67</v>
      </c>
      <c r="I3" s="50" t="s">
        <v>66</v>
      </c>
      <c r="J3" s="50" t="s">
        <v>68</v>
      </c>
      <c r="K3" s="50" t="s">
        <v>65</v>
      </c>
      <c r="L3" s="50" t="s">
        <v>65</v>
      </c>
      <c r="M3" s="50" t="s">
        <v>69</v>
      </c>
      <c r="N3" s="50" t="s">
        <v>66</v>
      </c>
      <c r="O3" s="50" t="s">
        <v>69</v>
      </c>
      <c r="P3" s="46" t="s">
        <v>74</v>
      </c>
    </row>
    <row r="4" spans="1:18" x14ac:dyDescent="0.25">
      <c r="A4" t="s">
        <v>65</v>
      </c>
      <c r="B4" t="s">
        <v>67</v>
      </c>
      <c r="C4" t="s">
        <v>65</v>
      </c>
      <c r="D4" t="s">
        <v>65</v>
      </c>
      <c r="E4" t="s">
        <v>65</v>
      </c>
      <c r="F4" t="s">
        <v>64</v>
      </c>
      <c r="G4" t="s">
        <v>66</v>
      </c>
      <c r="H4" t="s">
        <v>65</v>
      </c>
      <c r="I4" t="s">
        <v>67</v>
      </c>
      <c r="J4" t="s">
        <v>65</v>
      </c>
      <c r="K4" t="s">
        <v>64</v>
      </c>
      <c r="L4" t="s">
        <v>66</v>
      </c>
      <c r="M4" t="s">
        <v>69</v>
      </c>
      <c r="N4" t="s">
        <v>64</v>
      </c>
      <c r="O4" t="s">
        <v>68</v>
      </c>
      <c r="P4" t="s">
        <v>72</v>
      </c>
    </row>
    <row r="5" spans="1:18" x14ac:dyDescent="0.25">
      <c r="A5" t="s">
        <v>64</v>
      </c>
      <c r="B5" t="s">
        <v>68</v>
      </c>
      <c r="C5" t="s">
        <v>67</v>
      </c>
      <c r="D5" t="s">
        <v>65</v>
      </c>
      <c r="E5" t="s">
        <v>65</v>
      </c>
      <c r="F5" t="s">
        <v>65</v>
      </c>
      <c r="G5" t="s">
        <v>66</v>
      </c>
      <c r="H5" t="s">
        <v>68</v>
      </c>
      <c r="I5" t="s">
        <v>68</v>
      </c>
      <c r="J5" t="s">
        <v>69</v>
      </c>
      <c r="K5" t="s">
        <v>66</v>
      </c>
      <c r="L5" t="s">
        <v>68</v>
      </c>
      <c r="M5" t="s">
        <v>68</v>
      </c>
      <c r="N5" t="s">
        <v>67</v>
      </c>
      <c r="O5" t="s">
        <v>69</v>
      </c>
      <c r="P5" t="s">
        <v>73</v>
      </c>
    </row>
    <row r="6" spans="1:18" x14ac:dyDescent="0.25">
      <c r="A6" t="s">
        <v>64</v>
      </c>
      <c r="B6" t="s">
        <v>66</v>
      </c>
      <c r="C6" t="s">
        <v>64</v>
      </c>
      <c r="D6" t="s">
        <v>64</v>
      </c>
      <c r="E6" t="s">
        <v>65</v>
      </c>
      <c r="F6" t="s">
        <v>65</v>
      </c>
      <c r="G6" t="s">
        <v>66</v>
      </c>
      <c r="H6" t="s">
        <v>66</v>
      </c>
      <c r="I6" t="s">
        <v>64</v>
      </c>
      <c r="J6" t="s">
        <v>64</v>
      </c>
      <c r="K6" t="s">
        <v>66</v>
      </c>
      <c r="L6" t="s">
        <v>64</v>
      </c>
      <c r="M6" t="s">
        <v>65</v>
      </c>
      <c r="N6" t="s">
        <v>64</v>
      </c>
      <c r="O6" t="s">
        <v>64</v>
      </c>
      <c r="P6" t="s">
        <v>74</v>
      </c>
      <c r="R6" s="30"/>
    </row>
    <row r="7" spans="1:18" x14ac:dyDescent="0.25">
      <c r="A7" t="s">
        <v>64</v>
      </c>
      <c r="B7" t="s">
        <v>66</v>
      </c>
      <c r="C7" t="s">
        <v>64</v>
      </c>
      <c r="D7" t="s">
        <v>66</v>
      </c>
      <c r="E7" t="s">
        <v>65</v>
      </c>
      <c r="F7" t="s">
        <v>64</v>
      </c>
      <c r="G7" t="s">
        <v>64</v>
      </c>
      <c r="H7" t="s">
        <v>64</v>
      </c>
      <c r="I7" t="s">
        <v>64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t="s">
        <v>74</v>
      </c>
      <c r="R7" s="30"/>
    </row>
    <row r="8" spans="1:18" x14ac:dyDescent="0.25">
      <c r="A8" t="s">
        <v>64</v>
      </c>
      <c r="B8" t="s">
        <v>67</v>
      </c>
      <c r="C8" t="s">
        <v>67</v>
      </c>
      <c r="D8" t="s">
        <v>67</v>
      </c>
      <c r="E8" t="s">
        <v>66</v>
      </c>
      <c r="F8" t="s">
        <v>65</v>
      </c>
      <c r="G8" t="s">
        <v>64</v>
      </c>
      <c r="H8" t="s">
        <v>67</v>
      </c>
      <c r="I8" t="s">
        <v>68</v>
      </c>
      <c r="J8" t="s">
        <v>68</v>
      </c>
      <c r="K8" t="s">
        <v>66</v>
      </c>
      <c r="L8" t="s">
        <v>68</v>
      </c>
      <c r="M8" t="s">
        <v>68</v>
      </c>
      <c r="N8" t="s">
        <v>67</v>
      </c>
      <c r="O8" t="s">
        <v>69</v>
      </c>
      <c r="P8" t="s">
        <v>72</v>
      </c>
      <c r="R8" s="30"/>
    </row>
    <row r="9" spans="1:18" x14ac:dyDescent="0.25">
      <c r="A9" t="s">
        <v>64</v>
      </c>
      <c r="B9" t="s">
        <v>65</v>
      </c>
      <c r="C9" t="s">
        <v>64</v>
      </c>
      <c r="D9" t="s">
        <v>64</v>
      </c>
      <c r="E9" t="s">
        <v>67</v>
      </c>
      <c r="F9" t="s">
        <v>65</v>
      </c>
      <c r="G9" t="s">
        <v>66</v>
      </c>
      <c r="H9" t="s">
        <v>64</v>
      </c>
      <c r="I9" t="s">
        <v>65</v>
      </c>
      <c r="J9" t="s">
        <v>64</v>
      </c>
      <c r="K9" t="s">
        <v>66</v>
      </c>
      <c r="L9" t="s">
        <v>66</v>
      </c>
      <c r="M9" t="s">
        <v>67</v>
      </c>
      <c r="N9" t="s">
        <v>65</v>
      </c>
      <c r="O9" t="s">
        <v>66</v>
      </c>
      <c r="P9" t="s">
        <v>74</v>
      </c>
      <c r="R9" s="30"/>
    </row>
    <row r="10" spans="1:18" x14ac:dyDescent="0.25">
      <c r="A10" t="s">
        <v>64</v>
      </c>
      <c r="B10" t="s">
        <v>65</v>
      </c>
      <c r="C10" t="s">
        <v>66</v>
      </c>
      <c r="D10" t="s">
        <v>66</v>
      </c>
      <c r="E10" t="s">
        <v>66</v>
      </c>
      <c r="F10" t="s">
        <v>64</v>
      </c>
      <c r="G10" t="s">
        <v>66</v>
      </c>
      <c r="H10" t="s">
        <v>65</v>
      </c>
      <c r="I10" t="s">
        <v>66</v>
      </c>
      <c r="J10" t="s">
        <v>64</v>
      </c>
      <c r="K10" t="s">
        <v>66</v>
      </c>
      <c r="L10" t="s">
        <v>66</v>
      </c>
      <c r="M10" t="s">
        <v>67</v>
      </c>
      <c r="N10" t="s">
        <v>66</v>
      </c>
      <c r="O10" t="s">
        <v>68</v>
      </c>
      <c r="P10" t="s">
        <v>74</v>
      </c>
      <c r="R10" s="30"/>
    </row>
    <row r="11" spans="1:18" x14ac:dyDescent="0.25">
      <c r="A11" t="s">
        <v>64</v>
      </c>
      <c r="B11" t="s">
        <v>65</v>
      </c>
      <c r="C11" t="s">
        <v>66</v>
      </c>
      <c r="D11" t="s">
        <v>65</v>
      </c>
      <c r="E11" t="s">
        <v>66</v>
      </c>
      <c r="F11" t="s">
        <v>64</v>
      </c>
      <c r="G11" t="s">
        <v>65</v>
      </c>
      <c r="H11" t="s">
        <v>66</v>
      </c>
      <c r="I11" t="s">
        <v>65</v>
      </c>
      <c r="J11" t="s">
        <v>64</v>
      </c>
      <c r="K11" t="s">
        <v>66</v>
      </c>
      <c r="L11" t="s">
        <v>66</v>
      </c>
      <c r="M11" t="s">
        <v>67</v>
      </c>
      <c r="N11" t="s">
        <v>66</v>
      </c>
      <c r="O11" t="s">
        <v>64</v>
      </c>
      <c r="P11" t="s">
        <v>74</v>
      </c>
      <c r="R11" s="30"/>
    </row>
    <row r="12" spans="1:18" x14ac:dyDescent="0.25">
      <c r="A12" t="s">
        <v>64</v>
      </c>
      <c r="B12" t="s">
        <v>65</v>
      </c>
      <c r="C12" t="s">
        <v>66</v>
      </c>
      <c r="D12" t="s">
        <v>64</v>
      </c>
      <c r="E12" t="s">
        <v>66</v>
      </c>
      <c r="F12" t="s">
        <v>65</v>
      </c>
      <c r="G12" t="s">
        <v>64</v>
      </c>
      <c r="H12" t="s">
        <v>66</v>
      </c>
      <c r="I12" t="s">
        <v>65</v>
      </c>
      <c r="J12" t="s">
        <v>65</v>
      </c>
      <c r="K12" t="s">
        <v>64</v>
      </c>
      <c r="L12" t="s">
        <v>66</v>
      </c>
      <c r="M12" t="s">
        <v>67</v>
      </c>
      <c r="N12" t="s">
        <v>66</v>
      </c>
      <c r="O12" t="s">
        <v>65</v>
      </c>
      <c r="P12" t="s">
        <v>74</v>
      </c>
      <c r="R12" s="30"/>
    </row>
    <row r="13" spans="1:18" x14ac:dyDescent="0.25">
      <c r="A13" t="s">
        <v>64</v>
      </c>
      <c r="B13" t="s">
        <v>65</v>
      </c>
      <c r="C13" t="s">
        <v>64</v>
      </c>
      <c r="D13" t="s">
        <v>64</v>
      </c>
      <c r="E13" t="s">
        <v>65</v>
      </c>
      <c r="F13" t="s">
        <v>65</v>
      </c>
      <c r="G13" t="s">
        <v>66</v>
      </c>
      <c r="H13" t="s">
        <v>66</v>
      </c>
      <c r="I13" t="s">
        <v>64</v>
      </c>
      <c r="J13" t="s">
        <v>64</v>
      </c>
      <c r="K13" t="s">
        <v>64</v>
      </c>
      <c r="L13" t="s">
        <v>66</v>
      </c>
      <c r="M13" t="s">
        <v>65</v>
      </c>
      <c r="N13" t="s">
        <v>64</v>
      </c>
      <c r="O13" t="s">
        <v>65</v>
      </c>
      <c r="P13" t="s">
        <v>74</v>
      </c>
      <c r="R13" s="30"/>
    </row>
    <row r="14" spans="1:18" x14ac:dyDescent="0.25">
      <c r="A14" t="s">
        <v>64</v>
      </c>
      <c r="B14" t="s">
        <v>66</v>
      </c>
      <c r="C14" t="s">
        <v>66</v>
      </c>
      <c r="D14" t="s">
        <v>66</v>
      </c>
      <c r="E14" t="s">
        <v>65</v>
      </c>
      <c r="F14" t="s">
        <v>64</v>
      </c>
      <c r="G14" t="s">
        <v>66</v>
      </c>
      <c r="H14" t="s">
        <v>66</v>
      </c>
      <c r="I14" t="s">
        <v>66</v>
      </c>
      <c r="J14" t="s">
        <v>64</v>
      </c>
      <c r="K14" t="s">
        <v>66</v>
      </c>
      <c r="L14" t="s">
        <v>64</v>
      </c>
      <c r="M14" t="s">
        <v>65</v>
      </c>
      <c r="N14" t="s">
        <v>66</v>
      </c>
      <c r="O14" t="s">
        <v>65</v>
      </c>
      <c r="P14" t="s">
        <v>74</v>
      </c>
      <c r="R14" s="30"/>
    </row>
    <row r="15" spans="1:18" x14ac:dyDescent="0.25">
      <c r="A15" t="s">
        <v>66</v>
      </c>
      <c r="B15" t="s">
        <v>66</v>
      </c>
      <c r="C15" t="s">
        <v>65</v>
      </c>
      <c r="D15" t="s">
        <v>66</v>
      </c>
      <c r="E15" t="s">
        <v>65</v>
      </c>
      <c r="F15" t="s">
        <v>64</v>
      </c>
      <c r="G15" t="s">
        <v>65</v>
      </c>
      <c r="H15" t="s">
        <v>64</v>
      </c>
      <c r="I15" t="s">
        <v>65</v>
      </c>
      <c r="J15" t="s">
        <v>64</v>
      </c>
      <c r="K15" t="s">
        <v>64</v>
      </c>
      <c r="L15" t="s">
        <v>64</v>
      </c>
      <c r="M15" t="s">
        <v>66</v>
      </c>
      <c r="N15" t="s">
        <v>64</v>
      </c>
      <c r="O15" t="s">
        <v>64</v>
      </c>
      <c r="P15" t="s">
        <v>74</v>
      </c>
      <c r="R15" s="30"/>
    </row>
    <row r="16" spans="1:18" x14ac:dyDescent="0.25">
      <c r="A16" t="s">
        <v>64</v>
      </c>
      <c r="B16" t="s">
        <v>66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66</v>
      </c>
      <c r="I16" t="s">
        <v>65</v>
      </c>
      <c r="J16" t="s">
        <v>66</v>
      </c>
      <c r="K16" t="s">
        <v>66</v>
      </c>
      <c r="L16" t="s">
        <v>64</v>
      </c>
      <c r="M16" t="s">
        <v>67</v>
      </c>
      <c r="N16" t="s">
        <v>64</v>
      </c>
      <c r="O16" t="s">
        <v>65</v>
      </c>
      <c r="P16" t="s">
        <v>74</v>
      </c>
      <c r="R16" s="30"/>
    </row>
    <row r="17" spans="1:18" x14ac:dyDescent="0.25">
      <c r="A17" t="s">
        <v>64</v>
      </c>
      <c r="B17" t="s">
        <v>66</v>
      </c>
      <c r="C17" t="s">
        <v>64</v>
      </c>
      <c r="D17" t="s">
        <v>64</v>
      </c>
      <c r="E17" t="s">
        <v>66</v>
      </c>
      <c r="F17" t="s">
        <v>64</v>
      </c>
      <c r="G17" t="s">
        <v>65</v>
      </c>
      <c r="H17" t="s">
        <v>64</v>
      </c>
      <c r="I17" t="s">
        <v>66</v>
      </c>
      <c r="J17" t="s">
        <v>64</v>
      </c>
      <c r="K17" t="s">
        <v>64</v>
      </c>
      <c r="L17" t="s">
        <v>64</v>
      </c>
      <c r="M17" t="s">
        <v>65</v>
      </c>
      <c r="N17" t="s">
        <v>64</v>
      </c>
      <c r="O17" t="s">
        <v>65</v>
      </c>
      <c r="P17" t="s">
        <v>74</v>
      </c>
      <c r="R17" s="30"/>
    </row>
    <row r="18" spans="1:18" x14ac:dyDescent="0.25">
      <c r="A18" t="s">
        <v>64</v>
      </c>
      <c r="B18" t="s">
        <v>68</v>
      </c>
      <c r="C18" t="s">
        <v>65</v>
      </c>
      <c r="D18" t="s">
        <v>67</v>
      </c>
      <c r="E18" t="s">
        <v>66</v>
      </c>
      <c r="F18" t="s">
        <v>64</v>
      </c>
      <c r="G18" t="s">
        <v>67</v>
      </c>
      <c r="H18" t="s">
        <v>68</v>
      </c>
      <c r="I18" t="s">
        <v>69</v>
      </c>
      <c r="J18" t="s">
        <v>69</v>
      </c>
      <c r="K18" t="s">
        <v>64</v>
      </c>
      <c r="L18" t="s">
        <v>66</v>
      </c>
      <c r="M18" t="s">
        <v>69</v>
      </c>
      <c r="N18" t="s">
        <v>67</v>
      </c>
      <c r="O18" t="s">
        <v>69</v>
      </c>
      <c r="P18" t="s">
        <v>73</v>
      </c>
      <c r="R18" s="30"/>
    </row>
    <row r="19" spans="1:18" x14ac:dyDescent="0.25">
      <c r="A19" t="s">
        <v>64</v>
      </c>
      <c r="B19" t="s">
        <v>65</v>
      </c>
      <c r="C19" t="s">
        <v>64</v>
      </c>
      <c r="D19" t="s">
        <v>66</v>
      </c>
      <c r="E19" t="s">
        <v>65</v>
      </c>
      <c r="F19" t="s">
        <v>64</v>
      </c>
      <c r="G19" t="s">
        <v>64</v>
      </c>
      <c r="H19" t="s">
        <v>65</v>
      </c>
      <c r="I19" t="s">
        <v>64</v>
      </c>
      <c r="J19" t="s">
        <v>64</v>
      </c>
      <c r="K19" t="s">
        <v>66</v>
      </c>
      <c r="L19" t="s">
        <v>64</v>
      </c>
      <c r="M19" t="s">
        <v>67</v>
      </c>
      <c r="N19" t="s">
        <v>66</v>
      </c>
      <c r="O19" t="s">
        <v>65</v>
      </c>
      <c r="P19" t="s">
        <v>74</v>
      </c>
      <c r="R19" s="30"/>
    </row>
    <row r="20" spans="1:18" x14ac:dyDescent="0.25">
      <c r="A20" t="s">
        <v>64</v>
      </c>
      <c r="B20" t="s">
        <v>65</v>
      </c>
      <c r="C20" t="s">
        <v>64</v>
      </c>
      <c r="D20" t="s">
        <v>64</v>
      </c>
      <c r="E20" t="s">
        <v>64</v>
      </c>
      <c r="F20" t="s">
        <v>64</v>
      </c>
      <c r="G20" t="s">
        <v>64</v>
      </c>
      <c r="H20" t="s">
        <v>67</v>
      </c>
      <c r="I20" t="s">
        <v>66</v>
      </c>
      <c r="J20" t="s">
        <v>64</v>
      </c>
      <c r="K20" t="s">
        <v>64</v>
      </c>
      <c r="L20" t="s">
        <v>66</v>
      </c>
      <c r="M20" t="s">
        <v>67</v>
      </c>
      <c r="N20" t="s">
        <v>66</v>
      </c>
      <c r="O20" t="s">
        <v>67</v>
      </c>
      <c r="P20" t="s">
        <v>74</v>
      </c>
      <c r="R20" s="30"/>
    </row>
    <row r="21" spans="1:18" x14ac:dyDescent="0.25">
      <c r="A21" t="s">
        <v>64</v>
      </c>
      <c r="B21" t="s">
        <v>65</v>
      </c>
      <c r="C21" t="s">
        <v>64</v>
      </c>
      <c r="D21" t="s">
        <v>65</v>
      </c>
      <c r="E21" t="s">
        <v>66</v>
      </c>
      <c r="F21" t="s">
        <v>65</v>
      </c>
      <c r="G21" t="s">
        <v>66</v>
      </c>
      <c r="H21" t="s">
        <v>66</v>
      </c>
      <c r="I21" t="s">
        <v>64</v>
      </c>
      <c r="J21" t="s">
        <v>64</v>
      </c>
      <c r="K21" t="s">
        <v>64</v>
      </c>
      <c r="L21" t="s">
        <v>64</v>
      </c>
      <c r="M21" t="s">
        <v>65</v>
      </c>
      <c r="N21" t="s">
        <v>66</v>
      </c>
      <c r="O21" t="s">
        <v>65</v>
      </c>
      <c r="P21" t="s">
        <v>74</v>
      </c>
      <c r="R21" s="30"/>
    </row>
    <row r="22" spans="1:18" x14ac:dyDescent="0.25">
      <c r="A22" t="s">
        <v>64</v>
      </c>
      <c r="B22" t="s">
        <v>66</v>
      </c>
      <c r="C22" t="s">
        <v>65</v>
      </c>
      <c r="D22" t="s">
        <v>64</v>
      </c>
      <c r="E22" t="s">
        <v>67</v>
      </c>
      <c r="F22" t="s">
        <v>64</v>
      </c>
      <c r="G22" t="s">
        <v>66</v>
      </c>
      <c r="H22" t="s">
        <v>64</v>
      </c>
      <c r="I22" t="s">
        <v>66</v>
      </c>
      <c r="J22" t="s">
        <v>66</v>
      </c>
      <c r="K22" t="s">
        <v>64</v>
      </c>
      <c r="L22" t="s">
        <v>65</v>
      </c>
      <c r="M22" t="s">
        <v>67</v>
      </c>
      <c r="N22" t="s">
        <v>65</v>
      </c>
      <c r="O22" t="s">
        <v>65</v>
      </c>
      <c r="P22" t="s">
        <v>74</v>
      </c>
    </row>
    <row r="23" spans="1:18" x14ac:dyDescent="0.25">
      <c r="A23" t="s">
        <v>66</v>
      </c>
      <c r="B23" t="s">
        <v>64</v>
      </c>
      <c r="C23" t="s">
        <v>64</v>
      </c>
      <c r="D23" t="s">
        <v>64</v>
      </c>
      <c r="E23" t="s">
        <v>65</v>
      </c>
      <c r="F23" t="s">
        <v>64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64</v>
      </c>
      <c r="M23" t="s">
        <v>64</v>
      </c>
      <c r="N23" t="s">
        <v>64</v>
      </c>
      <c r="O23" t="s">
        <v>64</v>
      </c>
      <c r="P23" t="s">
        <v>74</v>
      </c>
    </row>
    <row r="24" spans="1:18" x14ac:dyDescent="0.25">
      <c r="A24" t="s">
        <v>64</v>
      </c>
      <c r="B24" t="s">
        <v>68</v>
      </c>
      <c r="C24" t="s">
        <v>68</v>
      </c>
      <c r="D24" t="s">
        <v>69</v>
      </c>
      <c r="E24" t="s">
        <v>65</v>
      </c>
      <c r="F24" t="s">
        <v>64</v>
      </c>
      <c r="G24" t="s">
        <v>69</v>
      </c>
      <c r="H24" t="s">
        <v>70</v>
      </c>
      <c r="I24" t="s">
        <v>69</v>
      </c>
      <c r="J24" t="s">
        <v>69</v>
      </c>
      <c r="K24" t="s">
        <v>64</v>
      </c>
      <c r="L24" t="s">
        <v>68</v>
      </c>
      <c r="M24" t="s">
        <v>69</v>
      </c>
      <c r="N24" t="s">
        <v>68</v>
      </c>
      <c r="O24" t="s">
        <v>70</v>
      </c>
      <c r="P24" t="s">
        <v>72</v>
      </c>
    </row>
    <row r="25" spans="1:18" x14ac:dyDescent="0.25">
      <c r="A25" t="s">
        <v>64</v>
      </c>
      <c r="B25" t="s">
        <v>66</v>
      </c>
      <c r="C25" t="s">
        <v>66</v>
      </c>
      <c r="D25" t="s">
        <v>66</v>
      </c>
      <c r="E25" t="s">
        <v>66</v>
      </c>
      <c r="F25" t="s">
        <v>64</v>
      </c>
      <c r="G25" t="s">
        <v>65</v>
      </c>
      <c r="H25" t="s">
        <v>66</v>
      </c>
      <c r="I25" t="s">
        <v>65</v>
      </c>
      <c r="J25" t="s">
        <v>64</v>
      </c>
      <c r="K25" t="s">
        <v>64</v>
      </c>
      <c r="L25" t="s">
        <v>66</v>
      </c>
      <c r="M25" t="s">
        <v>68</v>
      </c>
      <c r="N25" t="s">
        <v>69</v>
      </c>
      <c r="O25" t="s">
        <v>68</v>
      </c>
      <c r="P25" t="s">
        <v>72</v>
      </c>
    </row>
    <row r="26" spans="1:18" x14ac:dyDescent="0.25">
      <c r="A26" t="s">
        <v>64</v>
      </c>
      <c r="B26" t="s">
        <v>68</v>
      </c>
      <c r="C26" t="s">
        <v>65</v>
      </c>
      <c r="D26" t="s">
        <v>64</v>
      </c>
      <c r="E26" t="s">
        <v>66</v>
      </c>
      <c r="F26" t="s">
        <v>70</v>
      </c>
      <c r="G26" t="s">
        <v>65</v>
      </c>
      <c r="H26" t="s">
        <v>67</v>
      </c>
      <c r="I26" t="s">
        <v>68</v>
      </c>
      <c r="J26" t="s">
        <v>68</v>
      </c>
      <c r="K26" t="s">
        <v>66</v>
      </c>
      <c r="L26" t="s">
        <v>66</v>
      </c>
      <c r="M26" t="s">
        <v>68</v>
      </c>
      <c r="N26" t="s">
        <v>65</v>
      </c>
      <c r="O26" t="s">
        <v>67</v>
      </c>
      <c r="P26" t="s">
        <v>72</v>
      </c>
    </row>
    <row r="27" spans="1:18" x14ac:dyDescent="0.25">
      <c r="A27" t="s">
        <v>64</v>
      </c>
      <c r="B27" t="s">
        <v>68</v>
      </c>
      <c r="C27" t="s">
        <v>65</v>
      </c>
      <c r="D27" t="s">
        <v>68</v>
      </c>
      <c r="E27" t="s">
        <v>65</v>
      </c>
      <c r="F27" t="s">
        <v>64</v>
      </c>
      <c r="G27" t="s">
        <v>67</v>
      </c>
      <c r="H27" t="s">
        <v>69</v>
      </c>
      <c r="I27" t="s">
        <v>68</v>
      </c>
      <c r="J27" t="s">
        <v>68</v>
      </c>
      <c r="K27" t="s">
        <v>66</v>
      </c>
      <c r="L27" t="s">
        <v>67</v>
      </c>
      <c r="M27" t="s">
        <v>69</v>
      </c>
      <c r="N27" t="s">
        <v>67</v>
      </c>
      <c r="O27" t="s">
        <v>69</v>
      </c>
      <c r="P27" t="s">
        <v>74</v>
      </c>
    </row>
    <row r="28" spans="1:18" x14ac:dyDescent="0.25">
      <c r="A28" t="s">
        <v>64</v>
      </c>
      <c r="B28" t="s">
        <v>66</v>
      </c>
      <c r="C28" t="s">
        <v>64</v>
      </c>
      <c r="D28" t="s">
        <v>65</v>
      </c>
      <c r="E28" t="s">
        <v>66</v>
      </c>
      <c r="F28" t="s">
        <v>64</v>
      </c>
      <c r="G28" t="s">
        <v>64</v>
      </c>
      <c r="H28" t="s">
        <v>66</v>
      </c>
      <c r="I28" t="s">
        <v>64</v>
      </c>
      <c r="J28" t="s">
        <v>64</v>
      </c>
      <c r="K28" t="s">
        <v>64</v>
      </c>
      <c r="L28" t="s">
        <v>64</v>
      </c>
      <c r="M28" t="s">
        <v>66</v>
      </c>
      <c r="N28" t="s">
        <v>64</v>
      </c>
      <c r="O28" t="s">
        <v>64</v>
      </c>
      <c r="P28" t="s">
        <v>74</v>
      </c>
    </row>
    <row r="29" spans="1:18" x14ac:dyDescent="0.25">
      <c r="A29" t="s">
        <v>64</v>
      </c>
      <c r="B29" t="s">
        <v>68</v>
      </c>
      <c r="C29" t="s">
        <v>65</v>
      </c>
      <c r="D29" t="s">
        <v>65</v>
      </c>
      <c r="E29" t="s">
        <v>65</v>
      </c>
      <c r="F29" t="s">
        <v>65</v>
      </c>
      <c r="G29" t="s">
        <v>65</v>
      </c>
      <c r="H29" t="s">
        <v>65</v>
      </c>
      <c r="I29" t="s">
        <v>68</v>
      </c>
      <c r="J29" t="s">
        <v>66</v>
      </c>
      <c r="K29" t="s">
        <v>66</v>
      </c>
      <c r="L29" t="s">
        <v>65</v>
      </c>
      <c r="M29" t="s">
        <v>68</v>
      </c>
      <c r="N29" t="s">
        <v>65</v>
      </c>
      <c r="O29" t="s">
        <v>68</v>
      </c>
      <c r="P29" t="s">
        <v>72</v>
      </c>
    </row>
    <row r="30" spans="1:18" x14ac:dyDescent="0.25">
      <c r="A30" t="s">
        <v>66</v>
      </c>
      <c r="B30" t="s">
        <v>66</v>
      </c>
      <c r="C30" t="s">
        <v>64</v>
      </c>
      <c r="D30" t="s">
        <v>64</v>
      </c>
      <c r="E30" t="s">
        <v>65</v>
      </c>
      <c r="F30" t="s">
        <v>64</v>
      </c>
      <c r="G30" t="s">
        <v>66</v>
      </c>
      <c r="H30" t="s">
        <v>64</v>
      </c>
      <c r="I30" t="s">
        <v>66</v>
      </c>
      <c r="J30" t="s">
        <v>65</v>
      </c>
      <c r="K30" t="s">
        <v>66</v>
      </c>
      <c r="L30" t="s">
        <v>65</v>
      </c>
      <c r="M30" t="s">
        <v>65</v>
      </c>
      <c r="N30" t="s">
        <v>64</v>
      </c>
      <c r="O30" t="s">
        <v>65</v>
      </c>
      <c r="P30" t="s">
        <v>74</v>
      </c>
    </row>
    <row r="31" spans="1:18" x14ac:dyDescent="0.25">
      <c r="A31" t="s">
        <v>64</v>
      </c>
      <c r="B31" t="s">
        <v>68</v>
      </c>
      <c r="C31" t="s">
        <v>66</v>
      </c>
      <c r="D31" t="s">
        <v>65</v>
      </c>
      <c r="E31" t="s">
        <v>66</v>
      </c>
      <c r="F31" t="s">
        <v>64</v>
      </c>
      <c r="G31" t="s">
        <v>66</v>
      </c>
      <c r="H31" t="s">
        <v>67</v>
      </c>
      <c r="I31" t="s">
        <v>69</v>
      </c>
      <c r="J31" t="s">
        <v>66</v>
      </c>
      <c r="K31" t="s">
        <v>65</v>
      </c>
      <c r="L31" t="s">
        <v>65</v>
      </c>
      <c r="M31" t="s">
        <v>68</v>
      </c>
      <c r="N31" t="s">
        <v>66</v>
      </c>
      <c r="O31" t="s">
        <v>68</v>
      </c>
      <c r="P31" t="s">
        <v>72</v>
      </c>
    </row>
    <row r="32" spans="1:18" x14ac:dyDescent="0.25">
      <c r="A32" t="s">
        <v>64</v>
      </c>
      <c r="B32" t="s">
        <v>68</v>
      </c>
      <c r="C32" t="s">
        <v>68</v>
      </c>
      <c r="D32" t="s">
        <v>67</v>
      </c>
      <c r="E32" t="s">
        <v>65</v>
      </c>
      <c r="F32" t="s">
        <v>65</v>
      </c>
      <c r="G32" t="s">
        <v>66</v>
      </c>
      <c r="H32" t="s">
        <v>65</v>
      </c>
      <c r="I32" t="s">
        <v>67</v>
      </c>
      <c r="J32" t="s">
        <v>65</v>
      </c>
      <c r="K32" t="s">
        <v>64</v>
      </c>
      <c r="L32" t="s">
        <v>65</v>
      </c>
      <c r="M32" t="s">
        <v>69</v>
      </c>
      <c r="N32" t="s">
        <v>67</v>
      </c>
      <c r="O32" t="s">
        <v>67</v>
      </c>
      <c r="P32" t="s">
        <v>72</v>
      </c>
    </row>
    <row r="33" spans="1:16" x14ac:dyDescent="0.25">
      <c r="A33" t="s">
        <v>64</v>
      </c>
      <c r="B33" t="s">
        <v>68</v>
      </c>
      <c r="C33" t="s">
        <v>66</v>
      </c>
      <c r="D33" t="s">
        <v>66</v>
      </c>
      <c r="E33" t="s">
        <v>65</v>
      </c>
      <c r="F33" t="s">
        <v>64</v>
      </c>
      <c r="G33" t="s">
        <v>64</v>
      </c>
      <c r="H33" t="s">
        <v>67</v>
      </c>
      <c r="I33" t="s">
        <v>64</v>
      </c>
      <c r="J33" t="s">
        <v>65</v>
      </c>
      <c r="K33" t="s">
        <v>66</v>
      </c>
      <c r="L33" t="s">
        <v>65</v>
      </c>
      <c r="M33" t="s">
        <v>67</v>
      </c>
      <c r="N33" t="s">
        <v>65</v>
      </c>
      <c r="O33" t="s">
        <v>69</v>
      </c>
      <c r="P33" t="s">
        <v>72</v>
      </c>
    </row>
    <row r="34" spans="1:16" x14ac:dyDescent="0.25">
      <c r="A34" t="s">
        <v>64</v>
      </c>
      <c r="B34" t="s">
        <v>65</v>
      </c>
      <c r="C34" t="s">
        <v>65</v>
      </c>
      <c r="D34" t="s">
        <v>65</v>
      </c>
      <c r="E34" t="s">
        <v>65</v>
      </c>
      <c r="F34" t="s">
        <v>65</v>
      </c>
      <c r="G34" t="s">
        <v>65</v>
      </c>
      <c r="H34" t="s">
        <v>64</v>
      </c>
      <c r="I34" t="s">
        <v>64</v>
      </c>
      <c r="J34" t="s">
        <v>64</v>
      </c>
      <c r="K34" t="s">
        <v>64</v>
      </c>
      <c r="L34" t="s">
        <v>64</v>
      </c>
      <c r="M34" t="s">
        <v>64</v>
      </c>
      <c r="N34" t="s">
        <v>64</v>
      </c>
      <c r="O34" t="s">
        <v>64</v>
      </c>
      <c r="P34" t="s">
        <v>72</v>
      </c>
    </row>
    <row r="35" spans="1:16" x14ac:dyDescent="0.25">
      <c r="A35" t="s">
        <v>64</v>
      </c>
      <c r="B35" t="s">
        <v>69</v>
      </c>
      <c r="C35" t="s">
        <v>67</v>
      </c>
      <c r="D35" t="s">
        <v>65</v>
      </c>
      <c r="E35" t="s">
        <v>66</v>
      </c>
      <c r="F35" t="s">
        <v>64</v>
      </c>
      <c r="G35" t="s">
        <v>68</v>
      </c>
      <c r="H35" t="s">
        <v>69</v>
      </c>
      <c r="I35" t="s">
        <v>69</v>
      </c>
      <c r="J35" t="s">
        <v>69</v>
      </c>
      <c r="K35" t="s">
        <v>65</v>
      </c>
      <c r="L35" t="s">
        <v>68</v>
      </c>
      <c r="M35" t="s">
        <v>70</v>
      </c>
      <c r="N35" t="s">
        <v>67</v>
      </c>
      <c r="O35" t="s">
        <v>69</v>
      </c>
      <c r="P35" t="s">
        <v>74</v>
      </c>
    </row>
    <row r="36" spans="1:16" x14ac:dyDescent="0.25">
      <c r="A36" t="s">
        <v>64</v>
      </c>
      <c r="B36" t="s">
        <v>65</v>
      </c>
      <c r="C36" t="s">
        <v>64</v>
      </c>
      <c r="D36" t="s">
        <v>65</v>
      </c>
      <c r="E36" t="s">
        <v>66</v>
      </c>
      <c r="F36" t="s">
        <v>64</v>
      </c>
      <c r="G36" t="s">
        <v>65</v>
      </c>
      <c r="H36" t="s">
        <v>65</v>
      </c>
      <c r="I36" t="s">
        <v>65</v>
      </c>
      <c r="J36" t="s">
        <v>68</v>
      </c>
      <c r="K36" t="s">
        <v>66</v>
      </c>
      <c r="L36" t="s">
        <v>64</v>
      </c>
      <c r="M36" t="s">
        <v>67</v>
      </c>
      <c r="N36" t="s">
        <v>67</v>
      </c>
      <c r="O36" t="s">
        <v>65</v>
      </c>
      <c r="P36" t="s">
        <v>72</v>
      </c>
    </row>
    <row r="37" spans="1:16" x14ac:dyDescent="0.25">
      <c r="A37" t="s">
        <v>64</v>
      </c>
      <c r="B37" t="s">
        <v>69</v>
      </c>
      <c r="C37" t="s">
        <v>68</v>
      </c>
      <c r="D37" t="s">
        <v>67</v>
      </c>
      <c r="E37" t="s">
        <v>67</v>
      </c>
      <c r="F37" t="s">
        <v>65</v>
      </c>
      <c r="G37" t="s">
        <v>69</v>
      </c>
      <c r="H37" t="s">
        <v>69</v>
      </c>
      <c r="I37" t="s">
        <v>69</v>
      </c>
      <c r="J37" t="s">
        <v>68</v>
      </c>
      <c r="K37" t="s">
        <v>65</v>
      </c>
      <c r="L37" t="s">
        <v>68</v>
      </c>
      <c r="M37" t="s">
        <v>69</v>
      </c>
      <c r="N37" t="s">
        <v>68</v>
      </c>
      <c r="O37" t="s">
        <v>69</v>
      </c>
      <c r="P37" t="s">
        <v>73</v>
      </c>
    </row>
    <row r="38" spans="1:16" x14ac:dyDescent="0.25">
      <c r="A38" t="s">
        <v>64</v>
      </c>
      <c r="B38" t="s">
        <v>68</v>
      </c>
      <c r="C38" t="s">
        <v>65</v>
      </c>
      <c r="D38" t="s">
        <v>66</v>
      </c>
      <c r="E38" t="s">
        <v>66</v>
      </c>
      <c r="F38" t="s">
        <v>64</v>
      </c>
      <c r="G38" t="s">
        <v>65</v>
      </c>
      <c r="H38" t="s">
        <v>66</v>
      </c>
      <c r="I38" t="s">
        <v>68</v>
      </c>
      <c r="J38" t="s">
        <v>68</v>
      </c>
      <c r="K38" t="s">
        <v>66</v>
      </c>
      <c r="L38" t="s">
        <v>64</v>
      </c>
      <c r="M38" t="s">
        <v>68</v>
      </c>
      <c r="N38" t="s">
        <v>65</v>
      </c>
      <c r="O38" t="s">
        <v>67</v>
      </c>
      <c r="P38" t="s">
        <v>72</v>
      </c>
    </row>
    <row r="39" spans="1:16" x14ac:dyDescent="0.25">
      <c r="A39" t="s">
        <v>64</v>
      </c>
      <c r="B39" t="s">
        <v>66</v>
      </c>
      <c r="C39" t="s">
        <v>64</v>
      </c>
      <c r="D39" t="s">
        <v>64</v>
      </c>
      <c r="E39" t="s">
        <v>65</v>
      </c>
      <c r="F39" t="s">
        <v>64</v>
      </c>
      <c r="G39" t="s">
        <v>64</v>
      </c>
      <c r="H39" t="s">
        <v>64</v>
      </c>
      <c r="I39" t="s">
        <v>64</v>
      </c>
      <c r="J39" t="s">
        <v>66</v>
      </c>
      <c r="K39" t="s">
        <v>64</v>
      </c>
      <c r="L39" t="s">
        <v>66</v>
      </c>
      <c r="M39" t="s">
        <v>68</v>
      </c>
      <c r="N39" t="s">
        <v>64</v>
      </c>
      <c r="O39" t="s">
        <v>65</v>
      </c>
      <c r="P39" t="s">
        <v>74</v>
      </c>
    </row>
    <row r="40" spans="1:16" x14ac:dyDescent="0.25">
      <c r="A40" t="s">
        <v>64</v>
      </c>
      <c r="B40" t="s">
        <v>66</v>
      </c>
      <c r="C40" t="s">
        <v>64</v>
      </c>
      <c r="D40" t="s">
        <v>64</v>
      </c>
      <c r="E40" t="s">
        <v>64</v>
      </c>
      <c r="F40" t="s">
        <v>64</v>
      </c>
      <c r="G40" t="s">
        <v>66</v>
      </c>
      <c r="H40" t="s">
        <v>64</v>
      </c>
      <c r="I40" t="s">
        <v>64</v>
      </c>
      <c r="J40" t="s">
        <v>64</v>
      </c>
      <c r="K40" t="s">
        <v>64</v>
      </c>
      <c r="L40" t="s">
        <v>64</v>
      </c>
      <c r="M40" t="s">
        <v>64</v>
      </c>
      <c r="N40" t="s">
        <v>64</v>
      </c>
      <c r="O40" t="s">
        <v>64</v>
      </c>
      <c r="P40" t="s">
        <v>74</v>
      </c>
    </row>
    <row r="41" spans="1:16" x14ac:dyDescent="0.25">
      <c r="A41" t="s">
        <v>64</v>
      </c>
      <c r="B41" t="s">
        <v>66</v>
      </c>
      <c r="C41" t="s">
        <v>64</v>
      </c>
      <c r="D41" t="s">
        <v>64</v>
      </c>
      <c r="E41" t="s">
        <v>66</v>
      </c>
      <c r="F41" t="s">
        <v>64</v>
      </c>
      <c r="G41" t="s">
        <v>66</v>
      </c>
      <c r="H41" t="s">
        <v>64</v>
      </c>
      <c r="I41" t="s">
        <v>64</v>
      </c>
      <c r="J41" t="s">
        <v>66</v>
      </c>
      <c r="K41" t="s">
        <v>66</v>
      </c>
      <c r="L41" t="s">
        <v>65</v>
      </c>
      <c r="M41" t="s">
        <v>65</v>
      </c>
      <c r="N41" t="s">
        <v>64</v>
      </c>
      <c r="O41" t="s">
        <v>65</v>
      </c>
      <c r="P41" t="s">
        <v>74</v>
      </c>
    </row>
    <row r="42" spans="1:16" x14ac:dyDescent="0.25">
      <c r="A42" t="s">
        <v>64</v>
      </c>
      <c r="B42" t="s">
        <v>68</v>
      </c>
      <c r="C42" t="s">
        <v>66</v>
      </c>
      <c r="D42" t="s">
        <v>68</v>
      </c>
      <c r="E42" t="s">
        <v>66</v>
      </c>
      <c r="F42" t="s">
        <v>64</v>
      </c>
      <c r="G42" t="s">
        <v>66</v>
      </c>
      <c r="H42" t="s">
        <v>67</v>
      </c>
      <c r="I42" t="s">
        <v>68</v>
      </c>
      <c r="J42" t="s">
        <v>68</v>
      </c>
      <c r="K42" t="s">
        <v>64</v>
      </c>
      <c r="L42" t="s">
        <v>65</v>
      </c>
      <c r="M42" t="s">
        <v>69</v>
      </c>
      <c r="N42" t="s">
        <v>65</v>
      </c>
      <c r="O42" t="s">
        <v>69</v>
      </c>
      <c r="P42" t="s">
        <v>72</v>
      </c>
    </row>
    <row r="43" spans="1:16" x14ac:dyDescent="0.25">
      <c r="A43" t="s">
        <v>64</v>
      </c>
      <c r="B43" t="s">
        <v>67</v>
      </c>
      <c r="C43" t="s">
        <v>64</v>
      </c>
      <c r="D43" t="s">
        <v>66</v>
      </c>
      <c r="E43" t="s">
        <v>65</v>
      </c>
      <c r="F43" t="s">
        <v>64</v>
      </c>
      <c r="G43" t="s">
        <v>64</v>
      </c>
      <c r="H43" t="s">
        <v>65</v>
      </c>
      <c r="I43" t="s">
        <v>66</v>
      </c>
      <c r="J43" t="s">
        <v>66</v>
      </c>
      <c r="K43" t="s">
        <v>66</v>
      </c>
      <c r="L43" t="s">
        <v>64</v>
      </c>
      <c r="M43" t="s">
        <v>66</v>
      </c>
      <c r="N43" t="s">
        <v>64</v>
      </c>
      <c r="O43" t="s">
        <v>65</v>
      </c>
      <c r="P43" t="s">
        <v>74</v>
      </c>
    </row>
    <row r="44" spans="1:16" x14ac:dyDescent="0.25">
      <c r="A44" t="s">
        <v>64</v>
      </c>
      <c r="B44" t="s">
        <v>66</v>
      </c>
      <c r="C44" t="s">
        <v>64</v>
      </c>
      <c r="D44" t="s">
        <v>64</v>
      </c>
      <c r="E44" t="s">
        <v>66</v>
      </c>
      <c r="F44" t="s">
        <v>64</v>
      </c>
      <c r="G44" t="s">
        <v>64</v>
      </c>
      <c r="H44" t="s">
        <v>64</v>
      </c>
      <c r="I44" t="s">
        <v>64</v>
      </c>
      <c r="J44" t="s">
        <v>64</v>
      </c>
      <c r="K44" t="s">
        <v>64</v>
      </c>
      <c r="L44" t="s">
        <v>66</v>
      </c>
      <c r="M44" t="s">
        <v>64</v>
      </c>
      <c r="N44" t="s">
        <v>64</v>
      </c>
      <c r="O44" t="s">
        <v>64</v>
      </c>
      <c r="P44" t="s">
        <v>74</v>
      </c>
    </row>
    <row r="45" spans="1:16" x14ac:dyDescent="0.25">
      <c r="A45" t="s">
        <v>64</v>
      </c>
      <c r="B45" t="s">
        <v>64</v>
      </c>
      <c r="C45" t="s">
        <v>64</v>
      </c>
      <c r="D45" t="s">
        <v>64</v>
      </c>
      <c r="E45" t="s">
        <v>65</v>
      </c>
      <c r="F45" t="s">
        <v>64</v>
      </c>
      <c r="G45" t="s">
        <v>65</v>
      </c>
      <c r="H45" t="s">
        <v>64</v>
      </c>
      <c r="I45" t="s">
        <v>64</v>
      </c>
      <c r="J45" t="s">
        <v>64</v>
      </c>
      <c r="K45" t="s">
        <v>64</v>
      </c>
      <c r="L45" t="s">
        <v>66</v>
      </c>
      <c r="M45" t="s">
        <v>64</v>
      </c>
      <c r="N45" t="s">
        <v>64</v>
      </c>
      <c r="O45" t="s">
        <v>64</v>
      </c>
      <c r="P45" t="s">
        <v>74</v>
      </c>
    </row>
    <row r="46" spans="1:16" x14ac:dyDescent="0.25">
      <c r="A46" t="s">
        <v>64</v>
      </c>
      <c r="B46" t="s">
        <v>66</v>
      </c>
      <c r="C46" t="s">
        <v>64</v>
      </c>
      <c r="D46" t="s">
        <v>65</v>
      </c>
      <c r="E46" t="s">
        <v>66</v>
      </c>
      <c r="F46" t="s">
        <v>65</v>
      </c>
      <c r="G46" t="s">
        <v>64</v>
      </c>
      <c r="H46" t="s">
        <v>66</v>
      </c>
      <c r="I46" t="s">
        <v>64</v>
      </c>
      <c r="J46" t="s">
        <v>66</v>
      </c>
      <c r="K46" t="s">
        <v>66</v>
      </c>
      <c r="L46" t="s">
        <v>65</v>
      </c>
      <c r="M46" t="s">
        <v>65</v>
      </c>
      <c r="N46" t="s">
        <v>64</v>
      </c>
      <c r="O46" t="s">
        <v>64</v>
      </c>
      <c r="P46" t="s">
        <v>74</v>
      </c>
    </row>
    <row r="47" spans="1:16" x14ac:dyDescent="0.25">
      <c r="A47" t="s">
        <v>64</v>
      </c>
      <c r="B47" t="s">
        <v>68</v>
      </c>
      <c r="C47" t="s">
        <v>64</v>
      </c>
      <c r="D47" t="s">
        <v>66</v>
      </c>
      <c r="E47" t="s">
        <v>65</v>
      </c>
      <c r="F47" t="s">
        <v>64</v>
      </c>
      <c r="G47" t="s">
        <v>66</v>
      </c>
      <c r="H47" t="s">
        <v>67</v>
      </c>
      <c r="I47" t="s">
        <v>65</v>
      </c>
      <c r="J47" t="s">
        <v>65</v>
      </c>
      <c r="K47" t="s">
        <v>66</v>
      </c>
      <c r="L47" t="s">
        <v>66</v>
      </c>
      <c r="M47" t="s">
        <v>68</v>
      </c>
      <c r="N47" t="s">
        <v>66</v>
      </c>
      <c r="O47" t="s">
        <v>67</v>
      </c>
      <c r="P47" t="s">
        <v>72</v>
      </c>
    </row>
    <row r="48" spans="1:16" x14ac:dyDescent="0.25">
      <c r="A48" t="s">
        <v>64</v>
      </c>
      <c r="B48" t="s">
        <v>66</v>
      </c>
      <c r="C48" t="s">
        <v>64</v>
      </c>
      <c r="D48" t="s">
        <v>65</v>
      </c>
      <c r="E48" t="s">
        <v>65</v>
      </c>
      <c r="F48" t="s">
        <v>65</v>
      </c>
      <c r="G48" t="s">
        <v>64</v>
      </c>
      <c r="H48" t="s">
        <v>64</v>
      </c>
      <c r="I48" t="s">
        <v>64</v>
      </c>
      <c r="J48" t="s">
        <v>64</v>
      </c>
      <c r="K48" t="s">
        <v>66</v>
      </c>
      <c r="L48" t="s">
        <v>64</v>
      </c>
      <c r="M48" t="s">
        <v>66</v>
      </c>
      <c r="N48" t="s">
        <v>66</v>
      </c>
      <c r="O48" t="s">
        <v>64</v>
      </c>
      <c r="P48" t="s">
        <v>74</v>
      </c>
    </row>
    <row r="49" spans="1:16" x14ac:dyDescent="0.25">
      <c r="A49" t="s">
        <v>64</v>
      </c>
      <c r="B49" t="s">
        <v>69</v>
      </c>
      <c r="C49" t="s">
        <v>68</v>
      </c>
      <c r="D49" t="s">
        <v>69</v>
      </c>
      <c r="E49" t="s">
        <v>65</v>
      </c>
      <c r="F49" t="s">
        <v>65</v>
      </c>
      <c r="G49" t="s">
        <v>68</v>
      </c>
      <c r="H49" t="s">
        <v>69</v>
      </c>
      <c r="I49" t="s">
        <v>69</v>
      </c>
      <c r="J49" t="s">
        <v>68</v>
      </c>
      <c r="K49" t="s">
        <v>66</v>
      </c>
      <c r="L49" t="s">
        <v>65</v>
      </c>
      <c r="M49" t="s">
        <v>70</v>
      </c>
      <c r="N49" t="s">
        <v>65</v>
      </c>
      <c r="O49" t="s">
        <v>69</v>
      </c>
      <c r="P49" t="s">
        <v>72</v>
      </c>
    </row>
    <row r="50" spans="1:16" x14ac:dyDescent="0.25">
      <c r="A50" t="s">
        <v>64</v>
      </c>
      <c r="B50" t="s">
        <v>66</v>
      </c>
      <c r="C50" t="s">
        <v>64</v>
      </c>
      <c r="D50" t="s">
        <v>64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  <c r="J50" t="s">
        <v>64</v>
      </c>
      <c r="K50" t="s">
        <v>66</v>
      </c>
      <c r="L50" t="s">
        <v>64</v>
      </c>
      <c r="M50" t="s">
        <v>66</v>
      </c>
      <c r="N50" t="s">
        <v>64</v>
      </c>
      <c r="O50" t="s">
        <v>65</v>
      </c>
      <c r="P50" t="s">
        <v>74</v>
      </c>
    </row>
    <row r="51" spans="1:16" x14ac:dyDescent="0.25">
      <c r="A51" t="s">
        <v>64</v>
      </c>
      <c r="B51" t="s">
        <v>66</v>
      </c>
      <c r="C51" t="s">
        <v>64</v>
      </c>
      <c r="D51" t="s">
        <v>64</v>
      </c>
      <c r="E51" t="s">
        <v>66</v>
      </c>
      <c r="F51" t="s">
        <v>64</v>
      </c>
      <c r="G51" t="s">
        <v>64</v>
      </c>
      <c r="H51" t="s">
        <v>65</v>
      </c>
      <c r="I51" t="s">
        <v>64</v>
      </c>
      <c r="J51" t="s">
        <v>64</v>
      </c>
      <c r="K51" t="s">
        <v>64</v>
      </c>
      <c r="L51" t="s">
        <v>64</v>
      </c>
      <c r="M51" t="s">
        <v>67</v>
      </c>
      <c r="N51" t="s">
        <v>64</v>
      </c>
      <c r="O51" t="s">
        <v>66</v>
      </c>
      <c r="P51" t="s">
        <v>74</v>
      </c>
    </row>
    <row r="52" spans="1:16" x14ac:dyDescent="0.25">
      <c r="A52" t="s">
        <v>64</v>
      </c>
      <c r="B52" t="s">
        <v>68</v>
      </c>
      <c r="C52" t="s">
        <v>64</v>
      </c>
      <c r="D52" t="s">
        <v>64</v>
      </c>
      <c r="E52" t="s">
        <v>65</v>
      </c>
      <c r="F52" t="s">
        <v>65</v>
      </c>
      <c r="G52" t="s">
        <v>66</v>
      </c>
      <c r="H52" t="s">
        <v>65</v>
      </c>
      <c r="I52" t="s">
        <v>65</v>
      </c>
      <c r="J52" t="s">
        <v>64</v>
      </c>
      <c r="K52" t="s">
        <v>66</v>
      </c>
      <c r="L52" t="s">
        <v>64</v>
      </c>
      <c r="M52" t="s">
        <v>68</v>
      </c>
      <c r="N52" t="s">
        <v>64</v>
      </c>
      <c r="O52" t="s">
        <v>65</v>
      </c>
      <c r="P52" t="s">
        <v>74</v>
      </c>
    </row>
    <row r="53" spans="1:16" x14ac:dyDescent="0.25">
      <c r="A53" t="s">
        <v>64</v>
      </c>
      <c r="B53" t="s">
        <v>64</v>
      </c>
      <c r="C53" t="s">
        <v>64</v>
      </c>
      <c r="D53" t="s">
        <v>65</v>
      </c>
      <c r="E53" t="s">
        <v>66</v>
      </c>
      <c r="F53" t="s">
        <v>64</v>
      </c>
      <c r="G53" t="s">
        <v>66</v>
      </c>
      <c r="H53" t="s">
        <v>64</v>
      </c>
      <c r="I53" t="s">
        <v>66</v>
      </c>
      <c r="J53" t="s">
        <v>65</v>
      </c>
      <c r="K53" t="s">
        <v>64</v>
      </c>
      <c r="L53" t="s">
        <v>66</v>
      </c>
      <c r="M53" t="s">
        <v>65</v>
      </c>
      <c r="N53" t="s">
        <v>66</v>
      </c>
      <c r="O53" t="s">
        <v>64</v>
      </c>
      <c r="P53" t="s">
        <v>74</v>
      </c>
    </row>
    <row r="54" spans="1:16" x14ac:dyDescent="0.25">
      <c r="A54" t="s">
        <v>66</v>
      </c>
      <c r="B54" t="s">
        <v>68</v>
      </c>
      <c r="C54" t="s">
        <v>64</v>
      </c>
      <c r="D54" t="s">
        <v>65</v>
      </c>
      <c r="E54" t="s">
        <v>65</v>
      </c>
      <c r="F54" t="s">
        <v>64</v>
      </c>
      <c r="G54" t="s">
        <v>65</v>
      </c>
      <c r="H54" t="s">
        <v>68</v>
      </c>
      <c r="I54" t="s">
        <v>67</v>
      </c>
      <c r="J54" t="s">
        <v>65</v>
      </c>
      <c r="K54" t="s">
        <v>66</v>
      </c>
      <c r="L54" t="s">
        <v>68</v>
      </c>
      <c r="M54" t="s">
        <v>68</v>
      </c>
      <c r="N54" t="s">
        <v>66</v>
      </c>
      <c r="O54" t="s">
        <v>68</v>
      </c>
      <c r="P54" t="s">
        <v>72</v>
      </c>
    </row>
    <row r="55" spans="1:16" x14ac:dyDescent="0.25">
      <c r="A55" t="s">
        <v>64</v>
      </c>
      <c r="B55" t="s">
        <v>67</v>
      </c>
      <c r="C55" t="s">
        <v>64</v>
      </c>
      <c r="D55" t="s">
        <v>65</v>
      </c>
      <c r="E55" t="s">
        <v>65</v>
      </c>
      <c r="F55" t="s">
        <v>65</v>
      </c>
      <c r="G55" t="s">
        <v>66</v>
      </c>
      <c r="H55" t="s">
        <v>67</v>
      </c>
      <c r="I55" t="s">
        <v>67</v>
      </c>
      <c r="J55" t="s">
        <v>66</v>
      </c>
      <c r="K55" t="s">
        <v>64</v>
      </c>
      <c r="L55" t="s">
        <v>65</v>
      </c>
      <c r="M55" t="s">
        <v>65</v>
      </c>
      <c r="N55" t="s">
        <v>66</v>
      </c>
      <c r="O55" t="s">
        <v>67</v>
      </c>
      <c r="P55" t="s">
        <v>74</v>
      </c>
    </row>
    <row r="56" spans="1:16" x14ac:dyDescent="0.25">
      <c r="A56" t="s">
        <v>64</v>
      </c>
      <c r="B56" t="s">
        <v>65</v>
      </c>
      <c r="C56" t="s">
        <v>67</v>
      </c>
      <c r="D56" t="s">
        <v>65</v>
      </c>
      <c r="E56" t="s">
        <v>65</v>
      </c>
      <c r="F56" t="s">
        <v>65</v>
      </c>
      <c r="G56" t="s">
        <v>65</v>
      </c>
      <c r="H56" t="s">
        <v>64</v>
      </c>
      <c r="I56" t="s">
        <v>65</v>
      </c>
      <c r="J56" t="s">
        <v>64</v>
      </c>
      <c r="K56" t="s">
        <v>66</v>
      </c>
      <c r="L56" t="s">
        <v>66</v>
      </c>
      <c r="M56" t="s">
        <v>67</v>
      </c>
      <c r="N56" t="s">
        <v>65</v>
      </c>
      <c r="O56" t="s">
        <v>64</v>
      </c>
      <c r="P56" t="s">
        <v>74</v>
      </c>
    </row>
    <row r="57" spans="1:16" x14ac:dyDescent="0.25">
      <c r="A57" t="s">
        <v>65</v>
      </c>
      <c r="B57" t="s">
        <v>67</v>
      </c>
      <c r="C57" t="s">
        <v>64</v>
      </c>
      <c r="D57" t="s">
        <v>64</v>
      </c>
      <c r="E57" t="s">
        <v>65</v>
      </c>
      <c r="F57" t="s">
        <v>64</v>
      </c>
      <c r="G57" t="s">
        <v>64</v>
      </c>
      <c r="H57" t="s">
        <v>67</v>
      </c>
      <c r="I57" t="s">
        <v>66</v>
      </c>
      <c r="J57" t="s">
        <v>65</v>
      </c>
      <c r="K57" t="s">
        <v>64</v>
      </c>
      <c r="L57" t="s">
        <v>64</v>
      </c>
      <c r="M57" t="s">
        <v>67</v>
      </c>
      <c r="N57" t="s">
        <v>64</v>
      </c>
      <c r="O57" t="s">
        <v>68</v>
      </c>
      <c r="P57" t="s">
        <v>74</v>
      </c>
    </row>
    <row r="58" spans="1:16" x14ac:dyDescent="0.25">
      <c r="A58" t="s">
        <v>66</v>
      </c>
      <c r="B58" t="s">
        <v>66</v>
      </c>
      <c r="C58" t="s">
        <v>64</v>
      </c>
      <c r="D58" t="s">
        <v>64</v>
      </c>
      <c r="E58" t="s">
        <v>67</v>
      </c>
      <c r="F58" t="s">
        <v>64</v>
      </c>
      <c r="G58" t="s">
        <v>66</v>
      </c>
      <c r="H58" t="s">
        <v>64</v>
      </c>
      <c r="I58" t="s">
        <v>66</v>
      </c>
      <c r="J58" t="s">
        <v>64</v>
      </c>
      <c r="K58" t="s">
        <v>66</v>
      </c>
      <c r="L58" t="s">
        <v>66</v>
      </c>
      <c r="M58" t="s">
        <v>67</v>
      </c>
      <c r="N58" t="s">
        <v>67</v>
      </c>
      <c r="O58" t="s">
        <v>64</v>
      </c>
      <c r="P58" t="s">
        <v>74</v>
      </c>
    </row>
    <row r="59" spans="1:16" x14ac:dyDescent="0.25">
      <c r="A59" t="s">
        <v>65</v>
      </c>
      <c r="B59" t="s">
        <v>67</v>
      </c>
      <c r="C59" t="s">
        <v>64</v>
      </c>
      <c r="D59" t="s">
        <v>64</v>
      </c>
      <c r="E59" t="s">
        <v>66</v>
      </c>
      <c r="G59" t="s">
        <v>66</v>
      </c>
      <c r="H59" t="s">
        <v>66</v>
      </c>
      <c r="I59" t="s">
        <v>64</v>
      </c>
      <c r="J59" t="s">
        <v>64</v>
      </c>
      <c r="K59" t="s">
        <v>64</v>
      </c>
      <c r="L59" t="s">
        <v>64</v>
      </c>
      <c r="M59" t="s">
        <v>66</v>
      </c>
      <c r="N59" t="s">
        <v>64</v>
      </c>
      <c r="O59" t="s">
        <v>66</v>
      </c>
      <c r="P59" t="s">
        <v>74</v>
      </c>
    </row>
    <row r="60" spans="1:16" x14ac:dyDescent="0.25">
      <c r="A60" t="s">
        <v>64</v>
      </c>
      <c r="B60" t="s">
        <v>66</v>
      </c>
      <c r="C60" t="s">
        <v>64</v>
      </c>
      <c r="D60" t="s">
        <v>64</v>
      </c>
      <c r="E60" t="s">
        <v>67</v>
      </c>
      <c r="F60" t="s">
        <v>64</v>
      </c>
      <c r="G60" t="s">
        <v>64</v>
      </c>
      <c r="H60" t="s">
        <v>64</v>
      </c>
      <c r="I60" t="s">
        <v>66</v>
      </c>
      <c r="J60" t="s">
        <v>64</v>
      </c>
      <c r="K60" t="s">
        <v>65</v>
      </c>
      <c r="L60" t="s">
        <v>66</v>
      </c>
      <c r="M60" t="s">
        <v>65</v>
      </c>
      <c r="N60" t="s">
        <v>64</v>
      </c>
      <c r="O60" t="s">
        <v>64</v>
      </c>
      <c r="P60" t="s">
        <v>74</v>
      </c>
    </row>
    <row r="61" spans="1:16" x14ac:dyDescent="0.25">
      <c r="A61" t="s">
        <v>64</v>
      </c>
      <c r="B61" t="s">
        <v>68</v>
      </c>
      <c r="C61" t="s">
        <v>64</v>
      </c>
      <c r="D61" t="s">
        <v>65</v>
      </c>
      <c r="E61" t="s">
        <v>66</v>
      </c>
      <c r="F61" t="s">
        <v>64</v>
      </c>
      <c r="G61" t="s">
        <v>64</v>
      </c>
      <c r="H61" t="s">
        <v>65</v>
      </c>
      <c r="I61" t="s">
        <v>64</v>
      </c>
      <c r="J61" t="s">
        <v>64</v>
      </c>
      <c r="K61" t="s">
        <v>64</v>
      </c>
      <c r="L61" t="s">
        <v>64</v>
      </c>
      <c r="M61" t="s">
        <v>67</v>
      </c>
      <c r="N61" t="s">
        <v>65</v>
      </c>
      <c r="O61" t="s">
        <v>68</v>
      </c>
      <c r="P61" t="s">
        <v>72</v>
      </c>
    </row>
    <row r="62" spans="1:16" x14ac:dyDescent="0.25">
      <c r="A62" t="s">
        <v>64</v>
      </c>
      <c r="B62" t="s">
        <v>66</v>
      </c>
      <c r="C62" t="s">
        <v>66</v>
      </c>
      <c r="D62" t="s">
        <v>64</v>
      </c>
      <c r="E62" t="s">
        <v>67</v>
      </c>
      <c r="F62" t="s">
        <v>64</v>
      </c>
      <c r="G62" t="s">
        <v>66</v>
      </c>
      <c r="H62" t="s">
        <v>64</v>
      </c>
      <c r="I62" t="s">
        <v>66</v>
      </c>
      <c r="J62" t="s">
        <v>64</v>
      </c>
      <c r="K62" t="s">
        <v>66</v>
      </c>
      <c r="L62" t="s">
        <v>64</v>
      </c>
      <c r="M62" t="s">
        <v>68</v>
      </c>
      <c r="N62" t="s">
        <v>64</v>
      </c>
      <c r="O62" t="s">
        <v>66</v>
      </c>
      <c r="P62" t="s">
        <v>74</v>
      </c>
    </row>
    <row r="63" spans="1:16" x14ac:dyDescent="0.25">
      <c r="A63" t="s">
        <v>64</v>
      </c>
      <c r="B63" t="s">
        <v>66</v>
      </c>
      <c r="C63" t="s">
        <v>64</v>
      </c>
      <c r="D63" t="s">
        <v>64</v>
      </c>
      <c r="E63" t="s">
        <v>66</v>
      </c>
      <c r="F63" t="s">
        <v>64</v>
      </c>
      <c r="G63" t="s">
        <v>66</v>
      </c>
      <c r="H63" t="s">
        <v>64</v>
      </c>
      <c r="I63" t="s">
        <v>64</v>
      </c>
      <c r="J63" t="s">
        <v>64</v>
      </c>
      <c r="K63" t="s">
        <v>66</v>
      </c>
      <c r="L63" t="s">
        <v>64</v>
      </c>
      <c r="M63" t="s">
        <v>65</v>
      </c>
      <c r="N63" t="s">
        <v>64</v>
      </c>
      <c r="O63" t="s">
        <v>64</v>
      </c>
      <c r="P63" t="s">
        <v>74</v>
      </c>
    </row>
    <row r="64" spans="1:16" x14ac:dyDescent="0.25">
      <c r="A64" t="s">
        <v>65</v>
      </c>
      <c r="B64" t="s">
        <v>68</v>
      </c>
      <c r="C64" t="s">
        <v>67</v>
      </c>
      <c r="D64" t="s">
        <v>65</v>
      </c>
      <c r="E64" t="s">
        <v>68</v>
      </c>
      <c r="F64" t="s">
        <v>64</v>
      </c>
      <c r="G64" t="s">
        <v>67</v>
      </c>
      <c r="H64" t="s">
        <v>69</v>
      </c>
      <c r="I64" t="s">
        <v>69</v>
      </c>
      <c r="J64" t="s">
        <v>68</v>
      </c>
      <c r="K64" t="s">
        <v>65</v>
      </c>
      <c r="L64" t="s">
        <v>68</v>
      </c>
      <c r="M64" t="s">
        <v>69</v>
      </c>
      <c r="N64" t="s">
        <v>67</v>
      </c>
      <c r="O64" t="s">
        <v>69</v>
      </c>
      <c r="P64" t="s">
        <v>72</v>
      </c>
    </row>
    <row r="65" spans="1:16" x14ac:dyDescent="0.25">
      <c r="A65" t="s">
        <v>64</v>
      </c>
      <c r="B65" t="s">
        <v>68</v>
      </c>
      <c r="C65" t="s">
        <v>66</v>
      </c>
      <c r="D65" t="s">
        <v>65</v>
      </c>
      <c r="E65" t="s">
        <v>66</v>
      </c>
      <c r="F65" t="s">
        <v>64</v>
      </c>
      <c r="G65" t="s">
        <v>66</v>
      </c>
      <c r="H65" t="s">
        <v>68</v>
      </c>
      <c r="I65" t="s">
        <v>68</v>
      </c>
      <c r="J65" t="s">
        <v>68</v>
      </c>
      <c r="K65" t="s">
        <v>64</v>
      </c>
      <c r="L65" t="s">
        <v>65</v>
      </c>
      <c r="M65" t="s">
        <v>69</v>
      </c>
      <c r="N65" t="s">
        <v>66</v>
      </c>
      <c r="O65" t="s">
        <v>68</v>
      </c>
      <c r="P65" t="s">
        <v>72</v>
      </c>
    </row>
    <row r="66" spans="1:16" x14ac:dyDescent="0.25">
      <c r="A66" t="s">
        <v>64</v>
      </c>
      <c r="B66" t="s">
        <v>68</v>
      </c>
      <c r="C66" t="s">
        <v>64</v>
      </c>
      <c r="D66" t="s">
        <v>67</v>
      </c>
      <c r="E66" t="s">
        <v>65</v>
      </c>
      <c r="F66" t="s">
        <v>64</v>
      </c>
      <c r="G66" t="s">
        <v>66</v>
      </c>
      <c r="H66" t="s">
        <v>65</v>
      </c>
      <c r="I66" t="s">
        <v>68</v>
      </c>
      <c r="J66" t="s">
        <v>65</v>
      </c>
      <c r="K66" t="s">
        <v>66</v>
      </c>
      <c r="L66" t="s">
        <v>67</v>
      </c>
      <c r="M66" t="s">
        <v>68</v>
      </c>
      <c r="N66" t="s">
        <v>65</v>
      </c>
      <c r="O66" t="s">
        <v>68</v>
      </c>
      <c r="P66" t="s">
        <v>72</v>
      </c>
    </row>
    <row r="67" spans="1:16" x14ac:dyDescent="0.25">
      <c r="A67" t="s">
        <v>64</v>
      </c>
      <c r="B67" t="s">
        <v>66</v>
      </c>
      <c r="C67" t="s">
        <v>64</v>
      </c>
      <c r="D67" t="s">
        <v>64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 t="s">
        <v>64</v>
      </c>
      <c r="L67" t="s">
        <v>64</v>
      </c>
      <c r="M67" t="s">
        <v>66</v>
      </c>
      <c r="N67" t="s">
        <v>64</v>
      </c>
      <c r="O67" t="s">
        <v>64</v>
      </c>
      <c r="P67" t="s">
        <v>74</v>
      </c>
    </row>
    <row r="68" spans="1:16" x14ac:dyDescent="0.25">
      <c r="A68" t="s">
        <v>64</v>
      </c>
      <c r="B68" t="s">
        <v>65</v>
      </c>
      <c r="C68" t="s">
        <v>67</v>
      </c>
      <c r="D68" t="s">
        <v>66</v>
      </c>
      <c r="E68" t="s">
        <v>67</v>
      </c>
      <c r="F68" t="s">
        <v>64</v>
      </c>
      <c r="G68" t="s">
        <v>65</v>
      </c>
      <c r="H68" t="s">
        <v>64</v>
      </c>
      <c r="I68" t="s">
        <v>67</v>
      </c>
      <c r="J68" t="s">
        <v>66</v>
      </c>
      <c r="K68" t="s">
        <v>66</v>
      </c>
      <c r="L68" t="s">
        <v>67</v>
      </c>
      <c r="M68" t="s">
        <v>67</v>
      </c>
      <c r="N68" t="s">
        <v>64</v>
      </c>
      <c r="O68" t="s">
        <v>64</v>
      </c>
      <c r="P68" t="s">
        <v>74</v>
      </c>
    </row>
    <row r="69" spans="1:16" x14ac:dyDescent="0.25">
      <c r="A69" t="s">
        <v>64</v>
      </c>
      <c r="B69" t="s">
        <v>68</v>
      </c>
      <c r="C69" t="s">
        <v>67</v>
      </c>
      <c r="D69" t="s">
        <v>66</v>
      </c>
      <c r="E69" t="s">
        <v>67</v>
      </c>
      <c r="F69" t="s">
        <v>65</v>
      </c>
      <c r="G69" t="s">
        <v>67</v>
      </c>
      <c r="H69" t="s">
        <v>68</v>
      </c>
      <c r="I69" t="s">
        <v>67</v>
      </c>
      <c r="J69" t="s">
        <v>68</v>
      </c>
      <c r="K69" t="s">
        <v>65</v>
      </c>
      <c r="L69" t="s">
        <v>67</v>
      </c>
      <c r="M69" t="s">
        <v>69</v>
      </c>
      <c r="N69" t="s">
        <v>66</v>
      </c>
      <c r="O69" t="s">
        <v>69</v>
      </c>
      <c r="P69" t="s">
        <v>72</v>
      </c>
    </row>
    <row r="70" spans="1:16" x14ac:dyDescent="0.25">
      <c r="A70" t="s">
        <v>64</v>
      </c>
      <c r="B70" t="s">
        <v>66</v>
      </c>
      <c r="C70" t="s">
        <v>64</v>
      </c>
      <c r="D70" t="s">
        <v>64</v>
      </c>
      <c r="E70" t="s">
        <v>65</v>
      </c>
      <c r="F70" t="s">
        <v>64</v>
      </c>
      <c r="G70" t="s">
        <v>66</v>
      </c>
      <c r="H70" t="s">
        <v>64</v>
      </c>
      <c r="I70" t="s">
        <v>66</v>
      </c>
      <c r="J70" t="s">
        <v>64</v>
      </c>
      <c r="K70" t="s">
        <v>64</v>
      </c>
      <c r="L70" t="s">
        <v>64</v>
      </c>
      <c r="M70" t="s">
        <v>66</v>
      </c>
      <c r="N70" t="s">
        <v>64</v>
      </c>
      <c r="O70" t="s">
        <v>64</v>
      </c>
      <c r="P70" t="s">
        <v>74</v>
      </c>
    </row>
    <row r="71" spans="1:16" x14ac:dyDescent="0.25">
      <c r="A71" t="s">
        <v>64</v>
      </c>
      <c r="B71" t="s">
        <v>67</v>
      </c>
      <c r="C71" t="s">
        <v>66</v>
      </c>
      <c r="D71" t="s">
        <v>64</v>
      </c>
      <c r="E71" t="s">
        <v>66</v>
      </c>
      <c r="F71" t="s">
        <v>64</v>
      </c>
      <c r="G71" t="s">
        <v>64</v>
      </c>
      <c r="H71" t="s">
        <v>66</v>
      </c>
      <c r="I71" t="s">
        <v>65</v>
      </c>
      <c r="J71" t="s">
        <v>64</v>
      </c>
      <c r="K71" t="s">
        <v>66</v>
      </c>
      <c r="L71" t="s">
        <v>65</v>
      </c>
      <c r="M71" t="s">
        <v>67</v>
      </c>
      <c r="N71" t="s">
        <v>66</v>
      </c>
      <c r="O71" t="s">
        <v>65</v>
      </c>
      <c r="P71" t="s">
        <v>74</v>
      </c>
    </row>
    <row r="72" spans="1:16" x14ac:dyDescent="0.25">
      <c r="A72" t="s">
        <v>64</v>
      </c>
      <c r="B72" t="s">
        <v>66</v>
      </c>
      <c r="C72" t="s">
        <v>66</v>
      </c>
      <c r="D72" t="s">
        <v>64</v>
      </c>
      <c r="E72" t="s">
        <v>64</v>
      </c>
      <c r="F72" t="s">
        <v>64</v>
      </c>
      <c r="G72" t="s">
        <v>66</v>
      </c>
      <c r="H72" t="s">
        <v>67</v>
      </c>
      <c r="I72" t="s">
        <v>66</v>
      </c>
      <c r="J72" t="s">
        <v>68</v>
      </c>
      <c r="K72" t="s">
        <v>66</v>
      </c>
      <c r="L72" t="s">
        <v>65</v>
      </c>
      <c r="M72" t="s">
        <v>67</v>
      </c>
      <c r="N72" t="s">
        <v>66</v>
      </c>
      <c r="O72" t="s">
        <v>65</v>
      </c>
      <c r="P72" t="s">
        <v>72</v>
      </c>
    </row>
    <row r="73" spans="1:16" x14ac:dyDescent="0.25">
      <c r="A73" t="s">
        <v>64</v>
      </c>
      <c r="B73" t="s">
        <v>69</v>
      </c>
      <c r="C73" t="s">
        <v>66</v>
      </c>
      <c r="D73" t="s">
        <v>64</v>
      </c>
      <c r="E73" t="s">
        <v>67</v>
      </c>
      <c r="F73" t="s">
        <v>64</v>
      </c>
      <c r="G73" t="s">
        <v>65</v>
      </c>
      <c r="H73" t="s">
        <v>70</v>
      </c>
      <c r="I73" t="s">
        <v>69</v>
      </c>
      <c r="J73" t="s">
        <v>69</v>
      </c>
      <c r="K73" t="s">
        <v>64</v>
      </c>
      <c r="L73" t="s">
        <v>65</v>
      </c>
      <c r="M73" t="s">
        <v>69</v>
      </c>
      <c r="N73" t="s">
        <v>67</v>
      </c>
      <c r="O73" t="s">
        <v>69</v>
      </c>
      <c r="P73" t="s">
        <v>73</v>
      </c>
    </row>
    <row r="74" spans="1:16" x14ac:dyDescent="0.25">
      <c r="A74" t="s">
        <v>64</v>
      </c>
      <c r="B74" t="s">
        <v>67</v>
      </c>
      <c r="C74" t="s">
        <v>64</v>
      </c>
      <c r="D74" t="s">
        <v>65</v>
      </c>
      <c r="E74" t="s">
        <v>64</v>
      </c>
      <c r="F74" t="s">
        <v>64</v>
      </c>
      <c r="G74" t="s">
        <v>64</v>
      </c>
      <c r="H74" t="s">
        <v>66</v>
      </c>
      <c r="I74" t="s">
        <v>64</v>
      </c>
      <c r="J74" t="s">
        <v>65</v>
      </c>
      <c r="K74" t="s">
        <v>64</v>
      </c>
      <c r="L74" t="s">
        <v>66</v>
      </c>
      <c r="M74" t="s">
        <v>66</v>
      </c>
      <c r="N74" t="s">
        <v>66</v>
      </c>
      <c r="O74" t="s">
        <v>64</v>
      </c>
      <c r="P74" t="s">
        <v>74</v>
      </c>
    </row>
    <row r="75" spans="1:16" x14ac:dyDescent="0.25">
      <c r="A75" t="s">
        <v>64</v>
      </c>
      <c r="B75" t="s">
        <v>67</v>
      </c>
      <c r="C75" t="s">
        <v>65</v>
      </c>
      <c r="D75" t="s">
        <v>65</v>
      </c>
      <c r="E75" t="s">
        <v>67</v>
      </c>
      <c r="F75" t="s">
        <v>64</v>
      </c>
      <c r="G75" t="s">
        <v>66</v>
      </c>
      <c r="H75" t="s">
        <v>66</v>
      </c>
      <c r="I75" t="s">
        <v>68</v>
      </c>
      <c r="J75" t="s">
        <v>66</v>
      </c>
      <c r="K75" t="s">
        <v>66</v>
      </c>
      <c r="L75" t="s">
        <v>66</v>
      </c>
      <c r="M75" t="s">
        <v>68</v>
      </c>
      <c r="N75" t="s">
        <v>66</v>
      </c>
      <c r="O75" t="s">
        <v>66</v>
      </c>
      <c r="P75" t="s">
        <v>74</v>
      </c>
    </row>
    <row r="76" spans="1:16" x14ac:dyDescent="0.25">
      <c r="A76" t="s">
        <v>64</v>
      </c>
      <c r="B76" t="s">
        <v>66</v>
      </c>
      <c r="C76" t="s">
        <v>64</v>
      </c>
      <c r="D76" t="s">
        <v>66</v>
      </c>
      <c r="E76" t="s">
        <v>66</v>
      </c>
      <c r="F76" t="s">
        <v>64</v>
      </c>
      <c r="G76" t="s">
        <v>66</v>
      </c>
      <c r="H76" t="s">
        <v>64</v>
      </c>
      <c r="I76" t="s">
        <v>64</v>
      </c>
      <c r="J76" t="s">
        <v>64</v>
      </c>
      <c r="K76" t="s">
        <v>66</v>
      </c>
      <c r="L76" t="s">
        <v>64</v>
      </c>
      <c r="M76" t="s">
        <v>67</v>
      </c>
      <c r="N76" t="s">
        <v>66</v>
      </c>
      <c r="O76" t="s">
        <v>64</v>
      </c>
      <c r="P76" t="s">
        <v>74</v>
      </c>
    </row>
    <row r="77" spans="1:16" x14ac:dyDescent="0.25">
      <c r="A77" t="s">
        <v>64</v>
      </c>
      <c r="B77" t="s">
        <v>66</v>
      </c>
      <c r="C77" t="s">
        <v>64</v>
      </c>
      <c r="D77" t="s">
        <v>65</v>
      </c>
      <c r="E77" t="s">
        <v>66</v>
      </c>
      <c r="F77" t="s">
        <v>64</v>
      </c>
      <c r="G77" t="s">
        <v>64</v>
      </c>
      <c r="H77" t="s">
        <v>65</v>
      </c>
      <c r="I77" t="s">
        <v>64</v>
      </c>
      <c r="J77" t="s">
        <v>64</v>
      </c>
      <c r="K77" t="s">
        <v>64</v>
      </c>
      <c r="L77" t="s">
        <v>64</v>
      </c>
      <c r="M77" t="s">
        <v>67</v>
      </c>
      <c r="N77" t="s">
        <v>64</v>
      </c>
      <c r="O77" t="s">
        <v>67</v>
      </c>
      <c r="P77" t="s">
        <v>72</v>
      </c>
    </row>
    <row r="78" spans="1:16" x14ac:dyDescent="0.25">
      <c r="A78" t="s">
        <v>66</v>
      </c>
      <c r="B78" t="s">
        <v>65</v>
      </c>
      <c r="C78" t="s">
        <v>66</v>
      </c>
      <c r="D78" t="s">
        <v>64</v>
      </c>
      <c r="E78" t="s">
        <v>67</v>
      </c>
      <c r="F78" t="s">
        <v>64</v>
      </c>
      <c r="G78" t="s">
        <v>65</v>
      </c>
      <c r="H78" t="s">
        <v>65</v>
      </c>
      <c r="I78" t="s">
        <v>65</v>
      </c>
      <c r="J78" t="s">
        <v>66</v>
      </c>
      <c r="K78" t="s">
        <v>66</v>
      </c>
      <c r="L78" t="s">
        <v>65</v>
      </c>
      <c r="M78" t="s">
        <v>68</v>
      </c>
      <c r="N78" t="s">
        <v>66</v>
      </c>
      <c r="O78" t="s">
        <v>64</v>
      </c>
      <c r="P78" t="s">
        <v>74</v>
      </c>
    </row>
    <row r="79" spans="1:16" x14ac:dyDescent="0.25">
      <c r="A79" t="s">
        <v>64</v>
      </c>
      <c r="B79" t="s">
        <v>68</v>
      </c>
      <c r="C79" t="s">
        <v>66</v>
      </c>
      <c r="D79" t="s">
        <v>66</v>
      </c>
      <c r="E79" t="s">
        <v>66</v>
      </c>
      <c r="F79" t="s">
        <v>64</v>
      </c>
      <c r="G79" t="s">
        <v>66</v>
      </c>
      <c r="H79" t="s">
        <v>66</v>
      </c>
      <c r="I79" t="s">
        <v>65</v>
      </c>
      <c r="J79" t="s">
        <v>65</v>
      </c>
      <c r="K79" t="s">
        <v>64</v>
      </c>
      <c r="L79" t="s">
        <v>64</v>
      </c>
      <c r="M79" t="s">
        <v>68</v>
      </c>
      <c r="N79" t="s">
        <v>66</v>
      </c>
      <c r="O79" t="s">
        <v>67</v>
      </c>
      <c r="P79" t="s">
        <v>72</v>
      </c>
    </row>
    <row r="80" spans="1:16" x14ac:dyDescent="0.25">
      <c r="A80" t="s">
        <v>66</v>
      </c>
      <c r="B80" t="s">
        <v>66</v>
      </c>
      <c r="C80" t="s">
        <v>64</v>
      </c>
      <c r="D80" t="s">
        <v>64</v>
      </c>
      <c r="E80" t="s">
        <v>66</v>
      </c>
      <c r="F80" t="s">
        <v>65</v>
      </c>
      <c r="G80" t="s">
        <v>65</v>
      </c>
      <c r="H80" t="s">
        <v>64</v>
      </c>
      <c r="I80" t="s">
        <v>64</v>
      </c>
      <c r="J80" t="s">
        <v>64</v>
      </c>
      <c r="K80" t="s">
        <v>64</v>
      </c>
      <c r="L80" t="s">
        <v>64</v>
      </c>
      <c r="M80" t="s">
        <v>64</v>
      </c>
      <c r="N80" t="s">
        <v>64</v>
      </c>
      <c r="O80" t="s">
        <v>64</v>
      </c>
      <c r="P80" t="s">
        <v>74</v>
      </c>
    </row>
    <row r="81" spans="1:16" x14ac:dyDescent="0.25">
      <c r="A81" t="s">
        <v>64</v>
      </c>
      <c r="B81" t="s">
        <v>66</v>
      </c>
      <c r="C81" t="s">
        <v>64</v>
      </c>
      <c r="D81" t="s">
        <v>64</v>
      </c>
      <c r="E81" t="s">
        <v>67</v>
      </c>
      <c r="F81" t="s">
        <v>64</v>
      </c>
      <c r="G81" t="s">
        <v>66</v>
      </c>
      <c r="H81" t="s">
        <v>66</v>
      </c>
      <c r="I81" t="s">
        <v>66</v>
      </c>
      <c r="J81" t="s">
        <v>66</v>
      </c>
      <c r="K81" t="s">
        <v>64</v>
      </c>
      <c r="L81" t="s">
        <v>66</v>
      </c>
      <c r="M81" t="s">
        <v>67</v>
      </c>
      <c r="N81" t="s">
        <v>64</v>
      </c>
      <c r="O81" t="s">
        <v>65</v>
      </c>
      <c r="P81" t="s">
        <v>74</v>
      </c>
    </row>
    <row r="82" spans="1:16" x14ac:dyDescent="0.25">
      <c r="A82" t="s">
        <v>64</v>
      </c>
      <c r="B82" t="s">
        <v>67</v>
      </c>
      <c r="C82" t="s">
        <v>64</v>
      </c>
      <c r="D82" t="s">
        <v>65</v>
      </c>
      <c r="E82" t="s">
        <v>64</v>
      </c>
      <c r="F82" t="s">
        <v>64</v>
      </c>
      <c r="G82" t="s">
        <v>64</v>
      </c>
      <c r="H82" t="s">
        <v>64</v>
      </c>
      <c r="I82" t="s">
        <v>67</v>
      </c>
      <c r="J82" t="s">
        <v>64</v>
      </c>
      <c r="K82" t="s">
        <v>64</v>
      </c>
      <c r="L82" t="s">
        <v>65</v>
      </c>
      <c r="M82" t="s">
        <v>68</v>
      </c>
      <c r="N82" t="s">
        <v>64</v>
      </c>
      <c r="O82" t="s">
        <v>67</v>
      </c>
      <c r="P82" t="s">
        <v>74</v>
      </c>
    </row>
    <row r="83" spans="1:16" x14ac:dyDescent="0.25">
      <c r="A83" t="s">
        <v>64</v>
      </c>
      <c r="B83" t="s">
        <v>65</v>
      </c>
      <c r="C83" t="s">
        <v>64</v>
      </c>
      <c r="D83" t="s">
        <v>64</v>
      </c>
      <c r="E83" t="s">
        <v>64</v>
      </c>
      <c r="F83" t="s">
        <v>64</v>
      </c>
      <c r="G83" t="s">
        <v>66</v>
      </c>
      <c r="H83" t="s">
        <v>65</v>
      </c>
      <c r="I83" t="s">
        <v>65</v>
      </c>
      <c r="J83" t="s">
        <v>66</v>
      </c>
      <c r="K83" t="s">
        <v>64</v>
      </c>
      <c r="L83" t="s">
        <v>65</v>
      </c>
      <c r="M83" t="s">
        <v>65</v>
      </c>
      <c r="N83" t="s">
        <v>64</v>
      </c>
      <c r="O83" t="s">
        <v>65</v>
      </c>
      <c r="P83" t="s">
        <v>74</v>
      </c>
    </row>
    <row r="84" spans="1:16" x14ac:dyDescent="0.25">
      <c r="A84" t="s">
        <v>66</v>
      </c>
      <c r="B84" t="s">
        <v>65</v>
      </c>
      <c r="C84" t="s">
        <v>64</v>
      </c>
      <c r="D84" t="s">
        <v>66</v>
      </c>
      <c r="E84" t="s">
        <v>65</v>
      </c>
      <c r="F84" t="s">
        <v>64</v>
      </c>
      <c r="G84" t="s">
        <v>64</v>
      </c>
      <c r="H84" t="s">
        <v>65</v>
      </c>
      <c r="I84" t="s">
        <v>66</v>
      </c>
      <c r="J84" t="s">
        <v>64</v>
      </c>
      <c r="K84" t="s">
        <v>64</v>
      </c>
      <c r="L84" t="s">
        <v>64</v>
      </c>
      <c r="M84" t="s">
        <v>65</v>
      </c>
      <c r="N84" t="s">
        <v>64</v>
      </c>
      <c r="O84" t="s">
        <v>65</v>
      </c>
      <c r="P84" t="s">
        <v>74</v>
      </c>
    </row>
    <row r="85" spans="1:16" x14ac:dyDescent="0.25">
      <c r="A85" t="s">
        <v>64</v>
      </c>
      <c r="B85" t="s">
        <v>68</v>
      </c>
      <c r="C85" t="s">
        <v>66</v>
      </c>
      <c r="D85" t="s">
        <v>64</v>
      </c>
      <c r="E85" t="s">
        <v>67</v>
      </c>
      <c r="F85" t="s">
        <v>70</v>
      </c>
      <c r="G85" t="s">
        <v>65</v>
      </c>
      <c r="H85" t="s">
        <v>69</v>
      </c>
      <c r="I85" t="s">
        <v>68</v>
      </c>
      <c r="J85" t="s">
        <v>68</v>
      </c>
      <c r="K85" t="s">
        <v>66</v>
      </c>
      <c r="L85" t="s">
        <v>65</v>
      </c>
      <c r="M85" t="s">
        <v>68</v>
      </c>
      <c r="N85" t="s">
        <v>65</v>
      </c>
      <c r="O85" t="s">
        <v>69</v>
      </c>
      <c r="P85" t="s">
        <v>73</v>
      </c>
    </row>
    <row r="86" spans="1:16" x14ac:dyDescent="0.25">
      <c r="A86" t="s">
        <v>64</v>
      </c>
      <c r="B86" t="s">
        <v>67</v>
      </c>
      <c r="C86" t="s">
        <v>65</v>
      </c>
      <c r="D86" t="s">
        <v>65</v>
      </c>
      <c r="E86" t="s">
        <v>66</v>
      </c>
      <c r="F86" t="s">
        <v>64</v>
      </c>
      <c r="G86" t="s">
        <v>64</v>
      </c>
      <c r="H86" t="s">
        <v>67</v>
      </c>
      <c r="I86" t="s">
        <v>65</v>
      </c>
      <c r="J86" t="s">
        <v>66</v>
      </c>
      <c r="K86" t="s">
        <v>66</v>
      </c>
      <c r="L86" t="s">
        <v>65</v>
      </c>
      <c r="M86" t="s">
        <v>65</v>
      </c>
      <c r="N86" t="s">
        <v>65</v>
      </c>
      <c r="O86" t="s">
        <v>67</v>
      </c>
      <c r="P86" t="s">
        <v>74</v>
      </c>
    </row>
    <row r="87" spans="1:16" x14ac:dyDescent="0.25">
      <c r="A87" t="s">
        <v>66</v>
      </c>
      <c r="B87" t="s">
        <v>66</v>
      </c>
      <c r="C87" t="s">
        <v>64</v>
      </c>
      <c r="D87" t="s">
        <v>64</v>
      </c>
      <c r="E87" t="s">
        <v>65</v>
      </c>
      <c r="F87" t="s">
        <v>64</v>
      </c>
      <c r="G87" t="s">
        <v>64</v>
      </c>
      <c r="H87" t="s">
        <v>64</v>
      </c>
      <c r="I87" t="s">
        <v>66</v>
      </c>
      <c r="J87" t="s">
        <v>66</v>
      </c>
      <c r="K87" t="s">
        <v>64</v>
      </c>
      <c r="L87" t="s">
        <v>66</v>
      </c>
      <c r="M87" t="s">
        <v>67</v>
      </c>
      <c r="N87" t="s">
        <v>64</v>
      </c>
      <c r="O87" t="s">
        <v>64</v>
      </c>
      <c r="P87" t="s">
        <v>74</v>
      </c>
    </row>
    <row r="88" spans="1:16" x14ac:dyDescent="0.25">
      <c r="A88" t="s">
        <v>64</v>
      </c>
      <c r="B88" t="s">
        <v>68</v>
      </c>
      <c r="C88" t="s">
        <v>64</v>
      </c>
      <c r="D88" t="s">
        <v>66</v>
      </c>
      <c r="E88" t="s">
        <v>68</v>
      </c>
      <c r="F88" t="s">
        <v>65</v>
      </c>
      <c r="G88" t="s">
        <v>65</v>
      </c>
      <c r="H88" t="s">
        <v>65</v>
      </c>
      <c r="I88" t="s">
        <v>66</v>
      </c>
      <c r="J88" t="s">
        <v>67</v>
      </c>
      <c r="K88" t="s">
        <v>64</v>
      </c>
      <c r="L88" t="s">
        <v>65</v>
      </c>
      <c r="M88" t="s">
        <v>67</v>
      </c>
      <c r="N88" t="s">
        <v>66</v>
      </c>
      <c r="O88" t="s">
        <v>67</v>
      </c>
      <c r="P88" t="s">
        <v>72</v>
      </c>
    </row>
    <row r="89" spans="1:16" x14ac:dyDescent="0.25">
      <c r="A89" t="s">
        <v>64</v>
      </c>
      <c r="B89" t="s">
        <v>67</v>
      </c>
      <c r="C89" t="s">
        <v>66</v>
      </c>
      <c r="D89" t="s">
        <v>64</v>
      </c>
      <c r="E89" t="s">
        <v>66</v>
      </c>
      <c r="F89" t="s">
        <v>64</v>
      </c>
      <c r="G89" t="s">
        <v>65</v>
      </c>
      <c r="H89" t="s">
        <v>66</v>
      </c>
      <c r="I89" t="s">
        <v>65</v>
      </c>
      <c r="J89" t="s">
        <v>67</v>
      </c>
      <c r="K89" t="s">
        <v>64</v>
      </c>
      <c r="L89" t="s">
        <v>66</v>
      </c>
      <c r="M89" t="s">
        <v>67</v>
      </c>
      <c r="N89" t="s">
        <v>66</v>
      </c>
      <c r="O89" t="s">
        <v>66</v>
      </c>
      <c r="P89" t="s">
        <v>74</v>
      </c>
    </row>
    <row r="90" spans="1:16" x14ac:dyDescent="0.25">
      <c r="A90" t="s">
        <v>64</v>
      </c>
      <c r="B90" t="s">
        <v>65</v>
      </c>
      <c r="C90" t="s">
        <v>64</v>
      </c>
      <c r="D90" t="s">
        <v>64</v>
      </c>
      <c r="E90" t="s">
        <v>65</v>
      </c>
      <c r="F90" t="s">
        <v>64</v>
      </c>
      <c r="G90" t="s">
        <v>66</v>
      </c>
      <c r="H90" t="s">
        <v>64</v>
      </c>
      <c r="I90" t="s">
        <v>67</v>
      </c>
      <c r="J90" t="s">
        <v>64</v>
      </c>
      <c r="K90" t="s">
        <v>66</v>
      </c>
      <c r="L90" t="s">
        <v>65</v>
      </c>
      <c r="M90" t="s">
        <v>67</v>
      </c>
      <c r="N90" t="s">
        <v>65</v>
      </c>
      <c r="O90" t="s">
        <v>64</v>
      </c>
      <c r="P90" t="s">
        <v>74</v>
      </c>
    </row>
    <row r="91" spans="1:16" x14ac:dyDescent="0.25">
      <c r="A91" t="s">
        <v>64</v>
      </c>
      <c r="B91" t="s">
        <v>68</v>
      </c>
      <c r="C91" t="s">
        <v>66</v>
      </c>
      <c r="D91" t="s">
        <v>65</v>
      </c>
      <c r="E91" t="s">
        <v>66</v>
      </c>
      <c r="F91" t="s">
        <v>64</v>
      </c>
      <c r="G91" t="s">
        <v>65</v>
      </c>
      <c r="H91" t="s">
        <v>67</v>
      </c>
      <c r="I91" t="s">
        <v>67</v>
      </c>
      <c r="J91" t="s">
        <v>65</v>
      </c>
      <c r="K91" t="s">
        <v>64</v>
      </c>
      <c r="L91" t="s">
        <v>66</v>
      </c>
      <c r="M91" t="s">
        <v>68</v>
      </c>
      <c r="N91" t="s">
        <v>67</v>
      </c>
      <c r="O91" t="s">
        <v>68</v>
      </c>
      <c r="P91" t="s">
        <v>72</v>
      </c>
    </row>
    <row r="92" spans="1:16" x14ac:dyDescent="0.25">
      <c r="A92" t="s">
        <v>64</v>
      </c>
      <c r="B92" t="s">
        <v>67</v>
      </c>
      <c r="C92" t="s">
        <v>64</v>
      </c>
      <c r="D92" t="s">
        <v>64</v>
      </c>
      <c r="E92" t="s">
        <v>64</v>
      </c>
      <c r="F92" t="s">
        <v>64</v>
      </c>
      <c r="G92" t="s">
        <v>66</v>
      </c>
      <c r="H92" t="s">
        <v>65</v>
      </c>
      <c r="I92" t="s">
        <v>66</v>
      </c>
      <c r="J92" t="s">
        <v>67</v>
      </c>
      <c r="K92" t="s">
        <v>65</v>
      </c>
      <c r="L92" t="s">
        <v>66</v>
      </c>
      <c r="M92" t="s">
        <v>68</v>
      </c>
      <c r="N92" t="s">
        <v>64</v>
      </c>
      <c r="O92" t="s">
        <v>68</v>
      </c>
      <c r="P92" t="s">
        <v>74</v>
      </c>
    </row>
    <row r="93" spans="1:16" x14ac:dyDescent="0.25">
      <c r="A93" t="s">
        <v>64</v>
      </c>
      <c r="B93" t="s">
        <v>64</v>
      </c>
      <c r="C93" t="s">
        <v>64</v>
      </c>
      <c r="D93" t="s">
        <v>66</v>
      </c>
      <c r="E93" t="s">
        <v>66</v>
      </c>
      <c r="F93" t="s">
        <v>65</v>
      </c>
      <c r="G93" t="s">
        <v>66</v>
      </c>
      <c r="H93" t="s">
        <v>64</v>
      </c>
      <c r="I93" t="s">
        <v>66</v>
      </c>
      <c r="J93" t="s">
        <v>66</v>
      </c>
      <c r="K93" t="s">
        <v>64</v>
      </c>
      <c r="L93" t="s">
        <v>65</v>
      </c>
      <c r="M93" t="s">
        <v>66</v>
      </c>
      <c r="N93" t="s">
        <v>64</v>
      </c>
      <c r="O93" t="s">
        <v>65</v>
      </c>
      <c r="P93" t="s">
        <v>74</v>
      </c>
    </row>
    <row r="94" spans="1:16" x14ac:dyDescent="0.25">
      <c r="A94" t="s">
        <v>64</v>
      </c>
      <c r="B94" t="s">
        <v>65</v>
      </c>
      <c r="C94" t="s">
        <v>67</v>
      </c>
      <c r="D94" t="s">
        <v>67</v>
      </c>
      <c r="E94" t="s">
        <v>66</v>
      </c>
      <c r="F94" t="s">
        <v>64</v>
      </c>
      <c r="G94" t="s">
        <v>65</v>
      </c>
      <c r="H94" t="s">
        <v>65</v>
      </c>
      <c r="I94" t="s">
        <v>67</v>
      </c>
      <c r="J94" t="s">
        <v>65</v>
      </c>
      <c r="K94" t="s">
        <v>64</v>
      </c>
      <c r="L94" t="s">
        <v>64</v>
      </c>
      <c r="M94" t="s">
        <v>67</v>
      </c>
      <c r="N94" t="s">
        <v>67</v>
      </c>
      <c r="O94" t="s">
        <v>65</v>
      </c>
      <c r="P94" t="s">
        <v>74</v>
      </c>
    </row>
    <row r="95" spans="1:16" x14ac:dyDescent="0.25">
      <c r="A95" t="s">
        <v>64</v>
      </c>
      <c r="B95" t="s">
        <v>67</v>
      </c>
      <c r="C95" t="s">
        <v>64</v>
      </c>
      <c r="D95" t="s">
        <v>64</v>
      </c>
      <c r="E95" t="s">
        <v>65</v>
      </c>
      <c r="F95" t="s">
        <v>64</v>
      </c>
      <c r="G95" t="s">
        <v>66</v>
      </c>
      <c r="H95" t="s">
        <v>67</v>
      </c>
      <c r="I95" t="s">
        <v>67</v>
      </c>
      <c r="J95" t="s">
        <v>68</v>
      </c>
      <c r="K95" t="s">
        <v>66</v>
      </c>
      <c r="L95" t="s">
        <v>67</v>
      </c>
      <c r="M95" t="s">
        <v>68</v>
      </c>
      <c r="N95" t="s">
        <v>66</v>
      </c>
      <c r="O95" t="s">
        <v>69</v>
      </c>
      <c r="P95" t="s">
        <v>72</v>
      </c>
    </row>
    <row r="96" spans="1:16" x14ac:dyDescent="0.25">
      <c r="A96" t="s">
        <v>64</v>
      </c>
      <c r="B96" t="s">
        <v>67</v>
      </c>
      <c r="C96" t="s">
        <v>67</v>
      </c>
      <c r="D96" t="s">
        <v>64</v>
      </c>
      <c r="E96" t="s">
        <v>67</v>
      </c>
      <c r="F96" t="s">
        <v>64</v>
      </c>
      <c r="G96" t="s">
        <v>65</v>
      </c>
      <c r="H96" t="s">
        <v>67</v>
      </c>
      <c r="I96" t="s">
        <v>70</v>
      </c>
      <c r="J96" t="s">
        <v>64</v>
      </c>
      <c r="K96" t="s">
        <v>66</v>
      </c>
      <c r="L96" t="s">
        <v>65</v>
      </c>
      <c r="M96" t="s">
        <v>69</v>
      </c>
      <c r="N96" t="s">
        <v>67</v>
      </c>
      <c r="O96" t="s">
        <v>69</v>
      </c>
      <c r="P96" t="s">
        <v>72</v>
      </c>
    </row>
    <row r="97" spans="1:16" x14ac:dyDescent="0.25">
      <c r="A97" t="s">
        <v>64</v>
      </c>
      <c r="B97" t="s">
        <v>65</v>
      </c>
      <c r="C97" t="s">
        <v>65</v>
      </c>
      <c r="D97" t="s">
        <v>66</v>
      </c>
      <c r="E97" t="s">
        <v>66</v>
      </c>
      <c r="F97" t="s">
        <v>64</v>
      </c>
      <c r="G97" t="s">
        <v>64</v>
      </c>
      <c r="H97" t="s">
        <v>65</v>
      </c>
      <c r="I97" t="s">
        <v>66</v>
      </c>
      <c r="J97" t="s">
        <v>66</v>
      </c>
      <c r="K97" t="s">
        <v>64</v>
      </c>
      <c r="L97" t="s">
        <v>65</v>
      </c>
      <c r="M97" t="s">
        <v>67</v>
      </c>
      <c r="N97" t="s">
        <v>66</v>
      </c>
      <c r="O97" t="s">
        <v>65</v>
      </c>
      <c r="P97" t="s">
        <v>74</v>
      </c>
    </row>
    <row r="98" spans="1:16" x14ac:dyDescent="0.25">
      <c r="A98" t="s">
        <v>64</v>
      </c>
      <c r="B98" t="s">
        <v>66</v>
      </c>
      <c r="C98" t="s">
        <v>64</v>
      </c>
      <c r="D98" t="s">
        <v>64</v>
      </c>
      <c r="E98" t="s">
        <v>66</v>
      </c>
      <c r="F98" t="s">
        <v>65</v>
      </c>
      <c r="G98" t="s">
        <v>64</v>
      </c>
      <c r="H98" t="s">
        <v>64</v>
      </c>
      <c r="I98" t="s">
        <v>64</v>
      </c>
      <c r="J98" t="s">
        <v>64</v>
      </c>
      <c r="K98" t="s">
        <v>66</v>
      </c>
      <c r="L98" t="s">
        <v>64</v>
      </c>
      <c r="M98" t="s">
        <v>65</v>
      </c>
      <c r="N98" t="s">
        <v>64</v>
      </c>
      <c r="O98" t="s">
        <v>64</v>
      </c>
      <c r="P98" t="s">
        <v>74</v>
      </c>
    </row>
    <row r="99" spans="1:16" x14ac:dyDescent="0.25">
      <c r="A99" t="s">
        <v>64</v>
      </c>
      <c r="B99" t="s">
        <v>68</v>
      </c>
      <c r="C99" t="s">
        <v>65</v>
      </c>
      <c r="D99" t="s">
        <v>65</v>
      </c>
      <c r="E99" t="s">
        <v>65</v>
      </c>
      <c r="F99" t="s">
        <v>64</v>
      </c>
      <c r="G99" t="s">
        <v>66</v>
      </c>
      <c r="H99" t="s">
        <v>68</v>
      </c>
      <c r="I99" t="s">
        <v>68</v>
      </c>
      <c r="J99" t="s">
        <v>66</v>
      </c>
      <c r="K99" t="s">
        <v>66</v>
      </c>
      <c r="L99" t="s">
        <v>65</v>
      </c>
      <c r="M99" t="s">
        <v>68</v>
      </c>
      <c r="N99" t="s">
        <v>65</v>
      </c>
      <c r="O99" t="s">
        <v>68</v>
      </c>
      <c r="P99" t="s">
        <v>74</v>
      </c>
    </row>
    <row r="100" spans="1:16" x14ac:dyDescent="0.25">
      <c r="A100" t="s">
        <v>64</v>
      </c>
      <c r="B100" t="s">
        <v>66</v>
      </c>
      <c r="C100" t="s">
        <v>64</v>
      </c>
      <c r="D100" t="s">
        <v>64</v>
      </c>
      <c r="E100" t="s">
        <v>66</v>
      </c>
      <c r="F100" t="s">
        <v>64</v>
      </c>
      <c r="G100" t="s">
        <v>66</v>
      </c>
      <c r="H100" t="s">
        <v>64</v>
      </c>
      <c r="I100" t="s">
        <v>64</v>
      </c>
      <c r="J100" t="s">
        <v>64</v>
      </c>
      <c r="K100" t="s">
        <v>64</v>
      </c>
      <c r="L100" t="s">
        <v>64</v>
      </c>
      <c r="M100" t="s">
        <v>66</v>
      </c>
      <c r="N100" t="s">
        <v>64</v>
      </c>
      <c r="O100" t="s">
        <v>66</v>
      </c>
      <c r="P100" t="s">
        <v>74</v>
      </c>
    </row>
    <row r="101" spans="1:16" x14ac:dyDescent="0.25">
      <c r="A101" t="s">
        <v>64</v>
      </c>
      <c r="B101" t="s">
        <v>67</v>
      </c>
      <c r="C101" t="s">
        <v>64</v>
      </c>
      <c r="D101" t="s">
        <v>64</v>
      </c>
      <c r="E101" t="s">
        <v>66</v>
      </c>
      <c r="F101" t="s">
        <v>64</v>
      </c>
      <c r="G101" t="s">
        <v>66</v>
      </c>
      <c r="H101" t="s">
        <v>64</v>
      </c>
      <c r="I101" t="s">
        <v>65</v>
      </c>
      <c r="J101" t="s">
        <v>64</v>
      </c>
      <c r="K101" t="s">
        <v>64</v>
      </c>
      <c r="L101" t="s">
        <v>66</v>
      </c>
      <c r="M101" t="s">
        <v>65</v>
      </c>
      <c r="N101" t="s">
        <v>66</v>
      </c>
      <c r="O101" t="s">
        <v>64</v>
      </c>
      <c r="P101" t="s">
        <v>74</v>
      </c>
    </row>
    <row r="102" spans="1:16" x14ac:dyDescent="0.25">
      <c r="A102" t="s">
        <v>64</v>
      </c>
      <c r="B102" t="s">
        <v>66</v>
      </c>
      <c r="C102" t="s">
        <v>65</v>
      </c>
      <c r="D102" t="s">
        <v>66</v>
      </c>
      <c r="E102" t="s">
        <v>66</v>
      </c>
      <c r="F102" t="s">
        <v>64</v>
      </c>
      <c r="G102" t="s">
        <v>66</v>
      </c>
      <c r="H102" t="s">
        <v>64</v>
      </c>
      <c r="I102" t="s">
        <v>67</v>
      </c>
      <c r="J102" t="s">
        <v>64</v>
      </c>
      <c r="K102" t="s">
        <v>64</v>
      </c>
      <c r="L102" t="s">
        <v>64</v>
      </c>
      <c r="M102" t="s">
        <v>65</v>
      </c>
      <c r="N102" t="s">
        <v>66</v>
      </c>
      <c r="O102" t="s">
        <v>64</v>
      </c>
      <c r="P102" t="s">
        <v>74</v>
      </c>
    </row>
    <row r="103" spans="1:16" x14ac:dyDescent="0.25">
      <c r="A103" t="s">
        <v>66</v>
      </c>
      <c r="B103" t="s">
        <v>66</v>
      </c>
      <c r="C103" t="s">
        <v>64</v>
      </c>
      <c r="D103" t="s">
        <v>64</v>
      </c>
      <c r="E103" t="s">
        <v>66</v>
      </c>
      <c r="F103" t="s">
        <v>64</v>
      </c>
      <c r="G103" t="s">
        <v>64</v>
      </c>
      <c r="H103" t="s">
        <v>64</v>
      </c>
      <c r="I103" t="s">
        <v>64</v>
      </c>
      <c r="J103" t="s">
        <v>64</v>
      </c>
      <c r="K103" t="s">
        <v>64</v>
      </c>
      <c r="L103" t="s">
        <v>66</v>
      </c>
      <c r="M103" t="s">
        <v>66</v>
      </c>
      <c r="N103" t="s">
        <v>64</v>
      </c>
      <c r="O103" t="s">
        <v>64</v>
      </c>
      <c r="P103" t="s">
        <v>74</v>
      </c>
    </row>
    <row r="104" spans="1:16" x14ac:dyDescent="0.25">
      <c r="A104" t="s">
        <v>64</v>
      </c>
      <c r="B104" t="s">
        <v>66</v>
      </c>
      <c r="C104" t="s">
        <v>66</v>
      </c>
      <c r="D104" t="s">
        <v>65</v>
      </c>
      <c r="E104" t="s">
        <v>67</v>
      </c>
      <c r="F104" t="s">
        <v>64</v>
      </c>
      <c r="G104" t="s">
        <v>65</v>
      </c>
      <c r="H104" t="s">
        <v>66</v>
      </c>
      <c r="I104" t="s">
        <v>66</v>
      </c>
      <c r="J104" t="s">
        <v>64</v>
      </c>
      <c r="K104" t="s">
        <v>66</v>
      </c>
      <c r="L104" t="s">
        <v>64</v>
      </c>
      <c r="M104" t="s">
        <v>67</v>
      </c>
      <c r="N104" t="s">
        <v>66</v>
      </c>
      <c r="O104" t="s">
        <v>66</v>
      </c>
      <c r="P104" t="s">
        <v>74</v>
      </c>
    </row>
    <row r="105" spans="1:16" x14ac:dyDescent="0.25">
      <c r="A105" t="s">
        <v>64</v>
      </c>
      <c r="B105" t="s">
        <v>65</v>
      </c>
      <c r="C105" t="s">
        <v>64</v>
      </c>
      <c r="D105" t="s">
        <v>65</v>
      </c>
      <c r="E105" t="s">
        <v>66</v>
      </c>
      <c r="F105" t="s">
        <v>64</v>
      </c>
      <c r="G105" t="s">
        <v>64</v>
      </c>
      <c r="H105" t="s">
        <v>64</v>
      </c>
      <c r="I105" t="s">
        <v>64</v>
      </c>
      <c r="J105" t="s">
        <v>64</v>
      </c>
      <c r="K105" t="s">
        <v>64</v>
      </c>
      <c r="L105" t="s">
        <v>66</v>
      </c>
      <c r="M105" t="s">
        <v>65</v>
      </c>
      <c r="N105" t="s">
        <v>64</v>
      </c>
      <c r="O105" t="s">
        <v>66</v>
      </c>
      <c r="P105" t="s">
        <v>74</v>
      </c>
    </row>
    <row r="106" spans="1:16" x14ac:dyDescent="0.25">
      <c r="A106" t="s">
        <v>64</v>
      </c>
      <c r="B106" t="s">
        <v>67</v>
      </c>
      <c r="C106" t="s">
        <v>65</v>
      </c>
      <c r="D106" t="s">
        <v>64</v>
      </c>
      <c r="E106" t="s">
        <v>66</v>
      </c>
      <c r="F106" t="s">
        <v>64</v>
      </c>
      <c r="G106" t="s">
        <v>66</v>
      </c>
      <c r="H106" t="s">
        <v>65</v>
      </c>
      <c r="I106" t="s">
        <v>65</v>
      </c>
      <c r="J106" t="s">
        <v>64</v>
      </c>
      <c r="K106" t="s">
        <v>64</v>
      </c>
      <c r="L106" t="s">
        <v>64</v>
      </c>
      <c r="M106" t="s">
        <v>67</v>
      </c>
      <c r="N106" t="s">
        <v>66</v>
      </c>
      <c r="O106" t="s">
        <v>66</v>
      </c>
      <c r="P106" t="s">
        <v>74</v>
      </c>
    </row>
    <row r="107" spans="1:16" x14ac:dyDescent="0.25">
      <c r="A107" t="s">
        <v>64</v>
      </c>
      <c r="B107" t="s">
        <v>68</v>
      </c>
      <c r="C107" t="s">
        <v>66</v>
      </c>
      <c r="D107" t="s">
        <v>67</v>
      </c>
      <c r="E107" t="s">
        <v>65</v>
      </c>
      <c r="F107" t="s">
        <v>64</v>
      </c>
      <c r="G107" t="s">
        <v>66</v>
      </c>
      <c r="H107" t="s">
        <v>68</v>
      </c>
      <c r="I107" t="s">
        <v>68</v>
      </c>
      <c r="J107" t="s">
        <v>64</v>
      </c>
      <c r="K107" t="s">
        <v>66</v>
      </c>
      <c r="L107" t="s">
        <v>66</v>
      </c>
      <c r="M107" t="s">
        <v>67</v>
      </c>
      <c r="N107" t="s">
        <v>67</v>
      </c>
      <c r="O107" t="s">
        <v>67</v>
      </c>
      <c r="P107" t="s">
        <v>72</v>
      </c>
    </row>
    <row r="108" spans="1:16" x14ac:dyDescent="0.25">
      <c r="A108" t="s">
        <v>64</v>
      </c>
      <c r="B108" t="s">
        <v>65</v>
      </c>
      <c r="C108" t="s">
        <v>64</v>
      </c>
      <c r="D108" t="s">
        <v>64</v>
      </c>
      <c r="E108" t="s">
        <v>67</v>
      </c>
      <c r="F108" t="s">
        <v>65</v>
      </c>
      <c r="G108" t="s">
        <v>66</v>
      </c>
      <c r="H108" t="s">
        <v>66</v>
      </c>
      <c r="I108" t="s">
        <v>64</v>
      </c>
      <c r="J108" t="s">
        <v>64</v>
      </c>
      <c r="K108" t="s">
        <v>64</v>
      </c>
      <c r="L108" t="s">
        <v>64</v>
      </c>
      <c r="M108" t="s">
        <v>65</v>
      </c>
      <c r="N108" t="s">
        <v>66</v>
      </c>
      <c r="O108" t="s">
        <v>64</v>
      </c>
      <c r="P108" t="s">
        <v>74</v>
      </c>
    </row>
    <row r="109" spans="1:16" x14ac:dyDescent="0.25">
      <c r="A109" t="s">
        <v>64</v>
      </c>
      <c r="B109" t="s">
        <v>68</v>
      </c>
      <c r="C109" t="s">
        <v>65</v>
      </c>
      <c r="D109" t="s">
        <v>68</v>
      </c>
      <c r="E109" t="s">
        <v>66</v>
      </c>
      <c r="F109" t="s">
        <v>64</v>
      </c>
      <c r="G109" t="s">
        <v>64</v>
      </c>
      <c r="H109" t="s">
        <v>65</v>
      </c>
      <c r="I109" t="s">
        <v>65</v>
      </c>
      <c r="J109" t="s">
        <v>67</v>
      </c>
      <c r="K109" t="s">
        <v>64</v>
      </c>
      <c r="L109" t="s">
        <v>65</v>
      </c>
      <c r="M109" t="s">
        <v>66</v>
      </c>
      <c r="N109" t="s">
        <v>66</v>
      </c>
      <c r="O109" t="s">
        <v>67</v>
      </c>
      <c r="P109" t="s">
        <v>74</v>
      </c>
    </row>
    <row r="110" spans="1:16" x14ac:dyDescent="0.25">
      <c r="A110" t="s">
        <v>64</v>
      </c>
      <c r="B110" t="s">
        <v>67</v>
      </c>
      <c r="C110" t="s">
        <v>66</v>
      </c>
      <c r="D110" t="s">
        <v>66</v>
      </c>
      <c r="E110" t="s">
        <v>66</v>
      </c>
      <c r="F110" t="s">
        <v>64</v>
      </c>
      <c r="G110" t="s">
        <v>64</v>
      </c>
      <c r="H110" t="s">
        <v>65</v>
      </c>
      <c r="I110" t="s">
        <v>67</v>
      </c>
      <c r="J110" t="s">
        <v>66</v>
      </c>
      <c r="K110" t="s">
        <v>64</v>
      </c>
      <c r="L110" t="s">
        <v>64</v>
      </c>
      <c r="M110" t="s">
        <v>67</v>
      </c>
      <c r="N110" t="s">
        <v>64</v>
      </c>
      <c r="O110" t="s">
        <v>65</v>
      </c>
      <c r="P110" t="s">
        <v>74</v>
      </c>
    </row>
    <row r="111" spans="1:16" x14ac:dyDescent="0.25">
      <c r="A111" t="s">
        <v>64</v>
      </c>
      <c r="B111" t="s">
        <v>65</v>
      </c>
      <c r="C111" t="s">
        <v>64</v>
      </c>
      <c r="D111" t="s">
        <v>66</v>
      </c>
      <c r="E111" t="s">
        <v>66</v>
      </c>
      <c r="F111" t="s">
        <v>65</v>
      </c>
      <c r="G111" t="s">
        <v>64</v>
      </c>
      <c r="H111" t="s">
        <v>66</v>
      </c>
      <c r="I111" t="s">
        <v>64</v>
      </c>
      <c r="J111" t="s">
        <v>64</v>
      </c>
      <c r="K111" t="s">
        <v>66</v>
      </c>
      <c r="L111" t="s">
        <v>64</v>
      </c>
      <c r="M111" t="s">
        <v>67</v>
      </c>
      <c r="N111" t="s">
        <v>64</v>
      </c>
      <c r="O111" t="s">
        <v>65</v>
      </c>
      <c r="P111" t="s">
        <v>74</v>
      </c>
    </row>
    <row r="112" spans="1:16" x14ac:dyDescent="0.25">
      <c r="A112" t="s">
        <v>64</v>
      </c>
      <c r="B112" t="s">
        <v>67</v>
      </c>
      <c r="C112" t="s">
        <v>66</v>
      </c>
      <c r="D112" t="s">
        <v>66</v>
      </c>
      <c r="E112" t="s">
        <v>64</v>
      </c>
      <c r="F112" t="s">
        <v>65</v>
      </c>
      <c r="G112" t="s">
        <v>66</v>
      </c>
      <c r="H112" t="s">
        <v>65</v>
      </c>
      <c r="I112" t="s">
        <v>65</v>
      </c>
      <c r="J112" t="s">
        <v>66</v>
      </c>
      <c r="K112" t="s">
        <v>64</v>
      </c>
      <c r="L112" t="s">
        <v>64</v>
      </c>
      <c r="M112" t="s">
        <v>68</v>
      </c>
      <c r="N112" t="s">
        <v>66</v>
      </c>
      <c r="O112" t="s">
        <v>67</v>
      </c>
      <c r="P112" t="s">
        <v>74</v>
      </c>
    </row>
    <row r="113" spans="1:16" x14ac:dyDescent="0.25">
      <c r="A113" t="s">
        <v>66</v>
      </c>
      <c r="B113" t="s">
        <v>68</v>
      </c>
      <c r="C113" t="s">
        <v>64</v>
      </c>
      <c r="D113" t="s">
        <v>69</v>
      </c>
      <c r="E113" t="s">
        <v>66</v>
      </c>
      <c r="F113" t="s">
        <v>64</v>
      </c>
      <c r="G113" t="s">
        <v>66</v>
      </c>
      <c r="H113" t="s">
        <v>65</v>
      </c>
      <c r="I113" t="s">
        <v>65</v>
      </c>
      <c r="J113" t="s">
        <v>67</v>
      </c>
      <c r="K113" t="s">
        <v>64</v>
      </c>
      <c r="L113" t="s">
        <v>65</v>
      </c>
      <c r="M113" t="s">
        <v>68</v>
      </c>
      <c r="N113" t="s">
        <v>64</v>
      </c>
      <c r="O113" t="s">
        <v>68</v>
      </c>
      <c r="P113" t="s">
        <v>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P10" sqref="P10"/>
    </sheetView>
  </sheetViews>
  <sheetFormatPr defaultRowHeight="15" x14ac:dyDescent="0.25"/>
  <cols>
    <col min="1" max="1" width="9.85546875" customWidth="1"/>
    <col min="7" max="8" width="10.140625" customWidth="1"/>
    <col min="9" max="9" width="9.28515625" customWidth="1"/>
    <col min="10" max="10" width="9.7109375" customWidth="1"/>
    <col min="13" max="13" width="9.5703125" customWidth="1"/>
    <col min="14" max="14" width="10.42578125" customWidth="1"/>
    <col min="15" max="15" width="10.140625" customWidth="1"/>
    <col min="16" max="16" width="12" bestFit="1" customWidth="1"/>
  </cols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63</v>
      </c>
      <c r="P1" s="19" t="s">
        <v>71</v>
      </c>
    </row>
    <row r="2" spans="1:16" x14ac:dyDescent="0.25">
      <c r="A2" t="s">
        <v>64</v>
      </c>
      <c r="B2" t="s">
        <v>68</v>
      </c>
      <c r="C2" t="s">
        <v>66</v>
      </c>
      <c r="D2" t="s">
        <v>64</v>
      </c>
      <c r="E2" t="s">
        <v>66</v>
      </c>
      <c r="F2" t="s">
        <v>64</v>
      </c>
      <c r="G2" t="s">
        <v>64</v>
      </c>
      <c r="H2" t="s">
        <v>68</v>
      </c>
      <c r="I2" s="15" t="s">
        <v>69</v>
      </c>
      <c r="J2" s="15" t="s">
        <v>68</v>
      </c>
      <c r="K2" s="15" t="s">
        <v>65</v>
      </c>
      <c r="L2" s="15" t="s">
        <v>65</v>
      </c>
      <c r="M2" s="15" t="s">
        <v>67</v>
      </c>
      <c r="N2" s="15" t="s">
        <v>66</v>
      </c>
      <c r="O2" s="15" t="s">
        <v>67</v>
      </c>
      <c r="P2" s="18" t="s">
        <v>73</v>
      </c>
    </row>
    <row r="3" spans="1:16" x14ac:dyDescent="0.25">
      <c r="A3" t="s">
        <v>64</v>
      </c>
      <c r="B3" t="s">
        <v>68</v>
      </c>
      <c r="C3" t="s">
        <v>65</v>
      </c>
      <c r="D3" t="s">
        <v>65</v>
      </c>
      <c r="E3" t="s">
        <v>65</v>
      </c>
      <c r="F3" t="s">
        <v>64</v>
      </c>
      <c r="G3" t="s">
        <v>65</v>
      </c>
      <c r="H3" t="s">
        <v>68</v>
      </c>
      <c r="I3" s="15" t="s">
        <v>68</v>
      </c>
      <c r="J3" s="15" t="s">
        <v>65</v>
      </c>
      <c r="K3" s="15" t="s">
        <v>65</v>
      </c>
      <c r="L3" s="15" t="s">
        <v>65</v>
      </c>
      <c r="M3" s="15" t="s">
        <v>69</v>
      </c>
      <c r="N3" s="15" t="s">
        <v>65</v>
      </c>
      <c r="O3" s="15" t="s">
        <v>69</v>
      </c>
      <c r="P3" s="18" t="s">
        <v>73</v>
      </c>
    </row>
    <row r="4" spans="1:16" x14ac:dyDescent="0.25">
      <c r="A4" t="s">
        <v>64</v>
      </c>
      <c r="B4" t="s">
        <v>66</v>
      </c>
      <c r="C4" t="s">
        <v>67</v>
      </c>
      <c r="D4" t="s">
        <v>65</v>
      </c>
      <c r="E4" t="s">
        <v>67</v>
      </c>
      <c r="F4" t="s">
        <v>64</v>
      </c>
      <c r="G4" t="s">
        <v>67</v>
      </c>
      <c r="H4" t="s">
        <v>65</v>
      </c>
      <c r="I4" s="15" t="s">
        <v>68</v>
      </c>
      <c r="J4" s="15" t="s">
        <v>68</v>
      </c>
      <c r="K4" s="15" t="s">
        <v>65</v>
      </c>
      <c r="L4" s="15" t="s">
        <v>64</v>
      </c>
      <c r="M4" s="15" t="s">
        <v>68</v>
      </c>
      <c r="N4" s="15" t="s">
        <v>65</v>
      </c>
      <c r="O4" s="15" t="s">
        <v>67</v>
      </c>
      <c r="P4" s="18" t="s">
        <v>73</v>
      </c>
    </row>
    <row r="5" spans="1:16" x14ac:dyDescent="0.25">
      <c r="A5" t="s">
        <v>64</v>
      </c>
      <c r="B5" t="s">
        <v>69</v>
      </c>
      <c r="C5" t="s">
        <v>68</v>
      </c>
      <c r="D5" t="s">
        <v>67</v>
      </c>
      <c r="E5" t="s">
        <v>68</v>
      </c>
      <c r="F5" t="s">
        <v>64</v>
      </c>
      <c r="G5" t="s">
        <v>67</v>
      </c>
      <c r="H5" t="s">
        <v>67</v>
      </c>
      <c r="I5" s="15" t="s">
        <v>69</v>
      </c>
      <c r="J5" s="15" t="s">
        <v>68</v>
      </c>
      <c r="K5" s="15" t="s">
        <v>65</v>
      </c>
      <c r="L5" s="15" t="s">
        <v>65</v>
      </c>
      <c r="M5" s="15" t="s">
        <v>68</v>
      </c>
      <c r="N5" s="15" t="s">
        <v>67</v>
      </c>
      <c r="O5" s="15" t="s">
        <v>69</v>
      </c>
      <c r="P5" s="18" t="s">
        <v>73</v>
      </c>
    </row>
    <row r="6" spans="1:16" x14ac:dyDescent="0.25">
      <c r="A6" t="s">
        <v>64</v>
      </c>
      <c r="B6" t="s">
        <v>68</v>
      </c>
      <c r="C6" t="s">
        <v>67</v>
      </c>
      <c r="D6" t="s">
        <v>65</v>
      </c>
      <c r="E6" t="s">
        <v>66</v>
      </c>
      <c r="F6" t="s">
        <v>64</v>
      </c>
      <c r="G6" t="s">
        <v>65</v>
      </c>
      <c r="H6" t="s">
        <v>68</v>
      </c>
      <c r="I6" s="15" t="s">
        <v>69</v>
      </c>
      <c r="J6" s="15" t="s">
        <v>67</v>
      </c>
      <c r="K6" s="15" t="s">
        <v>66</v>
      </c>
      <c r="L6" s="15" t="s">
        <v>67</v>
      </c>
      <c r="M6" s="15" t="s">
        <v>68</v>
      </c>
      <c r="N6" s="15" t="s">
        <v>65</v>
      </c>
      <c r="O6" s="15" t="s">
        <v>68</v>
      </c>
      <c r="P6" s="18" t="s">
        <v>73</v>
      </c>
    </row>
    <row r="7" spans="1:16" x14ac:dyDescent="0.25">
      <c r="A7" t="s">
        <v>64</v>
      </c>
      <c r="B7" t="s">
        <v>67</v>
      </c>
      <c r="C7" t="s">
        <v>66</v>
      </c>
      <c r="D7" t="s">
        <v>64</v>
      </c>
      <c r="E7" t="s">
        <v>66</v>
      </c>
      <c r="F7" t="s">
        <v>64</v>
      </c>
      <c r="G7" t="s">
        <v>65</v>
      </c>
      <c r="H7" t="s">
        <v>67</v>
      </c>
      <c r="I7" s="15" t="s">
        <v>67</v>
      </c>
      <c r="J7" s="15" t="s">
        <v>67</v>
      </c>
      <c r="K7" s="15" t="s">
        <v>66</v>
      </c>
      <c r="L7" s="15" t="s">
        <v>66</v>
      </c>
      <c r="M7" s="15" t="s">
        <v>68</v>
      </c>
      <c r="N7" s="15" t="s">
        <v>66</v>
      </c>
      <c r="O7" s="15" t="s">
        <v>69</v>
      </c>
      <c r="P7" s="18" t="s">
        <v>73</v>
      </c>
    </row>
    <row r="8" spans="1:16" x14ac:dyDescent="0.25">
      <c r="A8" t="s">
        <v>64</v>
      </c>
      <c r="B8" t="s">
        <v>69</v>
      </c>
      <c r="C8" t="s">
        <v>67</v>
      </c>
      <c r="D8" t="s">
        <v>67</v>
      </c>
      <c r="E8" t="s">
        <v>67</v>
      </c>
      <c r="F8" t="s">
        <v>64</v>
      </c>
      <c r="G8" t="s">
        <v>67</v>
      </c>
      <c r="H8" t="s">
        <v>68</v>
      </c>
      <c r="I8" s="15" t="s">
        <v>69</v>
      </c>
      <c r="J8" s="15" t="s">
        <v>69</v>
      </c>
      <c r="K8" s="16" t="s">
        <v>65</v>
      </c>
      <c r="L8" s="15" t="s">
        <v>65</v>
      </c>
      <c r="M8" s="15" t="s">
        <v>68</v>
      </c>
      <c r="N8" s="15" t="s">
        <v>65</v>
      </c>
      <c r="O8" s="15" t="s">
        <v>69</v>
      </c>
      <c r="P8" s="18" t="s">
        <v>73</v>
      </c>
    </row>
    <row r="9" spans="1:16" x14ac:dyDescent="0.25">
      <c r="A9" t="s">
        <v>64</v>
      </c>
      <c r="B9" t="s">
        <v>68</v>
      </c>
      <c r="C9" t="s">
        <v>67</v>
      </c>
      <c r="D9" t="s">
        <v>64</v>
      </c>
      <c r="E9" t="s">
        <v>65</v>
      </c>
      <c r="F9" t="s">
        <v>64</v>
      </c>
      <c r="G9" t="s">
        <v>65</v>
      </c>
      <c r="H9" t="s">
        <v>67</v>
      </c>
      <c r="I9" s="15" t="s">
        <v>69</v>
      </c>
      <c r="J9" s="15" t="s">
        <v>70</v>
      </c>
      <c r="K9" s="15" t="s">
        <v>66</v>
      </c>
      <c r="L9" s="15" t="s">
        <v>66</v>
      </c>
      <c r="M9" s="15" t="s">
        <v>69</v>
      </c>
      <c r="N9" s="15" t="s">
        <v>68</v>
      </c>
      <c r="O9" s="15" t="s">
        <v>68</v>
      </c>
      <c r="P9" s="18" t="s">
        <v>73</v>
      </c>
    </row>
    <row r="10" spans="1:16" x14ac:dyDescent="0.25">
      <c r="A10" t="s">
        <v>64</v>
      </c>
      <c r="B10" t="s">
        <v>65</v>
      </c>
      <c r="C10" t="s">
        <v>66</v>
      </c>
      <c r="D10" t="s">
        <v>64</v>
      </c>
      <c r="E10" t="s">
        <v>65</v>
      </c>
      <c r="F10" t="s">
        <v>64</v>
      </c>
      <c r="G10" t="s">
        <v>66</v>
      </c>
      <c r="H10" t="s">
        <v>65</v>
      </c>
      <c r="I10" s="15" t="s">
        <v>67</v>
      </c>
      <c r="J10" s="15" t="s">
        <v>64</v>
      </c>
      <c r="K10" s="15" t="s">
        <v>66</v>
      </c>
      <c r="L10" s="15" t="s">
        <v>64</v>
      </c>
      <c r="M10" s="15" t="s">
        <v>65</v>
      </c>
      <c r="N10" s="15" t="s">
        <v>64</v>
      </c>
      <c r="O10" s="15" t="s">
        <v>64</v>
      </c>
      <c r="P10" s="18" t="s">
        <v>74</v>
      </c>
    </row>
    <row r="11" spans="1:16" x14ac:dyDescent="0.25">
      <c r="A11" t="s">
        <v>64</v>
      </c>
      <c r="B11" t="s">
        <v>65</v>
      </c>
      <c r="C11" t="s">
        <v>64</v>
      </c>
      <c r="D11" t="s">
        <v>66</v>
      </c>
      <c r="E11" t="s">
        <v>66</v>
      </c>
      <c r="F11" t="s">
        <v>64</v>
      </c>
      <c r="G11" t="s">
        <v>64</v>
      </c>
      <c r="H11" t="s">
        <v>67</v>
      </c>
      <c r="I11" s="15" t="s">
        <v>65</v>
      </c>
      <c r="J11" s="15" t="s">
        <v>64</v>
      </c>
      <c r="K11" s="15" t="s">
        <v>66</v>
      </c>
      <c r="L11" s="15" t="s">
        <v>66</v>
      </c>
      <c r="M11" s="15" t="s">
        <v>67</v>
      </c>
      <c r="N11" s="15" t="s">
        <v>66</v>
      </c>
      <c r="O11" s="15" t="s">
        <v>67</v>
      </c>
      <c r="P11" s="18" t="s">
        <v>74</v>
      </c>
    </row>
    <row r="12" spans="1:16" x14ac:dyDescent="0.25">
      <c r="A12" t="s">
        <v>64</v>
      </c>
      <c r="B12" t="s">
        <v>65</v>
      </c>
      <c r="C12" t="s">
        <v>66</v>
      </c>
      <c r="D12" t="s">
        <v>66</v>
      </c>
      <c r="E12" t="s">
        <v>66</v>
      </c>
      <c r="F12" t="s">
        <v>64</v>
      </c>
      <c r="G12" t="s">
        <v>66</v>
      </c>
      <c r="H12" t="s">
        <v>65</v>
      </c>
      <c r="I12" s="15" t="s">
        <v>68</v>
      </c>
      <c r="J12" s="15" t="s">
        <v>64</v>
      </c>
      <c r="K12" s="15" t="s">
        <v>66</v>
      </c>
      <c r="L12" s="15" t="s">
        <v>66</v>
      </c>
      <c r="M12" s="15" t="s">
        <v>68</v>
      </c>
      <c r="N12" s="15" t="s">
        <v>64</v>
      </c>
      <c r="O12" s="15" t="s">
        <v>67</v>
      </c>
      <c r="P12" s="18" t="s">
        <v>74</v>
      </c>
    </row>
    <row r="13" spans="1:16" x14ac:dyDescent="0.25">
      <c r="A13" t="s">
        <v>64</v>
      </c>
      <c r="B13" t="s">
        <v>67</v>
      </c>
      <c r="C13" t="s">
        <v>64</v>
      </c>
      <c r="D13" t="s">
        <v>66</v>
      </c>
      <c r="E13" t="s">
        <v>66</v>
      </c>
      <c r="F13" t="s">
        <v>64</v>
      </c>
      <c r="G13" t="s">
        <v>66</v>
      </c>
      <c r="H13" t="s">
        <v>66</v>
      </c>
      <c r="I13" s="15" t="s">
        <v>67</v>
      </c>
      <c r="J13" s="15" t="s">
        <v>64</v>
      </c>
      <c r="K13" s="17" t="s">
        <v>66</v>
      </c>
      <c r="L13" s="15" t="s">
        <v>64</v>
      </c>
      <c r="M13" s="15" t="s">
        <v>65</v>
      </c>
      <c r="N13" s="15" t="s">
        <v>66</v>
      </c>
      <c r="O13" s="15" t="s">
        <v>65</v>
      </c>
      <c r="P13" s="18" t="s">
        <v>74</v>
      </c>
    </row>
    <row r="14" spans="1:16" x14ac:dyDescent="0.25">
      <c r="A14" t="s">
        <v>64</v>
      </c>
      <c r="B14" t="s">
        <v>67</v>
      </c>
      <c r="C14" t="s">
        <v>66</v>
      </c>
      <c r="D14" t="s">
        <v>64</v>
      </c>
      <c r="E14" t="s">
        <v>66</v>
      </c>
      <c r="F14" t="s">
        <v>64</v>
      </c>
      <c r="G14" t="s">
        <v>64</v>
      </c>
      <c r="H14" t="s">
        <v>65</v>
      </c>
      <c r="I14" s="15" t="s">
        <v>66</v>
      </c>
      <c r="J14" s="15" t="s">
        <v>66</v>
      </c>
      <c r="K14" s="15" t="s">
        <v>66</v>
      </c>
      <c r="L14" s="15" t="s">
        <v>64</v>
      </c>
      <c r="M14" s="15" t="s">
        <v>65</v>
      </c>
      <c r="N14" s="15" t="s">
        <v>64</v>
      </c>
      <c r="O14" s="15" t="s">
        <v>68</v>
      </c>
      <c r="P14" s="18" t="s">
        <v>74</v>
      </c>
    </row>
    <row r="15" spans="1:16" x14ac:dyDescent="0.25">
      <c r="A15" t="s">
        <v>64</v>
      </c>
      <c r="B15" t="s">
        <v>66</v>
      </c>
      <c r="C15" t="s">
        <v>64</v>
      </c>
      <c r="D15" t="s">
        <v>64</v>
      </c>
      <c r="E15" t="s">
        <v>64</v>
      </c>
      <c r="F15" t="s">
        <v>64</v>
      </c>
      <c r="G15" t="s">
        <v>64</v>
      </c>
      <c r="H15" t="s">
        <v>64</v>
      </c>
      <c r="I15" s="15" t="s">
        <v>64</v>
      </c>
      <c r="J15" s="15" t="s">
        <v>64</v>
      </c>
      <c r="K15" s="15" t="s">
        <v>66</v>
      </c>
      <c r="L15" s="15" t="s">
        <v>64</v>
      </c>
      <c r="M15" s="15" t="s">
        <v>64</v>
      </c>
      <c r="N15" s="15" t="s">
        <v>64</v>
      </c>
      <c r="O15" s="15" t="s">
        <v>64</v>
      </c>
      <c r="P15" s="18" t="s">
        <v>74</v>
      </c>
    </row>
    <row r="16" spans="1:16" x14ac:dyDescent="0.25">
      <c r="A16" t="s">
        <v>64</v>
      </c>
      <c r="B16" t="s">
        <v>68</v>
      </c>
      <c r="C16" t="s">
        <v>66</v>
      </c>
      <c r="D16" t="s">
        <v>65</v>
      </c>
      <c r="E16" t="s">
        <v>66</v>
      </c>
      <c r="F16" t="s">
        <v>64</v>
      </c>
      <c r="G16" t="s">
        <v>66</v>
      </c>
      <c r="H16" t="s">
        <v>65</v>
      </c>
      <c r="I16" s="15" t="s">
        <v>68</v>
      </c>
      <c r="J16" s="15" t="s">
        <v>67</v>
      </c>
      <c r="K16" s="15" t="s">
        <v>67</v>
      </c>
      <c r="L16" s="15" t="s">
        <v>66</v>
      </c>
      <c r="M16" s="15" t="s">
        <v>67</v>
      </c>
      <c r="N16" s="15" t="s">
        <v>65</v>
      </c>
      <c r="O16" s="15" t="s">
        <v>65</v>
      </c>
      <c r="P16" s="18" t="s">
        <v>74</v>
      </c>
    </row>
    <row r="17" spans="1:16" x14ac:dyDescent="0.25">
      <c r="A17" t="s">
        <v>64</v>
      </c>
      <c r="B17" t="s">
        <v>65</v>
      </c>
      <c r="C17" t="s">
        <v>64</v>
      </c>
      <c r="D17" t="s">
        <v>64</v>
      </c>
      <c r="E17" t="s">
        <v>64</v>
      </c>
      <c r="F17" t="s">
        <v>64</v>
      </c>
      <c r="G17" t="s">
        <v>66</v>
      </c>
      <c r="H17" t="s">
        <v>66</v>
      </c>
      <c r="I17" s="15" t="s">
        <v>66</v>
      </c>
      <c r="J17" s="15" t="s">
        <v>64</v>
      </c>
      <c r="K17" s="15" t="s">
        <v>66</v>
      </c>
      <c r="L17" s="15" t="s">
        <v>64</v>
      </c>
      <c r="M17" s="15" t="s">
        <v>65</v>
      </c>
      <c r="N17" s="15" t="s">
        <v>64</v>
      </c>
      <c r="O17" s="15" t="s">
        <v>67</v>
      </c>
      <c r="P17" s="18" t="s">
        <v>74</v>
      </c>
    </row>
    <row r="18" spans="1:16" x14ac:dyDescent="0.25">
      <c r="A18" t="s">
        <v>64</v>
      </c>
      <c r="B18" t="s">
        <v>66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s="15" t="s">
        <v>66</v>
      </c>
      <c r="J18" s="15" t="s">
        <v>66</v>
      </c>
      <c r="K18" s="15" t="s">
        <v>64</v>
      </c>
      <c r="L18" s="15" t="s">
        <v>64</v>
      </c>
      <c r="M18" s="15" t="s">
        <v>67</v>
      </c>
      <c r="N18" s="15" t="s">
        <v>64</v>
      </c>
      <c r="O18" s="15" t="s">
        <v>65</v>
      </c>
      <c r="P18" s="18" t="s">
        <v>74</v>
      </c>
    </row>
    <row r="19" spans="1:16" x14ac:dyDescent="0.25">
      <c r="A19" t="s">
        <v>64</v>
      </c>
      <c r="B19" t="s">
        <v>66</v>
      </c>
      <c r="C19" t="s">
        <v>66</v>
      </c>
      <c r="D19" t="s">
        <v>64</v>
      </c>
      <c r="E19" t="s">
        <v>66</v>
      </c>
      <c r="F19" t="s">
        <v>64</v>
      </c>
      <c r="G19" t="s">
        <v>66</v>
      </c>
      <c r="H19" t="s">
        <v>65</v>
      </c>
      <c r="I19" s="15" t="s">
        <v>67</v>
      </c>
      <c r="J19" s="15" t="s">
        <v>64</v>
      </c>
      <c r="K19" s="15" t="s">
        <v>65</v>
      </c>
      <c r="L19" s="15" t="s">
        <v>64</v>
      </c>
      <c r="M19" s="15" t="s">
        <v>65</v>
      </c>
      <c r="N19" s="15" t="s">
        <v>66</v>
      </c>
      <c r="O19" s="15" t="s">
        <v>65</v>
      </c>
      <c r="P19" s="18" t="s">
        <v>74</v>
      </c>
    </row>
    <row r="20" spans="1:16" x14ac:dyDescent="0.25">
      <c r="A20" t="s">
        <v>64</v>
      </c>
      <c r="B20" t="s">
        <v>66</v>
      </c>
      <c r="C20" t="s">
        <v>64</v>
      </c>
      <c r="D20" t="s">
        <v>64</v>
      </c>
      <c r="E20" t="s">
        <v>66</v>
      </c>
      <c r="F20" t="s">
        <v>64</v>
      </c>
      <c r="G20" t="s">
        <v>64</v>
      </c>
      <c r="H20" t="s">
        <v>66</v>
      </c>
      <c r="I20" s="15" t="s">
        <v>66</v>
      </c>
      <c r="J20" s="15" t="s">
        <v>64</v>
      </c>
      <c r="K20" s="15" t="s">
        <v>66</v>
      </c>
      <c r="L20" s="15" t="s">
        <v>64</v>
      </c>
      <c r="M20" s="15" t="s">
        <v>65</v>
      </c>
      <c r="N20" s="15" t="s">
        <v>66</v>
      </c>
      <c r="O20" s="15" t="s">
        <v>66</v>
      </c>
      <c r="P20" s="18" t="s">
        <v>74</v>
      </c>
    </row>
    <row r="21" spans="1:16" x14ac:dyDescent="0.25">
      <c r="A21" t="s">
        <v>64</v>
      </c>
      <c r="B21" t="s">
        <v>68</v>
      </c>
      <c r="C21" t="s">
        <v>68</v>
      </c>
      <c r="D21" t="s">
        <v>64</v>
      </c>
      <c r="E21" t="s">
        <v>65</v>
      </c>
      <c r="F21" t="s">
        <v>64</v>
      </c>
      <c r="G21" t="s">
        <v>67</v>
      </c>
      <c r="H21" t="s">
        <v>68</v>
      </c>
      <c r="I21" s="15" t="s">
        <v>69</v>
      </c>
      <c r="J21" s="15" t="s">
        <v>68</v>
      </c>
      <c r="K21" s="15" t="s">
        <v>65</v>
      </c>
      <c r="L21" s="15" t="s">
        <v>66</v>
      </c>
      <c r="M21" s="15" t="s">
        <v>67</v>
      </c>
      <c r="N21" s="15" t="s">
        <v>64</v>
      </c>
      <c r="O21" s="15" t="s">
        <v>69</v>
      </c>
      <c r="P21" s="18" t="s">
        <v>74</v>
      </c>
    </row>
    <row r="22" spans="1:16" x14ac:dyDescent="0.25">
      <c r="A22" t="s">
        <v>64</v>
      </c>
      <c r="B22" t="s">
        <v>65</v>
      </c>
      <c r="C22" t="s">
        <v>66</v>
      </c>
      <c r="D22" t="s">
        <v>66</v>
      </c>
      <c r="E22" t="s">
        <v>66</v>
      </c>
      <c r="F22" t="s">
        <v>64</v>
      </c>
      <c r="G22" t="s">
        <v>64</v>
      </c>
      <c r="H22" t="s">
        <v>64</v>
      </c>
      <c r="I22" s="15" t="s">
        <v>65</v>
      </c>
      <c r="J22" s="15" t="s">
        <v>64</v>
      </c>
      <c r="K22" s="15" t="s">
        <v>66</v>
      </c>
      <c r="L22" s="15" t="s">
        <v>64</v>
      </c>
      <c r="M22" s="15" t="s">
        <v>65</v>
      </c>
      <c r="N22" s="15" t="s">
        <v>65</v>
      </c>
      <c r="O22" s="15" t="s">
        <v>66</v>
      </c>
      <c r="P22" s="18" t="s">
        <v>74</v>
      </c>
    </row>
    <row r="23" spans="1:16" x14ac:dyDescent="0.25">
      <c r="A23" t="s">
        <v>64</v>
      </c>
      <c r="B23" t="s">
        <v>64</v>
      </c>
      <c r="C23" t="s">
        <v>64</v>
      </c>
      <c r="D23" t="s">
        <v>64</v>
      </c>
      <c r="E23" t="s">
        <v>64</v>
      </c>
      <c r="F23" t="s">
        <v>64</v>
      </c>
      <c r="G23" t="s">
        <v>64</v>
      </c>
      <c r="H23" t="s">
        <v>64</v>
      </c>
      <c r="I23" s="15" t="s">
        <v>66</v>
      </c>
      <c r="J23" s="15" t="s">
        <v>66</v>
      </c>
      <c r="K23" s="15" t="s">
        <v>64</v>
      </c>
      <c r="L23" s="15" t="s">
        <v>66</v>
      </c>
      <c r="M23" s="15" t="s">
        <v>66</v>
      </c>
      <c r="N23" s="15" t="s">
        <v>64</v>
      </c>
      <c r="O23" s="15" t="s">
        <v>64</v>
      </c>
      <c r="P23" s="18" t="s">
        <v>74</v>
      </c>
    </row>
    <row r="24" spans="1:16" x14ac:dyDescent="0.25">
      <c r="A24" t="s">
        <v>64</v>
      </c>
      <c r="B24" t="s">
        <v>66</v>
      </c>
      <c r="C24" t="s">
        <v>65</v>
      </c>
      <c r="D24" t="s">
        <v>66</v>
      </c>
      <c r="E24" t="s">
        <v>65</v>
      </c>
      <c r="F24" t="s">
        <v>64</v>
      </c>
      <c r="G24" t="s">
        <v>65</v>
      </c>
      <c r="H24" t="s">
        <v>64</v>
      </c>
      <c r="I24" s="15" t="s">
        <v>69</v>
      </c>
      <c r="J24" s="15" t="s">
        <v>64</v>
      </c>
      <c r="K24" s="15" t="s">
        <v>66</v>
      </c>
      <c r="L24" s="15" t="s">
        <v>66</v>
      </c>
      <c r="M24" s="15" t="s">
        <v>65</v>
      </c>
      <c r="N24" s="15" t="s">
        <v>66</v>
      </c>
      <c r="O24" s="15" t="s">
        <v>64</v>
      </c>
      <c r="P24" s="18" t="s">
        <v>74</v>
      </c>
    </row>
    <row r="25" spans="1:16" x14ac:dyDescent="0.25">
      <c r="A25" t="s">
        <v>64</v>
      </c>
      <c r="B25" t="s">
        <v>67</v>
      </c>
      <c r="C25" t="s">
        <v>66</v>
      </c>
      <c r="D25" t="s">
        <v>66</v>
      </c>
      <c r="E25" t="s">
        <v>66</v>
      </c>
      <c r="F25" t="s">
        <v>64</v>
      </c>
      <c r="G25" t="s">
        <v>65</v>
      </c>
      <c r="H25" t="s">
        <v>64</v>
      </c>
      <c r="I25" s="15" t="s">
        <v>68</v>
      </c>
      <c r="J25" s="15" t="s">
        <v>64</v>
      </c>
      <c r="K25" s="15" t="s">
        <v>66</v>
      </c>
      <c r="L25" s="15" t="s">
        <v>64</v>
      </c>
      <c r="M25" s="15" t="s">
        <v>67</v>
      </c>
      <c r="N25" s="15" t="s">
        <v>66</v>
      </c>
      <c r="O25" s="15" t="s">
        <v>66</v>
      </c>
      <c r="P25" s="18" t="s">
        <v>74</v>
      </c>
    </row>
    <row r="26" spans="1:16" x14ac:dyDescent="0.25">
      <c r="A26" t="s">
        <v>64</v>
      </c>
      <c r="B26" t="s">
        <v>66</v>
      </c>
      <c r="C26" t="s">
        <v>66</v>
      </c>
      <c r="D26" t="s">
        <v>64</v>
      </c>
      <c r="E26" t="s">
        <v>64</v>
      </c>
      <c r="F26" t="s">
        <v>64</v>
      </c>
      <c r="G26" t="s">
        <v>64</v>
      </c>
      <c r="H26" t="s">
        <v>64</v>
      </c>
      <c r="I26" s="15" t="s">
        <v>66</v>
      </c>
      <c r="J26" s="15" t="s">
        <v>64</v>
      </c>
      <c r="K26" s="15" t="s">
        <v>64</v>
      </c>
      <c r="L26" s="15" t="s">
        <v>64</v>
      </c>
      <c r="M26" s="15" t="s">
        <v>66</v>
      </c>
      <c r="N26" s="15" t="s">
        <v>64</v>
      </c>
      <c r="O26" s="15" t="s">
        <v>64</v>
      </c>
      <c r="P26" s="18" t="s">
        <v>74</v>
      </c>
    </row>
    <row r="27" spans="1:16" x14ac:dyDescent="0.25">
      <c r="A27" t="s">
        <v>64</v>
      </c>
      <c r="B27" t="s">
        <v>65</v>
      </c>
      <c r="C27" t="s">
        <v>66</v>
      </c>
      <c r="D27" t="s">
        <v>64</v>
      </c>
      <c r="E27" t="s">
        <v>66</v>
      </c>
      <c r="F27" t="s">
        <v>64</v>
      </c>
      <c r="G27" t="s">
        <v>64</v>
      </c>
      <c r="H27" t="s">
        <v>66</v>
      </c>
      <c r="I27" s="15" t="s">
        <v>65</v>
      </c>
      <c r="J27" s="15" t="s">
        <v>67</v>
      </c>
      <c r="K27" s="15" t="s">
        <v>65</v>
      </c>
      <c r="L27" s="15" t="s">
        <v>64</v>
      </c>
      <c r="M27" s="15" t="s">
        <v>65</v>
      </c>
      <c r="N27" s="15" t="s">
        <v>64</v>
      </c>
      <c r="O27" s="15" t="s">
        <v>66</v>
      </c>
      <c r="P27" s="18" t="s">
        <v>74</v>
      </c>
    </row>
    <row r="28" spans="1:16" x14ac:dyDescent="0.25">
      <c r="A28" t="s">
        <v>64</v>
      </c>
      <c r="B28" t="s">
        <v>66</v>
      </c>
      <c r="C28" t="s">
        <v>64</v>
      </c>
      <c r="D28" t="s">
        <v>64</v>
      </c>
      <c r="E28" t="s">
        <v>65</v>
      </c>
      <c r="F28" t="s">
        <v>64</v>
      </c>
      <c r="G28" t="s">
        <v>64</v>
      </c>
      <c r="H28" t="s">
        <v>64</v>
      </c>
      <c r="I28" s="15" t="s">
        <v>66</v>
      </c>
      <c r="J28" s="15" t="s">
        <v>64</v>
      </c>
      <c r="K28" s="15" t="s">
        <v>65</v>
      </c>
      <c r="L28" s="15" t="s">
        <v>64</v>
      </c>
      <c r="M28" s="15" t="s">
        <v>65</v>
      </c>
      <c r="N28" s="15" t="s">
        <v>64</v>
      </c>
      <c r="O28" s="15" t="s">
        <v>66</v>
      </c>
      <c r="P28" s="18" t="s">
        <v>74</v>
      </c>
    </row>
    <row r="29" spans="1:16" x14ac:dyDescent="0.25">
      <c r="A29" t="s">
        <v>64</v>
      </c>
      <c r="B29" t="s">
        <v>65</v>
      </c>
      <c r="C29" t="s">
        <v>65</v>
      </c>
      <c r="D29" t="s">
        <v>65</v>
      </c>
      <c r="E29" t="s">
        <v>65</v>
      </c>
      <c r="F29" t="s">
        <v>64</v>
      </c>
      <c r="G29" t="s">
        <v>66</v>
      </c>
      <c r="H29" t="s">
        <v>65</v>
      </c>
      <c r="I29" s="15" t="s">
        <v>67</v>
      </c>
      <c r="J29" s="15" t="s">
        <v>66</v>
      </c>
      <c r="K29" s="15" t="s">
        <v>66</v>
      </c>
      <c r="L29" s="15" t="s">
        <v>64</v>
      </c>
      <c r="M29" s="15" t="s">
        <v>67</v>
      </c>
      <c r="N29" s="15" t="s">
        <v>66</v>
      </c>
      <c r="O29" s="15" t="s">
        <v>67</v>
      </c>
      <c r="P29" s="18" t="s">
        <v>74</v>
      </c>
    </row>
    <row r="30" spans="1:16" x14ac:dyDescent="0.25">
      <c r="A30" t="s">
        <v>64</v>
      </c>
      <c r="B30" t="s">
        <v>65</v>
      </c>
      <c r="C30" t="s">
        <v>66</v>
      </c>
      <c r="D30" t="s">
        <v>66</v>
      </c>
      <c r="E30" t="s">
        <v>65</v>
      </c>
      <c r="F30" t="s">
        <v>64</v>
      </c>
      <c r="G30" t="s">
        <v>66</v>
      </c>
      <c r="H30" t="s">
        <v>64</v>
      </c>
      <c r="I30" s="15" t="s">
        <v>68</v>
      </c>
      <c r="J30" s="15" t="s">
        <v>66</v>
      </c>
      <c r="K30" s="15" t="s">
        <v>66</v>
      </c>
      <c r="L30" s="15" t="s">
        <v>65</v>
      </c>
      <c r="M30" s="15" t="s">
        <v>65</v>
      </c>
      <c r="N30" s="15" t="s">
        <v>64</v>
      </c>
      <c r="O30" s="15" t="s">
        <v>64</v>
      </c>
      <c r="P30" s="18" t="s">
        <v>74</v>
      </c>
    </row>
    <row r="31" spans="1:16" x14ac:dyDescent="0.25">
      <c r="A31" t="s">
        <v>64</v>
      </c>
      <c r="B31" t="s">
        <v>65</v>
      </c>
      <c r="C31" t="s">
        <v>65</v>
      </c>
      <c r="D31" t="s">
        <v>66</v>
      </c>
      <c r="E31" t="s">
        <v>65</v>
      </c>
      <c r="F31" t="s">
        <v>64</v>
      </c>
      <c r="G31" t="s">
        <v>64</v>
      </c>
      <c r="H31" t="s">
        <v>65</v>
      </c>
      <c r="I31" s="15" t="s">
        <v>64</v>
      </c>
      <c r="J31" s="15" t="s">
        <v>64</v>
      </c>
      <c r="K31" s="15" t="s">
        <v>64</v>
      </c>
      <c r="L31" s="15" t="s">
        <v>64</v>
      </c>
      <c r="M31" s="15" t="s">
        <v>67</v>
      </c>
      <c r="N31" s="15" t="s">
        <v>66</v>
      </c>
      <c r="O31" s="15" t="s">
        <v>67</v>
      </c>
      <c r="P31" s="18" t="s">
        <v>74</v>
      </c>
    </row>
    <row r="32" spans="1:16" x14ac:dyDescent="0.25">
      <c r="A32" t="s">
        <v>64</v>
      </c>
      <c r="B32" t="s">
        <v>66</v>
      </c>
      <c r="C32" t="s">
        <v>66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s="15" t="s">
        <v>66</v>
      </c>
      <c r="J32" s="15" t="s">
        <v>64</v>
      </c>
      <c r="K32" s="15" t="s">
        <v>64</v>
      </c>
      <c r="L32" s="15" t="s">
        <v>64</v>
      </c>
      <c r="M32" s="15" t="s">
        <v>65</v>
      </c>
      <c r="N32" s="15" t="s">
        <v>64</v>
      </c>
      <c r="O32" s="15" t="s">
        <v>64</v>
      </c>
      <c r="P32" s="18" t="s">
        <v>74</v>
      </c>
    </row>
    <row r="33" spans="1:16" x14ac:dyDescent="0.25">
      <c r="A33" t="s">
        <v>64</v>
      </c>
      <c r="B33" t="s">
        <v>67</v>
      </c>
      <c r="C33" t="s">
        <v>64</v>
      </c>
      <c r="D33" t="s">
        <v>64</v>
      </c>
      <c r="E33" t="s">
        <v>64</v>
      </c>
      <c r="F33" t="s">
        <v>64</v>
      </c>
      <c r="G33" t="s">
        <v>64</v>
      </c>
      <c r="H33" t="s">
        <v>66</v>
      </c>
      <c r="I33" s="15" t="s">
        <v>65</v>
      </c>
      <c r="J33" s="15" t="s">
        <v>64</v>
      </c>
      <c r="K33" s="15" t="s">
        <v>66</v>
      </c>
      <c r="L33" s="15" t="s">
        <v>64</v>
      </c>
      <c r="M33" s="15" t="s">
        <v>65</v>
      </c>
      <c r="N33" s="15" t="s">
        <v>64</v>
      </c>
      <c r="O33" s="15" t="s">
        <v>65</v>
      </c>
      <c r="P33" s="18" t="s">
        <v>74</v>
      </c>
    </row>
    <row r="34" spans="1:16" x14ac:dyDescent="0.25">
      <c r="A34" t="s">
        <v>64</v>
      </c>
      <c r="B34" t="s">
        <v>67</v>
      </c>
      <c r="C34" t="s">
        <v>64</v>
      </c>
      <c r="D34" t="s">
        <v>66</v>
      </c>
      <c r="E34" t="s">
        <v>64</v>
      </c>
      <c r="F34" t="s">
        <v>64</v>
      </c>
      <c r="G34" t="s">
        <v>64</v>
      </c>
      <c r="H34" t="s">
        <v>65</v>
      </c>
      <c r="I34" s="15" t="s">
        <v>66</v>
      </c>
      <c r="J34" s="15" t="s">
        <v>64</v>
      </c>
      <c r="K34" s="15" t="s">
        <v>64</v>
      </c>
      <c r="L34" s="15" t="s">
        <v>64</v>
      </c>
      <c r="M34" s="15" t="s">
        <v>66</v>
      </c>
      <c r="N34" s="15" t="s">
        <v>65</v>
      </c>
      <c r="O34" s="15" t="s">
        <v>67</v>
      </c>
      <c r="P34" s="18" t="s">
        <v>74</v>
      </c>
    </row>
    <row r="35" spans="1:16" x14ac:dyDescent="0.25">
      <c r="A35" t="s">
        <v>64</v>
      </c>
      <c r="B35" t="s">
        <v>65</v>
      </c>
      <c r="C35" t="s">
        <v>66</v>
      </c>
      <c r="D35" t="s">
        <v>66</v>
      </c>
      <c r="E35" t="s">
        <v>65</v>
      </c>
      <c r="F35" t="s">
        <v>64</v>
      </c>
      <c r="G35" t="s">
        <v>66</v>
      </c>
      <c r="H35" t="s">
        <v>65</v>
      </c>
      <c r="I35" s="15" t="s">
        <v>65</v>
      </c>
      <c r="J35" s="15" t="s">
        <v>64</v>
      </c>
      <c r="K35" s="15" t="s">
        <v>66</v>
      </c>
      <c r="L35" s="15" t="s">
        <v>64</v>
      </c>
      <c r="M35" s="15" t="s">
        <v>67</v>
      </c>
      <c r="N35" s="15" t="s">
        <v>66</v>
      </c>
      <c r="O35" s="15" t="s">
        <v>68</v>
      </c>
      <c r="P35" s="18" t="s">
        <v>74</v>
      </c>
    </row>
    <row r="36" spans="1:16" x14ac:dyDescent="0.25">
      <c r="A36" t="s">
        <v>66</v>
      </c>
      <c r="B36" t="s">
        <v>64</v>
      </c>
      <c r="C36" t="s">
        <v>65</v>
      </c>
      <c r="D36" t="s">
        <v>66</v>
      </c>
      <c r="E36" t="s">
        <v>66</v>
      </c>
      <c r="F36" t="s">
        <v>64</v>
      </c>
      <c r="G36" t="s">
        <v>65</v>
      </c>
      <c r="H36" t="s">
        <v>64</v>
      </c>
      <c r="I36" s="15" t="s">
        <v>67</v>
      </c>
      <c r="J36" s="15" t="s">
        <v>66</v>
      </c>
      <c r="K36" s="15" t="s">
        <v>67</v>
      </c>
      <c r="L36" s="15" t="s">
        <v>66</v>
      </c>
      <c r="M36" s="15" t="s">
        <v>66</v>
      </c>
      <c r="N36" s="15" t="s">
        <v>64</v>
      </c>
      <c r="O36" s="15" t="s">
        <v>64</v>
      </c>
      <c r="P36" s="18" t="s">
        <v>74</v>
      </c>
    </row>
    <row r="37" spans="1:16" x14ac:dyDescent="0.25">
      <c r="A37" t="s">
        <v>64</v>
      </c>
      <c r="B37" t="s">
        <v>66</v>
      </c>
      <c r="C37" t="s">
        <v>64</v>
      </c>
      <c r="D37" t="s">
        <v>66</v>
      </c>
      <c r="E37" t="s">
        <v>64</v>
      </c>
      <c r="F37" t="s">
        <v>64</v>
      </c>
      <c r="G37" t="s">
        <v>64</v>
      </c>
      <c r="H37" t="s">
        <v>66</v>
      </c>
      <c r="I37" s="15" t="s">
        <v>64</v>
      </c>
      <c r="J37" s="15" t="s">
        <v>64</v>
      </c>
      <c r="K37" s="15" t="s">
        <v>64</v>
      </c>
      <c r="L37" s="15" t="s">
        <v>64</v>
      </c>
      <c r="M37" s="15" t="s">
        <v>65</v>
      </c>
      <c r="N37" s="15" t="s">
        <v>64</v>
      </c>
      <c r="O37" s="15" t="s">
        <v>64</v>
      </c>
      <c r="P37" s="18" t="s">
        <v>74</v>
      </c>
    </row>
    <row r="38" spans="1:16" x14ac:dyDescent="0.25">
      <c r="A38" t="s">
        <v>64</v>
      </c>
      <c r="B38" t="s">
        <v>66</v>
      </c>
      <c r="C38" t="s">
        <v>64</v>
      </c>
      <c r="D38" t="s">
        <v>64</v>
      </c>
      <c r="E38" t="s">
        <v>66</v>
      </c>
      <c r="F38" t="s">
        <v>64</v>
      </c>
      <c r="G38" t="s">
        <v>64</v>
      </c>
      <c r="H38" t="s">
        <v>64</v>
      </c>
      <c r="I38" s="15" t="s">
        <v>65</v>
      </c>
      <c r="J38" s="15" t="s">
        <v>64</v>
      </c>
      <c r="K38" s="11" t="s">
        <v>66</v>
      </c>
      <c r="L38" s="15" t="s">
        <v>64</v>
      </c>
      <c r="M38" s="15" t="s">
        <v>67</v>
      </c>
      <c r="N38" s="15" t="s">
        <v>66</v>
      </c>
      <c r="O38" s="15" t="s">
        <v>64</v>
      </c>
      <c r="P38" s="18" t="s">
        <v>74</v>
      </c>
    </row>
    <row r="39" spans="1:16" x14ac:dyDescent="0.25">
      <c r="A39" t="s">
        <v>64</v>
      </c>
      <c r="B39" t="s">
        <v>66</v>
      </c>
      <c r="C39" t="s">
        <v>64</v>
      </c>
      <c r="D39" t="s">
        <v>64</v>
      </c>
      <c r="E39" t="s">
        <v>64</v>
      </c>
      <c r="F39" t="s">
        <v>64</v>
      </c>
      <c r="G39" t="s">
        <v>64</v>
      </c>
      <c r="H39" t="s">
        <v>64</v>
      </c>
      <c r="I39" s="15" t="s">
        <v>64</v>
      </c>
      <c r="J39" s="15" t="s">
        <v>64</v>
      </c>
      <c r="K39" s="15" t="s">
        <v>64</v>
      </c>
      <c r="L39" s="15" t="s">
        <v>64</v>
      </c>
      <c r="M39" s="15" t="s">
        <v>66</v>
      </c>
      <c r="N39" s="15" t="s">
        <v>64</v>
      </c>
      <c r="O39" s="15" t="s">
        <v>64</v>
      </c>
      <c r="P39" s="18" t="s">
        <v>74</v>
      </c>
    </row>
    <row r="40" spans="1:16" x14ac:dyDescent="0.25">
      <c r="A40" t="s">
        <v>64</v>
      </c>
      <c r="B40" t="s">
        <v>65</v>
      </c>
      <c r="C40" t="s">
        <v>64</v>
      </c>
      <c r="D40" t="s">
        <v>64</v>
      </c>
      <c r="E40" t="s">
        <v>64</v>
      </c>
      <c r="F40" t="s">
        <v>64</v>
      </c>
      <c r="G40" t="s">
        <v>64</v>
      </c>
      <c r="H40" t="s">
        <v>65</v>
      </c>
      <c r="I40" s="15" t="s">
        <v>65</v>
      </c>
      <c r="J40" s="15" t="s">
        <v>64</v>
      </c>
      <c r="K40" s="15" t="s">
        <v>66</v>
      </c>
      <c r="L40" s="15" t="s">
        <v>64</v>
      </c>
      <c r="M40" s="15" t="s">
        <v>67</v>
      </c>
      <c r="N40" s="15" t="s">
        <v>64</v>
      </c>
      <c r="O40" s="15" t="s">
        <v>67</v>
      </c>
      <c r="P40" s="18" t="s">
        <v>74</v>
      </c>
    </row>
    <row r="41" spans="1:16" x14ac:dyDescent="0.25">
      <c r="A41" t="s">
        <v>64</v>
      </c>
      <c r="B41" t="s">
        <v>66</v>
      </c>
      <c r="C41" t="s">
        <v>65</v>
      </c>
      <c r="D41" t="s">
        <v>64</v>
      </c>
      <c r="E41" t="s">
        <v>64</v>
      </c>
      <c r="F41" t="s">
        <v>64</v>
      </c>
      <c r="G41" t="s">
        <v>64</v>
      </c>
      <c r="H41" t="s">
        <v>64</v>
      </c>
      <c r="I41" s="15" t="s">
        <v>67</v>
      </c>
      <c r="J41" s="15" t="s">
        <v>64</v>
      </c>
      <c r="K41" s="15" t="s">
        <v>64</v>
      </c>
      <c r="L41" s="15" t="s">
        <v>64</v>
      </c>
      <c r="M41" s="15" t="s">
        <v>66</v>
      </c>
      <c r="N41" s="15" t="s">
        <v>65</v>
      </c>
      <c r="O41" s="15" t="s">
        <v>64</v>
      </c>
      <c r="P41" s="18" t="s">
        <v>74</v>
      </c>
    </row>
    <row r="42" spans="1:16" x14ac:dyDescent="0.25">
      <c r="A42" t="s">
        <v>64</v>
      </c>
      <c r="B42" t="s">
        <v>64</v>
      </c>
      <c r="C42" t="s">
        <v>64</v>
      </c>
      <c r="D42" t="s">
        <v>64</v>
      </c>
      <c r="E42" t="s">
        <v>66</v>
      </c>
      <c r="F42" t="s">
        <v>64</v>
      </c>
      <c r="G42" t="s">
        <v>66</v>
      </c>
      <c r="H42" t="s">
        <v>64</v>
      </c>
      <c r="I42" s="15" t="s">
        <v>65</v>
      </c>
      <c r="J42" s="15" t="s">
        <v>66</v>
      </c>
      <c r="K42" s="15" t="s">
        <v>66</v>
      </c>
      <c r="L42" s="15" t="s">
        <v>66</v>
      </c>
      <c r="M42" s="15" t="s">
        <v>65</v>
      </c>
      <c r="N42" s="15" t="s">
        <v>64</v>
      </c>
      <c r="O42" s="15" t="s">
        <v>65</v>
      </c>
      <c r="P42" s="18" t="s">
        <v>74</v>
      </c>
    </row>
    <row r="43" spans="1:16" x14ac:dyDescent="0.25">
      <c r="A43" t="s">
        <v>64</v>
      </c>
      <c r="B43" t="s">
        <v>66</v>
      </c>
      <c r="C43" t="s">
        <v>66</v>
      </c>
      <c r="D43" t="s">
        <v>64</v>
      </c>
      <c r="E43" t="s">
        <v>66</v>
      </c>
      <c r="F43" t="s">
        <v>64</v>
      </c>
      <c r="G43" t="s">
        <v>66</v>
      </c>
      <c r="H43" t="s">
        <v>64</v>
      </c>
      <c r="I43" s="15" t="s">
        <v>67</v>
      </c>
      <c r="J43" s="15" t="s">
        <v>66</v>
      </c>
      <c r="K43" s="15" t="s">
        <v>66</v>
      </c>
      <c r="L43" s="15" t="s">
        <v>64</v>
      </c>
      <c r="M43" s="15" t="s">
        <v>65</v>
      </c>
      <c r="N43" s="15" t="s">
        <v>64</v>
      </c>
      <c r="O43" s="15" t="s">
        <v>67</v>
      </c>
      <c r="P43" s="18" t="s">
        <v>74</v>
      </c>
    </row>
    <row r="44" spans="1:16" x14ac:dyDescent="0.25">
      <c r="A44" t="s">
        <v>64</v>
      </c>
      <c r="B44" t="s">
        <v>68</v>
      </c>
      <c r="C44" t="s">
        <v>65</v>
      </c>
      <c r="D44" t="s">
        <v>65</v>
      </c>
      <c r="E44" t="s">
        <v>65</v>
      </c>
      <c r="F44" t="s">
        <v>64</v>
      </c>
      <c r="G44" t="s">
        <v>66</v>
      </c>
      <c r="H44" t="s">
        <v>67</v>
      </c>
      <c r="I44" s="15" t="s">
        <v>65</v>
      </c>
      <c r="J44" s="15" t="s">
        <v>64</v>
      </c>
      <c r="K44" s="15" t="s">
        <v>66</v>
      </c>
      <c r="L44" s="15" t="s">
        <v>64</v>
      </c>
      <c r="M44" s="15" t="s">
        <v>67</v>
      </c>
      <c r="N44" s="15" t="s">
        <v>65</v>
      </c>
      <c r="O44" s="15" t="s">
        <v>67</v>
      </c>
      <c r="P44" s="18" t="s">
        <v>74</v>
      </c>
    </row>
    <row r="45" spans="1:16" x14ac:dyDescent="0.25">
      <c r="A45" t="s">
        <v>64</v>
      </c>
      <c r="B45" t="s">
        <v>66</v>
      </c>
      <c r="C45" t="s">
        <v>66</v>
      </c>
      <c r="D45" t="s">
        <v>64</v>
      </c>
      <c r="E45" t="s">
        <v>64</v>
      </c>
      <c r="F45" t="s">
        <v>64</v>
      </c>
      <c r="G45" t="s">
        <v>64</v>
      </c>
      <c r="H45" t="s">
        <v>66</v>
      </c>
      <c r="I45" s="15" t="s">
        <v>64</v>
      </c>
      <c r="J45" s="15" t="s">
        <v>64</v>
      </c>
      <c r="K45" s="11" t="s">
        <v>64</v>
      </c>
      <c r="L45" s="15" t="s">
        <v>64</v>
      </c>
      <c r="M45" s="15" t="s">
        <v>66</v>
      </c>
      <c r="N45" s="15" t="s">
        <v>64</v>
      </c>
      <c r="O45" s="15" t="s">
        <v>65</v>
      </c>
      <c r="P45" s="18" t="s">
        <v>74</v>
      </c>
    </row>
    <row r="46" spans="1:16" x14ac:dyDescent="0.25">
      <c r="A46" t="s">
        <v>64</v>
      </c>
      <c r="B46" t="s">
        <v>65</v>
      </c>
      <c r="C46" t="s">
        <v>64</v>
      </c>
      <c r="D46" t="s">
        <v>64</v>
      </c>
      <c r="E46" t="s">
        <v>66</v>
      </c>
      <c r="F46" t="s">
        <v>64</v>
      </c>
      <c r="G46" t="s">
        <v>66</v>
      </c>
      <c r="H46" t="s">
        <v>64</v>
      </c>
      <c r="I46" s="15" t="s">
        <v>66</v>
      </c>
      <c r="J46" s="15" t="s">
        <v>64</v>
      </c>
      <c r="K46" s="15" t="s">
        <v>66</v>
      </c>
      <c r="L46" s="15" t="s">
        <v>64</v>
      </c>
      <c r="M46" s="15" t="s">
        <v>65</v>
      </c>
      <c r="N46" s="15" t="s">
        <v>64</v>
      </c>
      <c r="O46" s="15" t="s">
        <v>65</v>
      </c>
      <c r="P46" s="18" t="s">
        <v>74</v>
      </c>
    </row>
    <row r="47" spans="1:16" x14ac:dyDescent="0.25">
      <c r="A47" t="s">
        <v>64</v>
      </c>
      <c r="B47" t="s">
        <v>66</v>
      </c>
      <c r="C47" t="s">
        <v>65</v>
      </c>
      <c r="D47" t="s">
        <v>64</v>
      </c>
      <c r="E47" t="s">
        <v>64</v>
      </c>
      <c r="F47" t="s">
        <v>64</v>
      </c>
      <c r="G47" t="s">
        <v>66</v>
      </c>
      <c r="H47" t="s">
        <v>65</v>
      </c>
      <c r="I47" s="15" t="s">
        <v>67</v>
      </c>
      <c r="J47" s="15" t="s">
        <v>67</v>
      </c>
      <c r="K47" s="15" t="s">
        <v>67</v>
      </c>
      <c r="L47" s="15" t="s">
        <v>65</v>
      </c>
      <c r="M47" s="15" t="s">
        <v>68</v>
      </c>
      <c r="N47" s="15" t="s">
        <v>64</v>
      </c>
      <c r="O47" s="15" t="s">
        <v>67</v>
      </c>
      <c r="P47" s="18" t="s">
        <v>74</v>
      </c>
    </row>
    <row r="48" spans="1:16" x14ac:dyDescent="0.25">
      <c r="A48" t="s">
        <v>64</v>
      </c>
      <c r="B48" t="s">
        <v>66</v>
      </c>
      <c r="C48" t="s">
        <v>64</v>
      </c>
      <c r="D48" t="s">
        <v>64</v>
      </c>
      <c r="E48" t="s">
        <v>66</v>
      </c>
      <c r="F48" t="s">
        <v>64</v>
      </c>
      <c r="G48" t="s">
        <v>66</v>
      </c>
      <c r="H48" t="s">
        <v>65</v>
      </c>
      <c r="I48" s="15" t="s">
        <v>65</v>
      </c>
      <c r="J48" s="15" t="s">
        <v>64</v>
      </c>
      <c r="K48" s="15" t="s">
        <v>66</v>
      </c>
      <c r="L48" s="15" t="s">
        <v>65</v>
      </c>
      <c r="M48" s="15" t="s">
        <v>65</v>
      </c>
      <c r="N48" s="15" t="s">
        <v>64</v>
      </c>
      <c r="O48" s="15" t="s">
        <v>65</v>
      </c>
      <c r="P48" s="18" t="s">
        <v>74</v>
      </c>
    </row>
    <row r="49" spans="1:16" x14ac:dyDescent="0.25">
      <c r="A49" t="s">
        <v>64</v>
      </c>
      <c r="B49" t="s">
        <v>65</v>
      </c>
      <c r="C49" t="s">
        <v>64</v>
      </c>
      <c r="D49" t="s">
        <v>64</v>
      </c>
      <c r="E49" t="s">
        <v>65</v>
      </c>
      <c r="F49" t="s">
        <v>64</v>
      </c>
      <c r="G49" t="s">
        <v>64</v>
      </c>
      <c r="H49" t="s">
        <v>65</v>
      </c>
      <c r="I49" s="15" t="s">
        <v>65</v>
      </c>
      <c r="J49" s="15" t="s">
        <v>64</v>
      </c>
      <c r="K49" s="15" t="s">
        <v>66</v>
      </c>
      <c r="L49" s="15" t="s">
        <v>64</v>
      </c>
      <c r="M49" s="15" t="s">
        <v>67</v>
      </c>
      <c r="N49" s="15" t="s">
        <v>66</v>
      </c>
      <c r="O49" s="15" t="s">
        <v>67</v>
      </c>
      <c r="P49" s="18" t="s">
        <v>74</v>
      </c>
    </row>
    <row r="50" spans="1:16" x14ac:dyDescent="0.25">
      <c r="A50" t="s">
        <v>66</v>
      </c>
      <c r="B50" t="s">
        <v>65</v>
      </c>
      <c r="C50" t="s">
        <v>64</v>
      </c>
      <c r="D50" t="s">
        <v>64</v>
      </c>
      <c r="E50" t="s">
        <v>66</v>
      </c>
      <c r="F50" t="s">
        <v>64</v>
      </c>
      <c r="G50" t="s">
        <v>66</v>
      </c>
      <c r="H50" t="s">
        <v>64</v>
      </c>
      <c r="I50" s="15" t="s">
        <v>65</v>
      </c>
      <c r="J50" s="15" t="s">
        <v>64</v>
      </c>
      <c r="K50" s="15" t="s">
        <v>66</v>
      </c>
      <c r="L50" s="15" t="s">
        <v>64</v>
      </c>
      <c r="M50" s="15" t="s">
        <v>65</v>
      </c>
      <c r="N50" s="15" t="s">
        <v>64</v>
      </c>
      <c r="O50" s="15" t="s">
        <v>65</v>
      </c>
      <c r="P50" s="18" t="s">
        <v>74</v>
      </c>
    </row>
    <row r="51" spans="1:16" x14ac:dyDescent="0.25">
      <c r="A51" t="s">
        <v>64</v>
      </c>
      <c r="B51" t="s">
        <v>65</v>
      </c>
      <c r="C51" t="s">
        <v>64</v>
      </c>
      <c r="D51" t="s">
        <v>66</v>
      </c>
      <c r="E51" t="s">
        <v>68</v>
      </c>
      <c r="F51" t="s">
        <v>64</v>
      </c>
      <c r="G51" t="s">
        <v>66</v>
      </c>
      <c r="H51" t="s">
        <v>65</v>
      </c>
      <c r="I51" s="15" t="s">
        <v>66</v>
      </c>
      <c r="J51" s="15" t="s">
        <v>64</v>
      </c>
      <c r="K51" s="15" t="s">
        <v>66</v>
      </c>
      <c r="L51" s="15" t="s">
        <v>64</v>
      </c>
      <c r="M51" s="15" t="s">
        <v>65</v>
      </c>
      <c r="N51" s="15" t="s">
        <v>64</v>
      </c>
      <c r="O51" s="15" t="s">
        <v>65</v>
      </c>
      <c r="P51" s="18" t="s">
        <v>74</v>
      </c>
    </row>
    <row r="52" spans="1:16" x14ac:dyDescent="0.25">
      <c r="A52" t="s">
        <v>64</v>
      </c>
      <c r="B52" t="s">
        <v>65</v>
      </c>
      <c r="C52" t="s">
        <v>64</v>
      </c>
      <c r="D52" t="s">
        <v>64</v>
      </c>
      <c r="E52" t="s">
        <v>64</v>
      </c>
      <c r="F52" t="s">
        <v>64</v>
      </c>
      <c r="G52" t="s">
        <v>64</v>
      </c>
      <c r="H52" t="s">
        <v>67</v>
      </c>
      <c r="I52" s="15" t="s">
        <v>67</v>
      </c>
      <c r="J52" s="15" t="s">
        <v>64</v>
      </c>
      <c r="K52" s="17" t="s">
        <v>66</v>
      </c>
      <c r="L52" s="15" t="s">
        <v>64</v>
      </c>
      <c r="M52" s="15" t="s">
        <v>65</v>
      </c>
      <c r="N52" s="15" t="s">
        <v>64</v>
      </c>
      <c r="O52" s="15" t="s">
        <v>64</v>
      </c>
      <c r="P52" s="18" t="s">
        <v>74</v>
      </c>
    </row>
    <row r="53" spans="1:16" x14ac:dyDescent="0.25">
      <c r="A53" t="s">
        <v>64</v>
      </c>
      <c r="B53" t="s">
        <v>65</v>
      </c>
      <c r="C53" t="s">
        <v>65</v>
      </c>
      <c r="D53" t="s">
        <v>66</v>
      </c>
      <c r="E53" t="s">
        <v>65</v>
      </c>
      <c r="F53" t="s">
        <v>64</v>
      </c>
      <c r="G53" t="s">
        <v>66</v>
      </c>
      <c r="H53" t="s">
        <v>65</v>
      </c>
      <c r="I53" s="15" t="s">
        <v>67</v>
      </c>
      <c r="J53" s="15" t="s">
        <v>64</v>
      </c>
      <c r="K53" s="15" t="s">
        <v>66</v>
      </c>
      <c r="L53" s="15" t="s">
        <v>66</v>
      </c>
      <c r="M53" s="15" t="s">
        <v>66</v>
      </c>
      <c r="N53" s="15" t="s">
        <v>64</v>
      </c>
      <c r="O53" s="15" t="s">
        <v>66</v>
      </c>
      <c r="P53" s="18" t="s">
        <v>74</v>
      </c>
    </row>
    <row r="54" spans="1:16" x14ac:dyDescent="0.25">
      <c r="A54" t="s">
        <v>64</v>
      </c>
      <c r="B54" t="s">
        <v>65</v>
      </c>
      <c r="C54" t="s">
        <v>66</v>
      </c>
      <c r="D54" t="s">
        <v>64</v>
      </c>
      <c r="E54" t="s">
        <v>66</v>
      </c>
      <c r="F54" t="s">
        <v>64</v>
      </c>
      <c r="G54" t="s">
        <v>64</v>
      </c>
      <c r="H54" t="s">
        <v>66</v>
      </c>
      <c r="I54" s="15" t="s">
        <v>66</v>
      </c>
      <c r="J54" s="15" t="s">
        <v>66</v>
      </c>
      <c r="K54" s="15" t="s">
        <v>66</v>
      </c>
      <c r="L54" s="15" t="s">
        <v>65</v>
      </c>
      <c r="M54" s="15" t="s">
        <v>66</v>
      </c>
      <c r="N54" s="15" t="s">
        <v>64</v>
      </c>
      <c r="O54" s="15" t="s">
        <v>66</v>
      </c>
      <c r="P54" s="18" t="s">
        <v>74</v>
      </c>
    </row>
    <row r="55" spans="1:16" x14ac:dyDescent="0.25">
      <c r="A55" t="s">
        <v>64</v>
      </c>
      <c r="B55" t="s">
        <v>65</v>
      </c>
      <c r="C55" t="s">
        <v>64</v>
      </c>
      <c r="D55" t="s">
        <v>64</v>
      </c>
      <c r="E55" t="s">
        <v>64</v>
      </c>
      <c r="F55" t="s">
        <v>64</v>
      </c>
      <c r="G55" t="s">
        <v>66</v>
      </c>
      <c r="H55" t="s">
        <v>64</v>
      </c>
      <c r="I55" s="15" t="s">
        <v>64</v>
      </c>
      <c r="J55" s="15" t="s">
        <v>64</v>
      </c>
      <c r="K55" s="15" t="s">
        <v>66</v>
      </c>
      <c r="L55" s="15" t="s">
        <v>64</v>
      </c>
      <c r="M55" s="15" t="s">
        <v>67</v>
      </c>
      <c r="N55" s="15" t="s">
        <v>64</v>
      </c>
      <c r="O55" s="15" t="s">
        <v>65</v>
      </c>
      <c r="P55" s="18" t="s">
        <v>74</v>
      </c>
    </row>
    <row r="56" spans="1:16" x14ac:dyDescent="0.25">
      <c r="A56" t="s">
        <v>64</v>
      </c>
      <c r="B56" t="s">
        <v>66</v>
      </c>
      <c r="C56" t="s">
        <v>64</v>
      </c>
      <c r="D56" t="s">
        <v>64</v>
      </c>
      <c r="E56" t="s">
        <v>64</v>
      </c>
      <c r="F56" t="s">
        <v>64</v>
      </c>
      <c r="G56" t="s">
        <v>64</v>
      </c>
      <c r="H56" t="s">
        <v>64</v>
      </c>
      <c r="I56" s="15" t="s">
        <v>64</v>
      </c>
      <c r="J56" s="15" t="s">
        <v>64</v>
      </c>
      <c r="K56" s="15" t="s">
        <v>64</v>
      </c>
      <c r="L56" s="15" t="s">
        <v>64</v>
      </c>
      <c r="M56" s="15" t="s">
        <v>65</v>
      </c>
      <c r="N56" s="15" t="s">
        <v>64</v>
      </c>
      <c r="O56" s="15" t="s">
        <v>66</v>
      </c>
      <c r="P56" s="18" t="s">
        <v>74</v>
      </c>
    </row>
    <row r="57" spans="1:16" x14ac:dyDescent="0.25">
      <c r="A57" t="s">
        <v>64</v>
      </c>
      <c r="B57" t="s">
        <v>65</v>
      </c>
      <c r="C57" t="s">
        <v>64</v>
      </c>
      <c r="D57" t="s">
        <v>66</v>
      </c>
      <c r="E57" t="s">
        <v>66</v>
      </c>
      <c r="F57" t="s">
        <v>64</v>
      </c>
      <c r="G57" t="s">
        <v>66</v>
      </c>
      <c r="H57" t="s">
        <v>66</v>
      </c>
      <c r="I57" s="15" t="s">
        <v>69</v>
      </c>
      <c r="J57" s="15" t="s">
        <v>66</v>
      </c>
      <c r="K57" s="15" t="s">
        <v>66</v>
      </c>
      <c r="L57" s="15" t="s">
        <v>66</v>
      </c>
      <c r="M57" s="15" t="s">
        <v>67</v>
      </c>
      <c r="N57" s="15" t="s">
        <v>64</v>
      </c>
      <c r="O57" s="15" t="s">
        <v>65</v>
      </c>
      <c r="P57" s="18" t="s">
        <v>74</v>
      </c>
    </row>
    <row r="58" spans="1:16" x14ac:dyDescent="0.25">
      <c r="A58" t="s">
        <v>66</v>
      </c>
      <c r="B58" t="s">
        <v>65</v>
      </c>
      <c r="C58" t="s">
        <v>66</v>
      </c>
      <c r="D58" t="s">
        <v>64</v>
      </c>
      <c r="E58" t="s">
        <v>65</v>
      </c>
      <c r="F58" t="s">
        <v>64</v>
      </c>
      <c r="G58" t="s">
        <v>65</v>
      </c>
      <c r="H58" t="s">
        <v>65</v>
      </c>
      <c r="I58" s="15" t="s">
        <v>65</v>
      </c>
      <c r="J58" s="15" t="s">
        <v>66</v>
      </c>
      <c r="K58" s="15" t="s">
        <v>66</v>
      </c>
      <c r="L58" s="15" t="s">
        <v>64</v>
      </c>
      <c r="M58" s="15" t="s">
        <v>67</v>
      </c>
      <c r="N58" s="15" t="s">
        <v>64</v>
      </c>
      <c r="O58" s="15" t="s">
        <v>67</v>
      </c>
      <c r="P58" s="18" t="s">
        <v>74</v>
      </c>
    </row>
    <row r="59" spans="1:16" x14ac:dyDescent="0.25">
      <c r="A59" t="s">
        <v>64</v>
      </c>
      <c r="B59" t="s">
        <v>66</v>
      </c>
      <c r="C59" t="s">
        <v>64</v>
      </c>
      <c r="D59" t="s">
        <v>66</v>
      </c>
      <c r="E59" t="s">
        <v>66</v>
      </c>
      <c r="F59" t="s">
        <v>64</v>
      </c>
      <c r="G59" t="s">
        <v>64</v>
      </c>
      <c r="H59" t="s">
        <v>64</v>
      </c>
      <c r="I59" s="15" t="s">
        <v>65</v>
      </c>
      <c r="J59" s="15" t="s">
        <v>64</v>
      </c>
      <c r="K59" s="15" t="s">
        <v>66</v>
      </c>
      <c r="L59" s="15" t="s">
        <v>66</v>
      </c>
      <c r="M59" s="15" t="s">
        <v>65</v>
      </c>
      <c r="N59" s="15" t="s">
        <v>64</v>
      </c>
      <c r="O59" s="15" t="s">
        <v>65</v>
      </c>
      <c r="P59" s="18" t="s">
        <v>74</v>
      </c>
    </row>
    <row r="60" spans="1:16" x14ac:dyDescent="0.25">
      <c r="A60" t="s">
        <v>64</v>
      </c>
      <c r="B60" t="s">
        <v>68</v>
      </c>
      <c r="C60" t="s">
        <v>65</v>
      </c>
      <c r="D60" t="s">
        <v>64</v>
      </c>
      <c r="E60" t="s">
        <v>65</v>
      </c>
      <c r="F60" t="s">
        <v>64</v>
      </c>
      <c r="G60" t="s">
        <v>66</v>
      </c>
      <c r="H60" t="s">
        <v>67</v>
      </c>
      <c r="I60" s="15" t="s">
        <v>69</v>
      </c>
      <c r="J60" s="15" t="s">
        <v>68</v>
      </c>
      <c r="K60" s="15" t="s">
        <v>65</v>
      </c>
      <c r="L60" s="15" t="s">
        <v>67</v>
      </c>
      <c r="M60" s="15" t="s">
        <v>67</v>
      </c>
      <c r="N60" s="15" t="s">
        <v>66</v>
      </c>
      <c r="O60" s="15" t="s">
        <v>68</v>
      </c>
      <c r="P60" s="18" t="s">
        <v>74</v>
      </c>
    </row>
    <row r="61" spans="1:16" x14ac:dyDescent="0.25">
      <c r="A61" t="s">
        <v>64</v>
      </c>
      <c r="B61" t="s">
        <v>66</v>
      </c>
      <c r="C61" t="s">
        <v>65</v>
      </c>
      <c r="D61" t="s">
        <v>64</v>
      </c>
      <c r="E61" t="s">
        <v>66</v>
      </c>
      <c r="F61" t="s">
        <v>64</v>
      </c>
      <c r="G61" t="s">
        <v>66</v>
      </c>
      <c r="H61" t="s">
        <v>64</v>
      </c>
      <c r="I61" s="15" t="s">
        <v>65</v>
      </c>
      <c r="J61" s="15" t="s">
        <v>66</v>
      </c>
      <c r="K61" s="17" t="s">
        <v>66</v>
      </c>
      <c r="L61" s="15" t="s">
        <v>64</v>
      </c>
      <c r="M61" s="15" t="s">
        <v>65</v>
      </c>
      <c r="N61" s="15" t="s">
        <v>66</v>
      </c>
      <c r="O61" s="15" t="s">
        <v>66</v>
      </c>
      <c r="P61" s="18" t="s">
        <v>74</v>
      </c>
    </row>
    <row r="62" spans="1:16" x14ac:dyDescent="0.25">
      <c r="A62" t="s">
        <v>64</v>
      </c>
      <c r="B62" t="s">
        <v>65</v>
      </c>
      <c r="C62" t="s">
        <v>64</v>
      </c>
      <c r="D62" t="s">
        <v>64</v>
      </c>
      <c r="E62" t="s">
        <v>64</v>
      </c>
      <c r="F62" t="s">
        <v>64</v>
      </c>
      <c r="G62" t="s">
        <v>64</v>
      </c>
      <c r="H62" t="s">
        <v>66</v>
      </c>
      <c r="I62" s="15" t="s">
        <v>66</v>
      </c>
      <c r="J62" s="15" t="s">
        <v>64</v>
      </c>
      <c r="K62" s="15" t="s">
        <v>64</v>
      </c>
      <c r="L62" s="15" t="s">
        <v>64</v>
      </c>
      <c r="M62" s="15" t="s">
        <v>67</v>
      </c>
      <c r="N62" s="15" t="s">
        <v>64</v>
      </c>
      <c r="O62" s="15" t="s">
        <v>65</v>
      </c>
      <c r="P62" s="18" t="s">
        <v>74</v>
      </c>
    </row>
    <row r="63" spans="1:16" x14ac:dyDescent="0.25">
      <c r="A63" t="s">
        <v>64</v>
      </c>
      <c r="B63" t="s">
        <v>66</v>
      </c>
      <c r="C63" t="s">
        <v>67</v>
      </c>
      <c r="D63" t="s">
        <v>66</v>
      </c>
      <c r="E63" t="s">
        <v>66</v>
      </c>
      <c r="F63" t="s">
        <v>64</v>
      </c>
      <c r="G63" t="s">
        <v>66</v>
      </c>
      <c r="H63" t="s">
        <v>64</v>
      </c>
      <c r="I63" s="15" t="s">
        <v>68</v>
      </c>
      <c r="J63" s="15" t="s">
        <v>64</v>
      </c>
      <c r="K63" s="15" t="s">
        <v>66</v>
      </c>
      <c r="L63" s="15" t="s">
        <v>66</v>
      </c>
      <c r="M63" s="15" t="s">
        <v>65</v>
      </c>
      <c r="N63" s="15" t="s">
        <v>64</v>
      </c>
      <c r="O63" s="15" t="s">
        <v>64</v>
      </c>
      <c r="P63" s="18" t="s">
        <v>74</v>
      </c>
    </row>
    <row r="64" spans="1:16" x14ac:dyDescent="0.25">
      <c r="A64" t="s">
        <v>64</v>
      </c>
      <c r="B64" t="s">
        <v>66</v>
      </c>
      <c r="C64" t="s">
        <v>66</v>
      </c>
      <c r="D64" t="s">
        <v>64</v>
      </c>
      <c r="E64" t="s">
        <v>65</v>
      </c>
      <c r="F64" t="s">
        <v>64</v>
      </c>
      <c r="G64" t="s">
        <v>66</v>
      </c>
      <c r="H64" t="s">
        <v>65</v>
      </c>
      <c r="I64" s="15" t="s">
        <v>69</v>
      </c>
      <c r="J64" s="15" t="s">
        <v>67</v>
      </c>
      <c r="K64" s="17" t="s">
        <v>66</v>
      </c>
      <c r="L64" s="15" t="s">
        <v>66</v>
      </c>
      <c r="M64" s="15" t="s">
        <v>68</v>
      </c>
      <c r="N64" s="15" t="s">
        <v>65</v>
      </c>
      <c r="O64" s="15" t="s">
        <v>69</v>
      </c>
      <c r="P64" s="18" t="s">
        <v>74</v>
      </c>
    </row>
    <row r="65" spans="1:16" x14ac:dyDescent="0.25">
      <c r="A65" t="s">
        <v>64</v>
      </c>
      <c r="B65" t="s">
        <v>66</v>
      </c>
      <c r="C65" t="s">
        <v>65</v>
      </c>
      <c r="D65" t="s">
        <v>66</v>
      </c>
      <c r="E65" t="s">
        <v>65</v>
      </c>
      <c r="F65" t="s">
        <v>64</v>
      </c>
      <c r="G65" t="s">
        <v>65</v>
      </c>
      <c r="H65" t="s">
        <v>64</v>
      </c>
      <c r="I65" s="15" t="s">
        <v>67</v>
      </c>
      <c r="J65" s="15" t="s">
        <v>64</v>
      </c>
      <c r="K65" s="15" t="s">
        <v>66</v>
      </c>
      <c r="L65" s="15" t="s">
        <v>66</v>
      </c>
      <c r="M65" s="15" t="s">
        <v>66</v>
      </c>
      <c r="N65" s="15" t="s">
        <v>64</v>
      </c>
      <c r="O65" s="15" t="s">
        <v>66</v>
      </c>
      <c r="P65" s="18" t="s">
        <v>74</v>
      </c>
    </row>
    <row r="66" spans="1:16" x14ac:dyDescent="0.25">
      <c r="A66" t="s">
        <v>64</v>
      </c>
      <c r="B66" t="s">
        <v>65</v>
      </c>
      <c r="C66" t="s">
        <v>64</v>
      </c>
      <c r="D66" t="s">
        <v>66</v>
      </c>
      <c r="E66" t="s">
        <v>66</v>
      </c>
      <c r="F66" t="s">
        <v>64</v>
      </c>
      <c r="G66" t="s">
        <v>64</v>
      </c>
      <c r="H66" t="s">
        <v>66</v>
      </c>
      <c r="I66" s="15" t="s">
        <v>67</v>
      </c>
      <c r="J66" s="15" t="s">
        <v>64</v>
      </c>
      <c r="K66" s="15" t="s">
        <v>66</v>
      </c>
      <c r="L66" s="15" t="s">
        <v>66</v>
      </c>
      <c r="M66" s="15" t="s">
        <v>65</v>
      </c>
      <c r="N66" s="15" t="s">
        <v>64</v>
      </c>
      <c r="O66" s="15" t="s">
        <v>65</v>
      </c>
      <c r="P66" s="18" t="s">
        <v>74</v>
      </c>
    </row>
    <row r="67" spans="1:16" x14ac:dyDescent="0.25">
      <c r="A67" t="s">
        <v>64</v>
      </c>
      <c r="B67" t="s">
        <v>65</v>
      </c>
      <c r="C67" t="s">
        <v>66</v>
      </c>
      <c r="D67" t="s">
        <v>65</v>
      </c>
      <c r="E67" t="s">
        <v>66</v>
      </c>
      <c r="F67" t="s">
        <v>64</v>
      </c>
      <c r="G67" t="s">
        <v>66</v>
      </c>
      <c r="H67" t="s">
        <v>64</v>
      </c>
      <c r="I67" s="15" t="s">
        <v>68</v>
      </c>
      <c r="J67" s="15" t="s">
        <v>64</v>
      </c>
      <c r="K67" s="11" t="s">
        <v>65</v>
      </c>
      <c r="L67" s="15" t="s">
        <v>64</v>
      </c>
      <c r="M67" s="15" t="s">
        <v>65</v>
      </c>
      <c r="N67" s="15" t="s">
        <v>67</v>
      </c>
      <c r="O67" s="15" t="s">
        <v>65</v>
      </c>
      <c r="P67" s="18" t="s">
        <v>72</v>
      </c>
    </row>
    <row r="68" spans="1:16" x14ac:dyDescent="0.25">
      <c r="A68" t="s">
        <v>64</v>
      </c>
      <c r="B68" t="s">
        <v>69</v>
      </c>
      <c r="C68" t="s">
        <v>67</v>
      </c>
      <c r="D68" t="s">
        <v>65</v>
      </c>
      <c r="E68" t="s">
        <v>65</v>
      </c>
      <c r="F68" t="s">
        <v>64</v>
      </c>
      <c r="G68" t="s">
        <v>65</v>
      </c>
      <c r="H68" t="s">
        <v>67</v>
      </c>
      <c r="I68" s="15" t="s">
        <v>69</v>
      </c>
      <c r="J68" s="15" t="s">
        <v>67</v>
      </c>
      <c r="K68" s="15" t="s">
        <v>67</v>
      </c>
      <c r="L68" s="15" t="s">
        <v>65</v>
      </c>
      <c r="M68" s="15" t="s">
        <v>68</v>
      </c>
      <c r="N68" s="15" t="s">
        <v>67</v>
      </c>
      <c r="O68" s="15" t="s">
        <v>69</v>
      </c>
      <c r="P68" s="18" t="s">
        <v>72</v>
      </c>
    </row>
    <row r="69" spans="1:16" x14ac:dyDescent="0.25">
      <c r="A69" t="s">
        <v>64</v>
      </c>
      <c r="B69" t="s">
        <v>68</v>
      </c>
      <c r="C69" t="s">
        <v>65</v>
      </c>
      <c r="D69" t="s">
        <v>65</v>
      </c>
      <c r="E69" t="s">
        <v>65</v>
      </c>
      <c r="F69" t="s">
        <v>64</v>
      </c>
      <c r="G69" t="s">
        <v>65</v>
      </c>
      <c r="H69" t="s">
        <v>66</v>
      </c>
      <c r="I69" s="15" t="s">
        <v>69</v>
      </c>
      <c r="J69" s="15" t="s">
        <v>68</v>
      </c>
      <c r="K69" s="15" t="s">
        <v>65</v>
      </c>
      <c r="L69" s="15" t="s">
        <v>66</v>
      </c>
      <c r="M69" s="15" t="s">
        <v>69</v>
      </c>
      <c r="N69" s="15" t="s">
        <v>65</v>
      </c>
      <c r="O69" s="15" t="s">
        <v>68</v>
      </c>
      <c r="P69" s="18" t="s">
        <v>72</v>
      </c>
    </row>
    <row r="70" spans="1:16" x14ac:dyDescent="0.25">
      <c r="A70" t="s">
        <v>64</v>
      </c>
      <c r="B70" t="s">
        <v>68</v>
      </c>
      <c r="C70" t="s">
        <v>67</v>
      </c>
      <c r="D70" t="s">
        <v>64</v>
      </c>
      <c r="E70" t="s">
        <v>64</v>
      </c>
      <c r="F70" t="s">
        <v>64</v>
      </c>
      <c r="G70" t="s">
        <v>65</v>
      </c>
      <c r="H70" t="s">
        <v>68</v>
      </c>
      <c r="I70" s="15" t="s">
        <v>69</v>
      </c>
      <c r="J70" s="15" t="s">
        <v>69</v>
      </c>
      <c r="K70" s="15" t="s">
        <v>66</v>
      </c>
      <c r="L70" s="15" t="s">
        <v>66</v>
      </c>
      <c r="M70" s="15" t="s">
        <v>69</v>
      </c>
      <c r="N70" s="15" t="s">
        <v>64</v>
      </c>
      <c r="O70" s="15" t="s">
        <v>69</v>
      </c>
      <c r="P70" s="18" t="s">
        <v>72</v>
      </c>
    </row>
    <row r="71" spans="1:16" x14ac:dyDescent="0.25">
      <c r="A71" t="s">
        <v>64</v>
      </c>
      <c r="B71" t="s">
        <v>68</v>
      </c>
      <c r="C71" t="s">
        <v>68</v>
      </c>
      <c r="D71" t="s">
        <v>64</v>
      </c>
      <c r="E71" t="s">
        <v>66</v>
      </c>
      <c r="F71" t="s">
        <v>64</v>
      </c>
      <c r="G71" t="s">
        <v>66</v>
      </c>
      <c r="H71" t="s">
        <v>65</v>
      </c>
      <c r="I71" s="15" t="s">
        <v>68</v>
      </c>
      <c r="J71" s="15" t="s">
        <v>66</v>
      </c>
      <c r="K71" s="11" t="s">
        <v>64</v>
      </c>
      <c r="L71" s="15" t="s">
        <v>64</v>
      </c>
      <c r="M71" s="15" t="s">
        <v>67</v>
      </c>
      <c r="N71" s="15" t="s">
        <v>65</v>
      </c>
      <c r="O71" s="15" t="s">
        <v>67</v>
      </c>
      <c r="P71" s="18" t="s">
        <v>72</v>
      </c>
    </row>
    <row r="72" spans="1:16" x14ac:dyDescent="0.25">
      <c r="A72" t="s">
        <v>64</v>
      </c>
      <c r="B72" t="s">
        <v>68</v>
      </c>
      <c r="C72" t="s">
        <v>64</v>
      </c>
      <c r="D72" t="s">
        <v>66</v>
      </c>
      <c r="E72" t="s">
        <v>65</v>
      </c>
      <c r="F72" t="s">
        <v>64</v>
      </c>
      <c r="G72" t="s">
        <v>65</v>
      </c>
      <c r="H72" t="s">
        <v>64</v>
      </c>
      <c r="I72" s="15" t="s">
        <v>68</v>
      </c>
      <c r="J72" s="15" t="s">
        <v>66</v>
      </c>
      <c r="K72" s="15" t="s">
        <v>66</v>
      </c>
      <c r="L72" s="15" t="s">
        <v>64</v>
      </c>
      <c r="M72" s="15" t="s">
        <v>67</v>
      </c>
      <c r="N72" s="15" t="s">
        <v>64</v>
      </c>
      <c r="O72" s="15" t="s">
        <v>69</v>
      </c>
      <c r="P72" s="18" t="s">
        <v>72</v>
      </c>
    </row>
    <row r="73" spans="1:16" x14ac:dyDescent="0.25">
      <c r="A73" t="s">
        <v>64</v>
      </c>
      <c r="B73" t="s">
        <v>69</v>
      </c>
      <c r="C73" t="s">
        <v>67</v>
      </c>
      <c r="D73" t="s">
        <v>64</v>
      </c>
      <c r="E73" t="s">
        <v>65</v>
      </c>
      <c r="F73" t="s">
        <v>64</v>
      </c>
      <c r="G73" t="s">
        <v>66</v>
      </c>
      <c r="H73" t="s">
        <v>65</v>
      </c>
      <c r="I73" s="15" t="s">
        <v>69</v>
      </c>
      <c r="J73" s="15" t="s">
        <v>67</v>
      </c>
      <c r="K73" s="15" t="s">
        <v>66</v>
      </c>
      <c r="L73" s="15" t="s">
        <v>66</v>
      </c>
      <c r="M73" s="15" t="s">
        <v>68</v>
      </c>
      <c r="N73" s="15" t="s">
        <v>65</v>
      </c>
      <c r="O73" s="15" t="s">
        <v>67</v>
      </c>
      <c r="P73" s="18" t="s">
        <v>72</v>
      </c>
    </row>
    <row r="74" spans="1:16" x14ac:dyDescent="0.25">
      <c r="A74" t="s">
        <v>64</v>
      </c>
      <c r="B74" t="s">
        <v>68</v>
      </c>
      <c r="C74" t="s">
        <v>66</v>
      </c>
      <c r="D74" t="s">
        <v>64</v>
      </c>
      <c r="E74" t="s">
        <v>66</v>
      </c>
      <c r="F74" t="s">
        <v>65</v>
      </c>
      <c r="G74" t="s">
        <v>66</v>
      </c>
      <c r="H74" t="s">
        <v>68</v>
      </c>
      <c r="I74" s="15" t="s">
        <v>67</v>
      </c>
      <c r="J74" s="15" t="s">
        <v>68</v>
      </c>
      <c r="K74" s="15" t="s">
        <v>66</v>
      </c>
      <c r="L74" s="15" t="s">
        <v>66</v>
      </c>
      <c r="M74" s="15" t="s">
        <v>67</v>
      </c>
      <c r="N74" s="15" t="s">
        <v>66</v>
      </c>
      <c r="O74" s="15" t="s">
        <v>68</v>
      </c>
      <c r="P74" s="18" t="s">
        <v>72</v>
      </c>
    </row>
    <row r="75" spans="1:16" x14ac:dyDescent="0.25">
      <c r="A75" t="s">
        <v>64</v>
      </c>
      <c r="B75" t="s">
        <v>68</v>
      </c>
      <c r="C75" t="s">
        <v>67</v>
      </c>
      <c r="D75" t="s">
        <v>68</v>
      </c>
      <c r="E75" t="s">
        <v>67</v>
      </c>
      <c r="F75" t="s">
        <v>64</v>
      </c>
      <c r="G75" t="s">
        <v>67</v>
      </c>
      <c r="H75" t="s">
        <v>69</v>
      </c>
      <c r="I75" s="15" t="s">
        <v>69</v>
      </c>
      <c r="J75" s="15" t="s">
        <v>69</v>
      </c>
      <c r="K75" s="15" t="s">
        <v>65</v>
      </c>
      <c r="L75" s="15" t="s">
        <v>68</v>
      </c>
      <c r="M75" s="15" t="s">
        <v>69</v>
      </c>
      <c r="N75" s="15" t="s">
        <v>67</v>
      </c>
      <c r="O75" s="15" t="s">
        <v>69</v>
      </c>
      <c r="P75" s="18" t="s">
        <v>72</v>
      </c>
    </row>
    <row r="76" spans="1:16" x14ac:dyDescent="0.25">
      <c r="A76" t="s">
        <v>64</v>
      </c>
      <c r="B76" t="s">
        <v>68</v>
      </c>
      <c r="C76" t="s">
        <v>66</v>
      </c>
      <c r="D76" t="s">
        <v>65</v>
      </c>
      <c r="E76" t="s">
        <v>66</v>
      </c>
      <c r="F76" t="s">
        <v>64</v>
      </c>
      <c r="G76" t="s">
        <v>64</v>
      </c>
      <c r="H76" t="s">
        <v>68</v>
      </c>
      <c r="I76" s="15" t="s">
        <v>69</v>
      </c>
      <c r="J76" s="15" t="s">
        <v>67</v>
      </c>
      <c r="K76" s="15" t="s">
        <v>66</v>
      </c>
      <c r="L76" s="15" t="s">
        <v>66</v>
      </c>
      <c r="M76" s="15" t="s">
        <v>68</v>
      </c>
      <c r="N76" s="15" t="s">
        <v>64</v>
      </c>
      <c r="O76" s="15" t="s">
        <v>69</v>
      </c>
      <c r="P76" s="18" t="s">
        <v>72</v>
      </c>
    </row>
    <row r="77" spans="1:16" x14ac:dyDescent="0.25">
      <c r="A77" t="s">
        <v>64</v>
      </c>
      <c r="B77" t="s">
        <v>65</v>
      </c>
      <c r="C77" t="s">
        <v>66</v>
      </c>
      <c r="D77" t="s">
        <v>66</v>
      </c>
      <c r="E77" t="s">
        <v>66</v>
      </c>
      <c r="F77" t="s">
        <v>64</v>
      </c>
      <c r="G77" t="s">
        <v>64</v>
      </c>
      <c r="H77" t="s">
        <v>65</v>
      </c>
      <c r="I77" s="15" t="s">
        <v>67</v>
      </c>
      <c r="J77" s="15" t="s">
        <v>64</v>
      </c>
      <c r="K77" s="15" t="s">
        <v>66</v>
      </c>
      <c r="L77" s="15" t="s">
        <v>64</v>
      </c>
      <c r="M77" s="15" t="s">
        <v>67</v>
      </c>
      <c r="N77" s="15" t="s">
        <v>64</v>
      </c>
      <c r="O77" s="15" t="s">
        <v>69</v>
      </c>
      <c r="P77" s="18" t="s">
        <v>72</v>
      </c>
    </row>
    <row r="78" spans="1:16" x14ac:dyDescent="0.25">
      <c r="A78" t="s">
        <v>64</v>
      </c>
      <c r="B78" t="s">
        <v>68</v>
      </c>
      <c r="C78" t="s">
        <v>67</v>
      </c>
      <c r="D78" t="s">
        <v>64</v>
      </c>
      <c r="E78" t="s">
        <v>65</v>
      </c>
      <c r="F78" t="s">
        <v>64</v>
      </c>
      <c r="G78" t="s">
        <v>66</v>
      </c>
      <c r="H78" t="s">
        <v>69</v>
      </c>
      <c r="I78" s="15" t="s">
        <v>69</v>
      </c>
      <c r="J78" s="15" t="s">
        <v>69</v>
      </c>
      <c r="K78" s="15" t="s">
        <v>65</v>
      </c>
      <c r="L78" s="15" t="s">
        <v>65</v>
      </c>
      <c r="M78" s="15" t="s">
        <v>69</v>
      </c>
      <c r="N78" s="15" t="s">
        <v>66</v>
      </c>
      <c r="O78" s="15" t="s">
        <v>69</v>
      </c>
      <c r="P78" s="18" t="s">
        <v>72</v>
      </c>
    </row>
    <row r="79" spans="1:16" x14ac:dyDescent="0.25">
      <c r="A79" t="s">
        <v>64</v>
      </c>
      <c r="B79" t="s">
        <v>68</v>
      </c>
      <c r="C79" t="s">
        <v>66</v>
      </c>
      <c r="D79" t="s">
        <v>64</v>
      </c>
      <c r="E79" t="s">
        <v>65</v>
      </c>
      <c r="F79" t="s">
        <v>64</v>
      </c>
      <c r="G79" t="s">
        <v>67</v>
      </c>
      <c r="H79" t="s">
        <v>68</v>
      </c>
      <c r="I79" s="15" t="s">
        <v>69</v>
      </c>
      <c r="J79" s="15" t="s">
        <v>69</v>
      </c>
      <c r="K79" s="15" t="s">
        <v>65</v>
      </c>
      <c r="L79" s="15" t="s">
        <v>64</v>
      </c>
      <c r="M79" s="15" t="s">
        <v>68</v>
      </c>
      <c r="N79" s="15" t="s">
        <v>64</v>
      </c>
      <c r="O79" s="15" t="s">
        <v>69</v>
      </c>
      <c r="P79" s="18" t="s">
        <v>72</v>
      </c>
    </row>
    <row r="80" spans="1:16" x14ac:dyDescent="0.25">
      <c r="A80" t="s">
        <v>64</v>
      </c>
      <c r="B80" t="s">
        <v>68</v>
      </c>
      <c r="C80" t="s">
        <v>64</v>
      </c>
      <c r="D80" t="s">
        <v>64</v>
      </c>
      <c r="E80" t="s">
        <v>64</v>
      </c>
      <c r="F80" t="s">
        <v>64</v>
      </c>
      <c r="G80" t="s">
        <v>66</v>
      </c>
      <c r="H80" t="s">
        <v>67</v>
      </c>
      <c r="I80" s="15" t="s">
        <v>65</v>
      </c>
      <c r="J80" s="15" t="s">
        <v>65</v>
      </c>
      <c r="K80" s="15" t="s">
        <v>66</v>
      </c>
      <c r="L80" s="15" t="s">
        <v>65</v>
      </c>
      <c r="M80" s="15" t="s">
        <v>67</v>
      </c>
      <c r="N80" s="15" t="s">
        <v>65</v>
      </c>
      <c r="O80" s="15" t="s">
        <v>67</v>
      </c>
      <c r="P80" s="18" t="s">
        <v>72</v>
      </c>
    </row>
    <row r="81" spans="1:16" x14ac:dyDescent="0.25">
      <c r="A81" t="s">
        <v>64</v>
      </c>
      <c r="B81" t="s">
        <v>68</v>
      </c>
      <c r="C81" t="s">
        <v>69</v>
      </c>
      <c r="D81" t="s">
        <v>65</v>
      </c>
      <c r="E81" t="s">
        <v>67</v>
      </c>
      <c r="F81" t="s">
        <v>64</v>
      </c>
      <c r="G81" t="s">
        <v>67</v>
      </c>
      <c r="H81" t="s">
        <v>68</v>
      </c>
      <c r="I81" s="15" t="s">
        <v>69</v>
      </c>
      <c r="J81" s="15" t="s">
        <v>69</v>
      </c>
      <c r="K81" s="15" t="s">
        <v>66</v>
      </c>
      <c r="L81" s="15" t="s">
        <v>65</v>
      </c>
      <c r="M81" s="15" t="s">
        <v>69</v>
      </c>
      <c r="N81" s="15" t="s">
        <v>67</v>
      </c>
      <c r="O81" s="15" t="s">
        <v>69</v>
      </c>
      <c r="P81" s="18" t="s">
        <v>72</v>
      </c>
    </row>
    <row r="82" spans="1:16" x14ac:dyDescent="0.25">
      <c r="A82" t="s">
        <v>64</v>
      </c>
      <c r="B82" t="s">
        <v>68</v>
      </c>
      <c r="C82" t="s">
        <v>68</v>
      </c>
      <c r="D82" t="s">
        <v>67</v>
      </c>
      <c r="E82" t="s">
        <v>65</v>
      </c>
      <c r="F82" t="s">
        <v>64</v>
      </c>
      <c r="G82" t="s">
        <v>67</v>
      </c>
      <c r="H82" t="s">
        <v>69</v>
      </c>
      <c r="I82" s="15" t="s">
        <v>69</v>
      </c>
      <c r="J82" s="15" t="s">
        <v>67</v>
      </c>
      <c r="K82" s="15" t="s">
        <v>65</v>
      </c>
      <c r="L82" s="15" t="s">
        <v>67</v>
      </c>
      <c r="M82" s="15" t="s">
        <v>68</v>
      </c>
      <c r="N82" s="15" t="s">
        <v>65</v>
      </c>
      <c r="O82" s="15" t="s">
        <v>69</v>
      </c>
      <c r="P82" s="18" t="s">
        <v>72</v>
      </c>
    </row>
    <row r="83" spans="1:16" x14ac:dyDescent="0.25">
      <c r="A83" t="s">
        <v>64</v>
      </c>
      <c r="B83" t="s">
        <v>68</v>
      </c>
      <c r="C83" t="s">
        <v>65</v>
      </c>
      <c r="D83" t="s">
        <v>67</v>
      </c>
      <c r="E83" t="s">
        <v>65</v>
      </c>
      <c r="F83" t="s">
        <v>64</v>
      </c>
      <c r="G83" t="s">
        <v>65</v>
      </c>
      <c r="H83" t="s">
        <v>67</v>
      </c>
      <c r="I83" s="15" t="s">
        <v>69</v>
      </c>
      <c r="J83" s="15" t="s">
        <v>65</v>
      </c>
      <c r="K83" s="15" t="s">
        <v>64</v>
      </c>
      <c r="L83" s="15" t="s">
        <v>66</v>
      </c>
      <c r="M83" s="15" t="s">
        <v>67</v>
      </c>
      <c r="N83" s="15" t="s">
        <v>67</v>
      </c>
      <c r="O83" s="15" t="s">
        <v>68</v>
      </c>
      <c r="P83" s="18" t="s">
        <v>72</v>
      </c>
    </row>
    <row r="84" spans="1:16" x14ac:dyDescent="0.25">
      <c r="A84" t="s">
        <v>64</v>
      </c>
      <c r="B84" t="s">
        <v>65</v>
      </c>
      <c r="C84" t="s">
        <v>66</v>
      </c>
      <c r="D84" t="s">
        <v>65</v>
      </c>
      <c r="E84" t="s">
        <v>64</v>
      </c>
      <c r="F84" t="s">
        <v>64</v>
      </c>
      <c r="G84" t="s">
        <v>66</v>
      </c>
      <c r="H84" t="s">
        <v>66</v>
      </c>
      <c r="I84" s="15" t="s">
        <v>65</v>
      </c>
      <c r="J84" s="15" t="s">
        <v>66</v>
      </c>
      <c r="K84" s="15" t="s">
        <v>64</v>
      </c>
      <c r="L84" s="15" t="s">
        <v>64</v>
      </c>
      <c r="M84" s="15" t="s">
        <v>65</v>
      </c>
      <c r="N84" s="15" t="s">
        <v>65</v>
      </c>
      <c r="O84" s="15" t="s">
        <v>67</v>
      </c>
      <c r="P84" s="18" t="s">
        <v>72</v>
      </c>
    </row>
    <row r="85" spans="1:16" x14ac:dyDescent="0.25">
      <c r="A85" t="s">
        <v>64</v>
      </c>
      <c r="B85" t="s">
        <v>68</v>
      </c>
      <c r="C85" t="s">
        <v>65</v>
      </c>
      <c r="D85" t="s">
        <v>68</v>
      </c>
      <c r="E85" t="s">
        <v>66</v>
      </c>
      <c r="F85" t="s">
        <v>64</v>
      </c>
      <c r="G85" t="s">
        <v>67</v>
      </c>
      <c r="H85" t="s">
        <v>69</v>
      </c>
      <c r="I85" s="15" t="s">
        <v>69</v>
      </c>
      <c r="J85" s="15" t="s">
        <v>68</v>
      </c>
      <c r="K85" s="15" t="s">
        <v>65</v>
      </c>
      <c r="L85" s="15" t="s">
        <v>67</v>
      </c>
      <c r="M85" s="15" t="s">
        <v>68</v>
      </c>
      <c r="N85" s="15" t="s">
        <v>65</v>
      </c>
      <c r="O85" s="15" t="s">
        <v>69</v>
      </c>
      <c r="P85" s="18" t="s">
        <v>72</v>
      </c>
    </row>
    <row r="86" spans="1:16" x14ac:dyDescent="0.25">
      <c r="A86" t="s">
        <v>64</v>
      </c>
      <c r="B86" t="s">
        <v>67</v>
      </c>
      <c r="C86" t="s">
        <v>66</v>
      </c>
      <c r="D86" t="s">
        <v>66</v>
      </c>
      <c r="E86" t="s">
        <v>66</v>
      </c>
      <c r="F86" t="s">
        <v>64</v>
      </c>
      <c r="G86" t="s">
        <v>65</v>
      </c>
      <c r="H86" t="s">
        <v>65</v>
      </c>
      <c r="I86" s="15" t="s">
        <v>66</v>
      </c>
      <c r="J86" s="15" t="s">
        <v>64</v>
      </c>
      <c r="K86" s="11" t="s">
        <v>64</v>
      </c>
      <c r="L86" s="15" t="s">
        <v>64</v>
      </c>
      <c r="M86" s="15" t="s">
        <v>65</v>
      </c>
      <c r="N86" s="15" t="s">
        <v>66</v>
      </c>
      <c r="O86" s="15" t="s">
        <v>67</v>
      </c>
      <c r="P86" s="18" t="s">
        <v>72</v>
      </c>
    </row>
    <row r="87" spans="1:16" x14ac:dyDescent="0.25">
      <c r="A87" t="s">
        <v>64</v>
      </c>
      <c r="B87" t="s">
        <v>68</v>
      </c>
      <c r="C87" t="s">
        <v>64</v>
      </c>
      <c r="D87" t="s">
        <v>66</v>
      </c>
      <c r="E87" t="s">
        <v>66</v>
      </c>
      <c r="F87" t="s">
        <v>64</v>
      </c>
      <c r="G87" t="s">
        <v>64</v>
      </c>
      <c r="H87" t="s">
        <v>67</v>
      </c>
      <c r="I87" s="15" t="s">
        <v>65</v>
      </c>
      <c r="J87" s="15" t="s">
        <v>66</v>
      </c>
      <c r="K87" s="15" t="s">
        <v>66</v>
      </c>
      <c r="L87" s="15" t="s">
        <v>66</v>
      </c>
      <c r="M87" s="15" t="s">
        <v>67</v>
      </c>
      <c r="N87" s="15" t="s">
        <v>65</v>
      </c>
      <c r="O87" s="15" t="s">
        <v>67</v>
      </c>
      <c r="P87" s="18" t="s">
        <v>72</v>
      </c>
    </row>
    <row r="88" spans="1:16" x14ac:dyDescent="0.25">
      <c r="A88" t="s">
        <v>64</v>
      </c>
      <c r="B88" t="s">
        <v>68</v>
      </c>
      <c r="C88" t="s">
        <v>67</v>
      </c>
      <c r="D88" t="s">
        <v>67</v>
      </c>
      <c r="E88" t="s">
        <v>66</v>
      </c>
      <c r="F88" t="s">
        <v>64</v>
      </c>
      <c r="G88" t="s">
        <v>67</v>
      </c>
      <c r="H88" t="s">
        <v>68</v>
      </c>
      <c r="I88" s="15" t="s">
        <v>68</v>
      </c>
      <c r="J88" s="15" t="s">
        <v>68</v>
      </c>
      <c r="K88" s="15" t="s">
        <v>65</v>
      </c>
      <c r="L88" s="15" t="s">
        <v>67</v>
      </c>
      <c r="M88" s="15" t="s">
        <v>68</v>
      </c>
      <c r="N88" s="15" t="s">
        <v>65</v>
      </c>
      <c r="O88" s="15" t="s">
        <v>69</v>
      </c>
      <c r="P88" s="18" t="s">
        <v>72</v>
      </c>
    </row>
    <row r="89" spans="1:16" x14ac:dyDescent="0.25">
      <c r="A89" t="s">
        <v>64</v>
      </c>
      <c r="B89" t="s">
        <v>67</v>
      </c>
      <c r="C89" t="s">
        <v>65</v>
      </c>
      <c r="D89" t="s">
        <v>64</v>
      </c>
      <c r="E89" t="s">
        <v>66</v>
      </c>
      <c r="F89" t="s">
        <v>64</v>
      </c>
      <c r="G89" t="s">
        <v>65</v>
      </c>
      <c r="H89" t="s">
        <v>68</v>
      </c>
      <c r="I89" s="15" t="s">
        <v>67</v>
      </c>
      <c r="J89" s="15" t="s">
        <v>67</v>
      </c>
      <c r="K89" s="17" t="s">
        <v>66</v>
      </c>
      <c r="L89" s="15" t="s">
        <v>65</v>
      </c>
      <c r="M89" s="15" t="s">
        <v>67</v>
      </c>
      <c r="N89" s="15" t="s">
        <v>66</v>
      </c>
      <c r="O89" s="15" t="s">
        <v>68</v>
      </c>
      <c r="P89" s="18" t="s">
        <v>72</v>
      </c>
    </row>
    <row r="90" spans="1:16" x14ac:dyDescent="0.25">
      <c r="A90" t="s">
        <v>64</v>
      </c>
      <c r="B90" t="s">
        <v>68</v>
      </c>
      <c r="C90" t="s">
        <v>65</v>
      </c>
      <c r="D90" t="s">
        <v>64</v>
      </c>
      <c r="E90" t="s">
        <v>64</v>
      </c>
      <c r="F90" t="s">
        <v>64</v>
      </c>
      <c r="G90" t="s">
        <v>66</v>
      </c>
      <c r="H90" t="s">
        <v>68</v>
      </c>
      <c r="I90" s="15" t="s">
        <v>69</v>
      </c>
      <c r="J90" s="15" t="s">
        <v>69</v>
      </c>
      <c r="K90" s="15" t="s">
        <v>66</v>
      </c>
      <c r="L90" s="15" t="s">
        <v>65</v>
      </c>
      <c r="M90" s="15" t="s">
        <v>68</v>
      </c>
      <c r="N90" s="15" t="s">
        <v>66</v>
      </c>
      <c r="O90" s="15" t="s">
        <v>69</v>
      </c>
      <c r="P90" s="18" t="s">
        <v>72</v>
      </c>
    </row>
    <row r="91" spans="1:16" x14ac:dyDescent="0.25">
      <c r="A91" t="s">
        <v>64</v>
      </c>
      <c r="B91" t="s">
        <v>68</v>
      </c>
      <c r="C91" t="s">
        <v>65</v>
      </c>
      <c r="D91" t="s">
        <v>65</v>
      </c>
      <c r="E91" t="s">
        <v>65</v>
      </c>
      <c r="F91" t="s">
        <v>64</v>
      </c>
      <c r="G91" t="s">
        <v>67</v>
      </c>
      <c r="H91" t="s">
        <v>67</v>
      </c>
      <c r="I91" s="15" t="s">
        <v>66</v>
      </c>
      <c r="J91" s="15" t="s">
        <v>67</v>
      </c>
      <c r="K91" s="15" t="s">
        <v>66</v>
      </c>
      <c r="L91" s="15" t="s">
        <v>65</v>
      </c>
      <c r="M91" s="15" t="s">
        <v>68</v>
      </c>
      <c r="N91" s="15" t="s">
        <v>65</v>
      </c>
      <c r="O91" s="15" t="s">
        <v>67</v>
      </c>
      <c r="P91" s="18" t="s">
        <v>72</v>
      </c>
    </row>
    <row r="92" spans="1:16" x14ac:dyDescent="0.25">
      <c r="A92" t="s">
        <v>64</v>
      </c>
      <c r="B92" t="s">
        <v>67</v>
      </c>
      <c r="C92" t="s">
        <v>64</v>
      </c>
      <c r="D92" t="s">
        <v>65</v>
      </c>
      <c r="E92" t="s">
        <v>64</v>
      </c>
      <c r="F92" t="s">
        <v>64</v>
      </c>
      <c r="G92" t="s">
        <v>66</v>
      </c>
      <c r="H92" t="s">
        <v>67</v>
      </c>
      <c r="I92" s="15" t="s">
        <v>69</v>
      </c>
      <c r="J92" s="15" t="s">
        <v>65</v>
      </c>
      <c r="K92" s="15" t="s">
        <v>66</v>
      </c>
      <c r="L92" s="15" t="s">
        <v>64</v>
      </c>
      <c r="M92" s="15" t="s">
        <v>68</v>
      </c>
      <c r="N92" s="15" t="s">
        <v>64</v>
      </c>
      <c r="O92" s="15" t="s">
        <v>69</v>
      </c>
      <c r="P92" s="18" t="s">
        <v>72</v>
      </c>
    </row>
    <row r="93" spans="1:16" x14ac:dyDescent="0.25">
      <c r="A93" t="s">
        <v>65</v>
      </c>
      <c r="B93" t="s">
        <v>67</v>
      </c>
      <c r="C93" t="s">
        <v>66</v>
      </c>
      <c r="D93" t="s">
        <v>64</v>
      </c>
      <c r="E93" t="s">
        <v>65</v>
      </c>
      <c r="F93" t="s">
        <v>65</v>
      </c>
      <c r="G93" t="s">
        <v>65</v>
      </c>
      <c r="H93" t="s">
        <v>68</v>
      </c>
      <c r="I93" s="15" t="s">
        <v>67</v>
      </c>
      <c r="J93" s="15" t="s">
        <v>69</v>
      </c>
      <c r="K93" s="15" t="s">
        <v>66</v>
      </c>
      <c r="L93" s="15" t="s">
        <v>65</v>
      </c>
      <c r="M93" s="15" t="s">
        <v>68</v>
      </c>
      <c r="N93" s="15" t="s">
        <v>64</v>
      </c>
      <c r="O93" s="15" t="s">
        <v>69</v>
      </c>
      <c r="P93" s="18" t="s">
        <v>72</v>
      </c>
    </row>
    <row r="94" spans="1:16" x14ac:dyDescent="0.25">
      <c r="A94" t="s">
        <v>64</v>
      </c>
      <c r="B94" t="s">
        <v>65</v>
      </c>
      <c r="C94" t="s">
        <v>64</v>
      </c>
      <c r="D94" t="s">
        <v>66</v>
      </c>
      <c r="E94" t="s">
        <v>66</v>
      </c>
      <c r="F94" t="s">
        <v>65</v>
      </c>
      <c r="G94" t="s">
        <v>66</v>
      </c>
      <c r="H94" t="s">
        <v>65</v>
      </c>
      <c r="I94" s="15" t="s">
        <v>65</v>
      </c>
      <c r="J94" s="15" t="s">
        <v>66</v>
      </c>
      <c r="K94" s="15" t="s">
        <v>66</v>
      </c>
      <c r="L94" s="15" t="s">
        <v>64</v>
      </c>
      <c r="M94" s="15" t="s">
        <v>67</v>
      </c>
      <c r="N94" s="15" t="s">
        <v>64</v>
      </c>
      <c r="O94" s="15" t="s">
        <v>68</v>
      </c>
      <c r="P94" s="18" t="s">
        <v>72</v>
      </c>
    </row>
    <row r="95" spans="1:16" x14ac:dyDescent="0.25">
      <c r="A95" t="s">
        <v>64</v>
      </c>
      <c r="B95" t="s">
        <v>68</v>
      </c>
      <c r="C95" t="s">
        <v>67</v>
      </c>
      <c r="D95" t="s">
        <v>65</v>
      </c>
      <c r="E95" t="s">
        <v>67</v>
      </c>
      <c r="F95" t="s">
        <v>64</v>
      </c>
      <c r="G95" t="s">
        <v>67</v>
      </c>
      <c r="H95" t="s">
        <v>68</v>
      </c>
      <c r="I95" s="15" t="s">
        <v>69</v>
      </c>
      <c r="J95" s="15" t="s">
        <v>68</v>
      </c>
      <c r="K95" s="15" t="s">
        <v>66</v>
      </c>
      <c r="L95" s="15" t="s">
        <v>65</v>
      </c>
      <c r="M95" s="15" t="s">
        <v>67</v>
      </c>
      <c r="N95" s="15" t="s">
        <v>66</v>
      </c>
      <c r="O95" s="15" t="s">
        <v>69</v>
      </c>
      <c r="P95" s="18" t="s">
        <v>72</v>
      </c>
    </row>
    <row r="96" spans="1:16" x14ac:dyDescent="0.25">
      <c r="A96" s="16"/>
      <c r="B96" s="16"/>
      <c r="C96" s="16"/>
      <c r="D96" s="16"/>
      <c r="E96" s="16"/>
      <c r="F96" s="16"/>
      <c r="G96" s="16"/>
      <c r="H96" s="16"/>
      <c r="I96" s="17"/>
      <c r="J96" s="17"/>
      <c r="K96" s="17"/>
      <c r="L96" s="17"/>
      <c r="M96" s="17"/>
      <c r="N96" s="17"/>
      <c r="O96" s="17"/>
      <c r="P96" s="18"/>
    </row>
    <row r="97" spans="1:17" x14ac:dyDescent="0.25">
      <c r="A97" s="16"/>
      <c r="B97" s="16"/>
      <c r="C97" s="16"/>
      <c r="D97" s="16"/>
      <c r="E97" s="16"/>
      <c r="F97" s="16"/>
      <c r="G97" s="16"/>
      <c r="H97" s="16"/>
      <c r="I97" s="17"/>
      <c r="J97" s="17"/>
      <c r="K97" s="17"/>
      <c r="L97" s="17"/>
      <c r="M97" s="17"/>
      <c r="N97" s="17"/>
      <c r="O97" s="17"/>
      <c r="P97" s="18"/>
    </row>
    <row r="98" spans="1:17" x14ac:dyDescent="0.25">
      <c r="O98" s="14" t="s">
        <v>19</v>
      </c>
      <c r="P98" s="22">
        <f>COUNTIFS(P2:P95,"VeryHighRisk")</f>
        <v>0</v>
      </c>
      <c r="Q98" s="14">
        <f>COUNTIFS('Dataset 50_4 Kelas'!O4:O97,"VeryHighRisk")</f>
        <v>0</v>
      </c>
    </row>
    <row r="99" spans="1:17" x14ac:dyDescent="0.25">
      <c r="O99" s="1" t="s">
        <v>20</v>
      </c>
      <c r="P99" s="23">
        <f>COUNTIFS(P2:P95,"HighRisk")</f>
        <v>8</v>
      </c>
      <c r="Q99" s="1">
        <f>COUNTIFS('Dataset 50_4 Kelas'!O4:O97,"HighRisk")</f>
        <v>0</v>
      </c>
    </row>
    <row r="100" spans="1:17" x14ac:dyDescent="0.25">
      <c r="O100" s="14" t="s">
        <v>21</v>
      </c>
      <c r="P100" s="22">
        <f>COUNTIFS(P2:P95,"MediumRisk")</f>
        <v>29</v>
      </c>
      <c r="Q100" s="14">
        <f>COUNTIFS('Dataset 50_4 Kelas'!O4:O97,"MediumRisk")</f>
        <v>0</v>
      </c>
    </row>
    <row r="101" spans="1:17" x14ac:dyDescent="0.25">
      <c r="O101" s="1" t="s">
        <v>22</v>
      </c>
      <c r="P101" s="23">
        <f>COUNTIFS(P2:P95,"LowRisk")</f>
        <v>57</v>
      </c>
      <c r="Q101" s="1">
        <f>COUNTIFS('Dataset 50_4 Kelas'!O4:O97,"LowRisk")</f>
        <v>0</v>
      </c>
    </row>
    <row r="102" spans="1:17" x14ac:dyDescent="0.25">
      <c r="O102" s="21" t="s">
        <v>23</v>
      </c>
      <c r="P102" s="24">
        <f>SUM(P98:P101)</f>
        <v>94</v>
      </c>
      <c r="Q102" s="21">
        <f>SUM(Q98:Q101)</f>
        <v>0</v>
      </c>
    </row>
    <row r="103" spans="1:17" x14ac:dyDescent="0.25">
      <c r="P103">
        <f>111-92</f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40" zoomScale="85" zoomScaleNormal="85" workbookViewId="0">
      <selection activeCell="Q2" sqref="Q2:Q89"/>
    </sheetView>
  </sheetViews>
  <sheetFormatPr defaultRowHeight="15" x14ac:dyDescent="0.25"/>
  <cols>
    <col min="1" max="1" width="9.85546875" customWidth="1"/>
    <col min="2" max="3" width="10.140625" customWidth="1"/>
    <col min="9" max="9" width="9.28515625" customWidth="1"/>
    <col min="10" max="10" width="9.5703125" customWidth="1"/>
    <col min="11" max="11" width="10.140625" customWidth="1"/>
    <col min="12" max="13" width="10.42578125" customWidth="1"/>
    <col min="16" max="16" width="9.7109375" customWidth="1"/>
  </cols>
  <sheetData>
    <row r="1" spans="1:17" x14ac:dyDescent="0.25">
      <c r="A1" t="s">
        <v>49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  <c r="I1" t="s">
        <v>57</v>
      </c>
      <c r="J1" t="s">
        <v>61</v>
      </c>
      <c r="K1" t="s">
        <v>63</v>
      </c>
      <c r="L1" t="s">
        <v>75</v>
      </c>
      <c r="M1" t="s">
        <v>62</v>
      </c>
      <c r="N1" t="s">
        <v>60</v>
      </c>
      <c r="O1" t="s">
        <v>59</v>
      </c>
      <c r="P1" t="s">
        <v>58</v>
      </c>
      <c r="Q1" t="s">
        <v>71</v>
      </c>
    </row>
    <row r="2" spans="1:17" x14ac:dyDescent="0.25">
      <c r="A2" t="s">
        <v>64</v>
      </c>
      <c r="B2" t="s">
        <v>66</v>
      </c>
      <c r="C2" t="s">
        <v>64</v>
      </c>
      <c r="D2" t="s">
        <v>65</v>
      </c>
      <c r="E2" t="s">
        <v>65</v>
      </c>
      <c r="F2" t="s">
        <v>64</v>
      </c>
      <c r="G2" t="s">
        <v>65</v>
      </c>
      <c r="H2" t="s">
        <v>65</v>
      </c>
      <c r="I2" t="s">
        <v>68</v>
      </c>
      <c r="J2" t="s">
        <v>68</v>
      </c>
      <c r="K2" t="s">
        <v>68</v>
      </c>
      <c r="L2" t="s">
        <v>64</v>
      </c>
      <c r="M2" t="s">
        <v>64</v>
      </c>
      <c r="N2" t="s">
        <v>64</v>
      </c>
      <c r="O2" t="s">
        <v>66</v>
      </c>
      <c r="P2" t="s">
        <v>65</v>
      </c>
      <c r="Q2" t="s">
        <v>73</v>
      </c>
    </row>
    <row r="3" spans="1:17" x14ac:dyDescent="0.25">
      <c r="A3" t="s">
        <v>64</v>
      </c>
      <c r="B3" t="s">
        <v>67</v>
      </c>
      <c r="C3" t="s">
        <v>67</v>
      </c>
      <c r="D3" t="s">
        <v>64</v>
      </c>
      <c r="E3" t="s">
        <v>65</v>
      </c>
      <c r="F3" t="s">
        <v>65</v>
      </c>
      <c r="G3" t="s">
        <v>65</v>
      </c>
      <c r="H3" t="s">
        <v>68</v>
      </c>
      <c r="I3" t="s">
        <v>69</v>
      </c>
      <c r="J3" t="s">
        <v>68</v>
      </c>
      <c r="K3" t="s">
        <v>69</v>
      </c>
      <c r="L3" t="s">
        <v>68</v>
      </c>
      <c r="M3" t="s">
        <v>66</v>
      </c>
      <c r="N3" t="s">
        <v>64</v>
      </c>
      <c r="O3" t="s">
        <v>65</v>
      </c>
      <c r="P3" t="s">
        <v>64</v>
      </c>
      <c r="Q3" t="s">
        <v>73</v>
      </c>
    </row>
    <row r="4" spans="1:17" x14ac:dyDescent="0.25">
      <c r="A4" t="s">
        <v>64</v>
      </c>
      <c r="B4" t="s">
        <v>68</v>
      </c>
      <c r="C4" t="s">
        <v>67</v>
      </c>
      <c r="D4" t="s">
        <v>64</v>
      </c>
      <c r="E4" t="s">
        <v>65</v>
      </c>
      <c r="F4" t="s">
        <v>66</v>
      </c>
      <c r="G4" t="s">
        <v>64</v>
      </c>
      <c r="H4" t="s">
        <v>68</v>
      </c>
      <c r="I4" t="s">
        <v>69</v>
      </c>
      <c r="J4" t="s">
        <v>67</v>
      </c>
      <c r="K4" t="s">
        <v>69</v>
      </c>
      <c r="L4" t="s">
        <v>69</v>
      </c>
      <c r="M4" t="s">
        <v>66</v>
      </c>
      <c r="N4" t="s">
        <v>66</v>
      </c>
      <c r="O4" t="s">
        <v>66</v>
      </c>
      <c r="P4" t="s">
        <v>68</v>
      </c>
      <c r="Q4" t="s">
        <v>73</v>
      </c>
    </row>
    <row r="5" spans="1:17" x14ac:dyDescent="0.25">
      <c r="A5" t="s">
        <v>64</v>
      </c>
      <c r="B5" t="s">
        <v>68</v>
      </c>
      <c r="C5" t="s">
        <v>65</v>
      </c>
      <c r="D5" t="s">
        <v>64</v>
      </c>
      <c r="E5" t="s">
        <v>66</v>
      </c>
      <c r="F5" t="s">
        <v>65</v>
      </c>
      <c r="G5" t="s">
        <v>68</v>
      </c>
      <c r="H5" t="s">
        <v>68</v>
      </c>
      <c r="I5" t="s">
        <v>69</v>
      </c>
      <c r="J5" t="s">
        <v>68</v>
      </c>
      <c r="K5" t="s">
        <v>69</v>
      </c>
      <c r="L5" t="s">
        <v>69</v>
      </c>
      <c r="M5" t="s">
        <v>64</v>
      </c>
      <c r="N5" t="s">
        <v>65</v>
      </c>
      <c r="O5" t="s">
        <v>66</v>
      </c>
      <c r="P5" t="s">
        <v>69</v>
      </c>
      <c r="Q5" t="s">
        <v>73</v>
      </c>
    </row>
    <row r="6" spans="1:17" x14ac:dyDescent="0.25">
      <c r="A6" t="s">
        <v>64</v>
      </c>
      <c r="B6" t="s">
        <v>67</v>
      </c>
      <c r="C6" t="s">
        <v>66</v>
      </c>
      <c r="D6" t="s">
        <v>64</v>
      </c>
      <c r="E6" t="s">
        <v>65</v>
      </c>
      <c r="F6" t="s">
        <v>69</v>
      </c>
      <c r="G6" t="s">
        <v>68</v>
      </c>
      <c r="H6" t="s">
        <v>68</v>
      </c>
      <c r="I6" t="s">
        <v>69</v>
      </c>
      <c r="J6" t="s">
        <v>67</v>
      </c>
      <c r="K6" t="s">
        <v>67</v>
      </c>
      <c r="L6" t="s">
        <v>68</v>
      </c>
      <c r="M6" t="s">
        <v>64</v>
      </c>
      <c r="N6" t="s">
        <v>66</v>
      </c>
      <c r="O6" t="s">
        <v>66</v>
      </c>
      <c r="P6" t="s">
        <v>66</v>
      </c>
      <c r="Q6" t="s">
        <v>74</v>
      </c>
    </row>
    <row r="7" spans="1:17" x14ac:dyDescent="0.25">
      <c r="A7" t="s">
        <v>64</v>
      </c>
      <c r="B7" t="s">
        <v>65</v>
      </c>
      <c r="C7" t="s">
        <v>66</v>
      </c>
      <c r="D7" t="s">
        <v>64</v>
      </c>
      <c r="E7" t="s">
        <v>64</v>
      </c>
      <c r="F7" t="s">
        <v>64</v>
      </c>
      <c r="G7" t="s">
        <v>65</v>
      </c>
      <c r="H7" t="s">
        <v>65</v>
      </c>
      <c r="I7" t="s">
        <v>65</v>
      </c>
      <c r="J7" t="s">
        <v>65</v>
      </c>
      <c r="K7" t="s">
        <v>67</v>
      </c>
      <c r="L7" t="s">
        <v>65</v>
      </c>
      <c r="M7" t="s">
        <v>64</v>
      </c>
      <c r="N7" t="s">
        <v>64</v>
      </c>
      <c r="O7" t="s">
        <v>64</v>
      </c>
      <c r="P7" t="s">
        <v>67</v>
      </c>
      <c r="Q7" t="s">
        <v>74</v>
      </c>
    </row>
    <row r="8" spans="1:17" x14ac:dyDescent="0.25">
      <c r="A8" t="s">
        <v>64</v>
      </c>
      <c r="B8" t="s">
        <v>65</v>
      </c>
      <c r="C8" t="s">
        <v>64</v>
      </c>
      <c r="D8" t="s">
        <v>64</v>
      </c>
      <c r="E8" t="s">
        <v>66</v>
      </c>
      <c r="F8" t="s">
        <v>64</v>
      </c>
      <c r="G8" t="s">
        <v>64</v>
      </c>
      <c r="H8" t="s">
        <v>68</v>
      </c>
      <c r="I8" t="s">
        <v>68</v>
      </c>
      <c r="J8" t="s">
        <v>67</v>
      </c>
      <c r="K8" t="s">
        <v>68</v>
      </c>
      <c r="L8" t="s">
        <v>67</v>
      </c>
      <c r="M8" t="s">
        <v>64</v>
      </c>
      <c r="N8" t="s">
        <v>66</v>
      </c>
      <c r="O8" t="s">
        <v>66</v>
      </c>
      <c r="P8" t="s">
        <v>66</v>
      </c>
      <c r="Q8" t="s">
        <v>74</v>
      </c>
    </row>
    <row r="9" spans="1:17" x14ac:dyDescent="0.25">
      <c r="A9" t="s">
        <v>64</v>
      </c>
      <c r="B9" t="s">
        <v>67</v>
      </c>
      <c r="C9" t="s">
        <v>66</v>
      </c>
      <c r="D9" t="s">
        <v>64</v>
      </c>
      <c r="E9" t="s">
        <v>66</v>
      </c>
      <c r="F9" t="s">
        <v>66</v>
      </c>
      <c r="G9" t="s">
        <v>68</v>
      </c>
      <c r="H9" t="s">
        <v>68</v>
      </c>
      <c r="I9" t="s">
        <v>68</v>
      </c>
      <c r="J9" t="s">
        <v>67</v>
      </c>
      <c r="K9" t="s">
        <v>69</v>
      </c>
      <c r="L9" t="s">
        <v>65</v>
      </c>
      <c r="M9" t="s">
        <v>64</v>
      </c>
      <c r="N9" t="s">
        <v>66</v>
      </c>
      <c r="O9" t="s">
        <v>66</v>
      </c>
      <c r="P9" t="s">
        <v>66</v>
      </c>
      <c r="Q9" t="s">
        <v>74</v>
      </c>
    </row>
    <row r="10" spans="1:17" x14ac:dyDescent="0.25">
      <c r="A10" t="s">
        <v>64</v>
      </c>
      <c r="B10" t="s">
        <v>64</v>
      </c>
      <c r="C10" t="s">
        <v>66</v>
      </c>
      <c r="D10" t="s">
        <v>65</v>
      </c>
      <c r="E10" t="s">
        <v>64</v>
      </c>
      <c r="F10" t="s">
        <v>64</v>
      </c>
      <c r="G10" t="s">
        <v>65</v>
      </c>
      <c r="H10" t="s">
        <v>64</v>
      </c>
      <c r="I10" t="s">
        <v>66</v>
      </c>
      <c r="J10" t="s">
        <v>64</v>
      </c>
      <c r="K10" t="s">
        <v>65</v>
      </c>
      <c r="L10" t="s">
        <v>64</v>
      </c>
      <c r="M10" t="s">
        <v>64</v>
      </c>
      <c r="N10" t="s">
        <v>64</v>
      </c>
      <c r="O10" t="s">
        <v>64</v>
      </c>
      <c r="P10" t="s">
        <v>64</v>
      </c>
      <c r="Q10" t="s">
        <v>74</v>
      </c>
    </row>
    <row r="11" spans="1:17" x14ac:dyDescent="0.25">
      <c r="A11" t="s">
        <v>64</v>
      </c>
      <c r="B11" t="s">
        <v>67</v>
      </c>
      <c r="C11" t="s">
        <v>64</v>
      </c>
      <c r="D11" t="s">
        <v>64</v>
      </c>
      <c r="E11" t="s">
        <v>66</v>
      </c>
      <c r="F11" t="s">
        <v>64</v>
      </c>
      <c r="G11" t="s">
        <v>66</v>
      </c>
      <c r="H11" t="s">
        <v>67</v>
      </c>
      <c r="I11" t="s">
        <v>69</v>
      </c>
      <c r="J11" t="s">
        <v>68</v>
      </c>
      <c r="K11" t="s">
        <v>68</v>
      </c>
      <c r="L11" t="s">
        <v>67</v>
      </c>
      <c r="M11" t="s">
        <v>64</v>
      </c>
      <c r="N11" t="s">
        <v>66</v>
      </c>
      <c r="O11" t="s">
        <v>66</v>
      </c>
      <c r="P11" t="s">
        <v>67</v>
      </c>
      <c r="Q11" t="s">
        <v>74</v>
      </c>
    </row>
    <row r="12" spans="1:17" x14ac:dyDescent="0.25">
      <c r="A12" t="s">
        <v>64</v>
      </c>
      <c r="B12" t="s">
        <v>66</v>
      </c>
      <c r="C12" t="s">
        <v>66</v>
      </c>
      <c r="D12" t="s">
        <v>64</v>
      </c>
      <c r="E12" t="s">
        <v>64</v>
      </c>
      <c r="F12" t="s">
        <v>66</v>
      </c>
      <c r="G12" t="s">
        <v>67</v>
      </c>
      <c r="H12" t="s">
        <v>68</v>
      </c>
      <c r="I12" t="s">
        <v>65</v>
      </c>
      <c r="J12" t="s">
        <v>66</v>
      </c>
      <c r="K12" t="s">
        <v>65</v>
      </c>
      <c r="L12" t="s">
        <v>64</v>
      </c>
      <c r="M12" t="s">
        <v>64</v>
      </c>
      <c r="N12" t="s">
        <v>64</v>
      </c>
      <c r="O12" t="s">
        <v>66</v>
      </c>
      <c r="P12" t="s">
        <v>64</v>
      </c>
      <c r="Q12" t="s">
        <v>74</v>
      </c>
    </row>
    <row r="13" spans="1:17" x14ac:dyDescent="0.25">
      <c r="A13" t="s">
        <v>64</v>
      </c>
      <c r="B13" t="s">
        <v>65</v>
      </c>
      <c r="C13" t="s">
        <v>67</v>
      </c>
      <c r="D13" t="s">
        <v>65</v>
      </c>
      <c r="E13" t="s">
        <v>65</v>
      </c>
      <c r="F13" t="s">
        <v>64</v>
      </c>
      <c r="G13" t="s">
        <v>64</v>
      </c>
      <c r="H13" t="s">
        <v>67</v>
      </c>
      <c r="I13" t="s">
        <v>68</v>
      </c>
      <c r="J13" t="s">
        <v>67</v>
      </c>
      <c r="K13" t="s">
        <v>67</v>
      </c>
      <c r="L13" t="s">
        <v>66</v>
      </c>
      <c r="M13" t="s">
        <v>64</v>
      </c>
      <c r="N13" t="s">
        <v>64</v>
      </c>
      <c r="O13" t="s">
        <v>66</v>
      </c>
      <c r="P13" t="s">
        <v>66</v>
      </c>
      <c r="Q13" t="s">
        <v>74</v>
      </c>
    </row>
    <row r="14" spans="1:17" x14ac:dyDescent="0.25">
      <c r="A14" t="s">
        <v>64</v>
      </c>
      <c r="B14" t="s">
        <v>66</v>
      </c>
      <c r="C14" t="s">
        <v>64</v>
      </c>
      <c r="D14" t="s">
        <v>64</v>
      </c>
      <c r="E14" t="s">
        <v>64</v>
      </c>
      <c r="F14" t="s">
        <v>64</v>
      </c>
      <c r="G14" t="s">
        <v>65</v>
      </c>
      <c r="H14" t="s">
        <v>66</v>
      </c>
      <c r="I14" t="s">
        <v>67</v>
      </c>
      <c r="J14" t="s">
        <v>66</v>
      </c>
      <c r="K14" t="s">
        <v>67</v>
      </c>
      <c r="L14" t="s">
        <v>65</v>
      </c>
      <c r="M14" t="s">
        <v>64</v>
      </c>
      <c r="N14" t="s">
        <v>64</v>
      </c>
      <c r="O14" t="s">
        <v>66</v>
      </c>
      <c r="P14" t="s">
        <v>64</v>
      </c>
      <c r="Q14" t="s">
        <v>74</v>
      </c>
    </row>
    <row r="15" spans="1:17" x14ac:dyDescent="0.25">
      <c r="A15" t="s">
        <v>64</v>
      </c>
      <c r="B15" t="s">
        <v>65</v>
      </c>
      <c r="C15" t="s">
        <v>66</v>
      </c>
      <c r="D15" t="s">
        <v>64</v>
      </c>
      <c r="E15" t="s">
        <v>66</v>
      </c>
      <c r="F15" t="s">
        <v>64</v>
      </c>
      <c r="G15" t="s">
        <v>64</v>
      </c>
      <c r="H15" t="s">
        <v>67</v>
      </c>
      <c r="I15" t="s">
        <v>69</v>
      </c>
      <c r="J15" t="s">
        <v>68</v>
      </c>
      <c r="K15" t="s">
        <v>67</v>
      </c>
      <c r="L15" t="s">
        <v>66</v>
      </c>
      <c r="M15" t="s">
        <v>64</v>
      </c>
      <c r="N15" t="s">
        <v>66</v>
      </c>
      <c r="O15" t="s">
        <v>64</v>
      </c>
      <c r="P15" t="s">
        <v>66</v>
      </c>
      <c r="Q15" t="s">
        <v>74</v>
      </c>
    </row>
    <row r="16" spans="1:17" x14ac:dyDescent="0.25">
      <c r="A16" t="s">
        <v>64</v>
      </c>
      <c r="B16" t="s">
        <v>64</v>
      </c>
      <c r="C16" t="s">
        <v>66</v>
      </c>
      <c r="D16" t="s">
        <v>64</v>
      </c>
      <c r="E16" t="s">
        <v>67</v>
      </c>
      <c r="F16" t="s">
        <v>66</v>
      </c>
      <c r="G16" t="s">
        <v>64</v>
      </c>
      <c r="H16" t="s">
        <v>65</v>
      </c>
      <c r="I16" t="s">
        <v>67</v>
      </c>
      <c r="J16" t="s">
        <v>65</v>
      </c>
      <c r="K16" t="s">
        <v>67</v>
      </c>
      <c r="L16" t="s">
        <v>65</v>
      </c>
      <c r="M16" t="s">
        <v>64</v>
      </c>
      <c r="N16" t="s">
        <v>65</v>
      </c>
      <c r="O16" t="s">
        <v>66</v>
      </c>
      <c r="P16" t="s">
        <v>64</v>
      </c>
      <c r="Q16" t="s">
        <v>74</v>
      </c>
    </row>
    <row r="17" spans="1:17" x14ac:dyDescent="0.25">
      <c r="A17" t="s">
        <v>64</v>
      </c>
      <c r="B17" t="s">
        <v>64</v>
      </c>
      <c r="C17" t="s">
        <v>64</v>
      </c>
      <c r="D17" t="s">
        <v>65</v>
      </c>
      <c r="E17" t="s">
        <v>64</v>
      </c>
      <c r="F17" t="s">
        <v>64</v>
      </c>
      <c r="G17" t="s">
        <v>64</v>
      </c>
      <c r="H17" t="s">
        <v>66</v>
      </c>
      <c r="I17" t="s">
        <v>64</v>
      </c>
      <c r="J17" t="s">
        <v>64</v>
      </c>
      <c r="K17" t="s">
        <v>64</v>
      </c>
      <c r="L17" t="s">
        <v>64</v>
      </c>
      <c r="M17" t="s">
        <v>64</v>
      </c>
      <c r="N17" t="s">
        <v>64</v>
      </c>
      <c r="O17" t="s">
        <v>64</v>
      </c>
      <c r="P17" t="s">
        <v>64</v>
      </c>
      <c r="Q17" t="s">
        <v>74</v>
      </c>
    </row>
    <row r="18" spans="1:17" x14ac:dyDescent="0.25">
      <c r="A18" t="s">
        <v>64</v>
      </c>
      <c r="B18" t="s">
        <v>66</v>
      </c>
      <c r="C18" t="s">
        <v>66</v>
      </c>
      <c r="D18" t="s">
        <v>64</v>
      </c>
      <c r="E18" t="s">
        <v>65</v>
      </c>
      <c r="F18" t="s">
        <v>66</v>
      </c>
      <c r="G18" t="s">
        <v>66</v>
      </c>
      <c r="H18" t="s">
        <v>66</v>
      </c>
      <c r="I18" t="s">
        <v>64</v>
      </c>
      <c r="J18" t="s">
        <v>66</v>
      </c>
      <c r="K18" t="s">
        <v>67</v>
      </c>
      <c r="L18" t="s">
        <v>65</v>
      </c>
      <c r="M18" t="s">
        <v>64</v>
      </c>
      <c r="N18" t="s">
        <v>66</v>
      </c>
      <c r="O18" t="s">
        <v>66</v>
      </c>
      <c r="P18" t="s">
        <v>66</v>
      </c>
      <c r="Q18" t="s">
        <v>74</v>
      </c>
    </row>
    <row r="19" spans="1:17" x14ac:dyDescent="0.25">
      <c r="A19" t="s">
        <v>64</v>
      </c>
      <c r="B19" t="s">
        <v>67</v>
      </c>
      <c r="C19" t="s">
        <v>65</v>
      </c>
      <c r="D19" t="s">
        <v>64</v>
      </c>
      <c r="E19" t="s">
        <v>66</v>
      </c>
      <c r="F19" t="s">
        <v>66</v>
      </c>
      <c r="G19" t="s">
        <v>65</v>
      </c>
      <c r="H19" t="s">
        <v>68</v>
      </c>
      <c r="I19" t="s">
        <v>67</v>
      </c>
      <c r="J19" t="s">
        <v>67</v>
      </c>
      <c r="K19" t="s">
        <v>69</v>
      </c>
      <c r="L19" t="s">
        <v>67</v>
      </c>
      <c r="M19" t="s">
        <v>64</v>
      </c>
      <c r="N19" t="s">
        <v>66</v>
      </c>
      <c r="O19" t="s">
        <v>66</v>
      </c>
      <c r="P19" t="s">
        <v>65</v>
      </c>
      <c r="Q19" t="s">
        <v>74</v>
      </c>
    </row>
    <row r="20" spans="1:17" x14ac:dyDescent="0.25">
      <c r="A20" t="s">
        <v>64</v>
      </c>
      <c r="B20" t="s">
        <v>64</v>
      </c>
      <c r="C20" t="s">
        <v>64</v>
      </c>
      <c r="D20" t="s">
        <v>64</v>
      </c>
      <c r="E20" t="s">
        <v>64</v>
      </c>
      <c r="F20" t="s">
        <v>64</v>
      </c>
      <c r="G20" t="s">
        <v>64</v>
      </c>
      <c r="H20" t="s">
        <v>66</v>
      </c>
      <c r="I20" t="s">
        <v>64</v>
      </c>
      <c r="J20" t="s">
        <v>64</v>
      </c>
      <c r="K20" t="s">
        <v>65</v>
      </c>
      <c r="L20" t="s">
        <v>66</v>
      </c>
      <c r="M20" t="s">
        <v>64</v>
      </c>
      <c r="N20" t="s">
        <v>64</v>
      </c>
      <c r="O20" t="s">
        <v>64</v>
      </c>
      <c r="P20" t="s">
        <v>64</v>
      </c>
      <c r="Q20" t="s">
        <v>74</v>
      </c>
    </row>
    <row r="21" spans="1:17" x14ac:dyDescent="0.25">
      <c r="A21" t="s">
        <v>64</v>
      </c>
      <c r="B21" t="s">
        <v>66</v>
      </c>
      <c r="C21" t="s">
        <v>66</v>
      </c>
      <c r="D21" t="s">
        <v>65</v>
      </c>
      <c r="E21" t="s">
        <v>64</v>
      </c>
      <c r="F21" t="s">
        <v>64</v>
      </c>
      <c r="G21" t="s">
        <v>66</v>
      </c>
      <c r="H21" t="s">
        <v>65</v>
      </c>
      <c r="I21" t="s">
        <v>65</v>
      </c>
      <c r="J21" t="s">
        <v>66</v>
      </c>
      <c r="K21" t="s">
        <v>67</v>
      </c>
      <c r="L21" t="s">
        <v>65</v>
      </c>
      <c r="M21" t="s">
        <v>64</v>
      </c>
      <c r="N21" t="s">
        <v>64</v>
      </c>
      <c r="O21" t="s">
        <v>65</v>
      </c>
      <c r="P21" t="s">
        <v>66</v>
      </c>
      <c r="Q21" t="s">
        <v>74</v>
      </c>
    </row>
    <row r="22" spans="1:17" x14ac:dyDescent="0.25">
      <c r="A22" t="s">
        <v>64</v>
      </c>
      <c r="B22" t="s">
        <v>64</v>
      </c>
      <c r="C22" t="s">
        <v>66</v>
      </c>
      <c r="D22" t="s">
        <v>64</v>
      </c>
      <c r="E22" t="s">
        <v>65</v>
      </c>
      <c r="F22" t="s">
        <v>64</v>
      </c>
      <c r="G22" t="s">
        <v>67</v>
      </c>
      <c r="H22" t="s">
        <v>66</v>
      </c>
      <c r="I22" t="s">
        <v>68</v>
      </c>
      <c r="J22" t="s">
        <v>65</v>
      </c>
      <c r="K22" t="s">
        <v>65</v>
      </c>
      <c r="L22" t="s">
        <v>64</v>
      </c>
      <c r="M22" t="s">
        <v>64</v>
      </c>
      <c r="N22" t="s">
        <v>64</v>
      </c>
      <c r="O22" t="s">
        <v>64</v>
      </c>
      <c r="P22" t="s">
        <v>64</v>
      </c>
      <c r="Q22" t="s">
        <v>74</v>
      </c>
    </row>
    <row r="23" spans="1:17" x14ac:dyDescent="0.25">
      <c r="A23" t="s">
        <v>64</v>
      </c>
      <c r="B23" t="s">
        <v>64</v>
      </c>
      <c r="C23" t="s">
        <v>64</v>
      </c>
      <c r="D23" t="s">
        <v>65</v>
      </c>
      <c r="E23" t="s">
        <v>66</v>
      </c>
      <c r="F23" t="s">
        <v>64</v>
      </c>
      <c r="G23" t="s">
        <v>66</v>
      </c>
      <c r="H23" t="s">
        <v>65</v>
      </c>
      <c r="I23" t="s">
        <v>67</v>
      </c>
      <c r="J23" t="s">
        <v>64</v>
      </c>
      <c r="K23" t="s">
        <v>64</v>
      </c>
      <c r="L23" t="s">
        <v>67</v>
      </c>
      <c r="M23" t="s">
        <v>66</v>
      </c>
      <c r="N23" t="s">
        <v>64</v>
      </c>
      <c r="O23" t="s">
        <v>66</v>
      </c>
      <c r="P23" t="s">
        <v>64</v>
      </c>
      <c r="Q23" t="s">
        <v>74</v>
      </c>
    </row>
    <row r="24" spans="1:17" x14ac:dyDescent="0.25">
      <c r="A24" t="s">
        <v>64</v>
      </c>
      <c r="B24" t="s">
        <v>66</v>
      </c>
      <c r="C24" t="s">
        <v>64</v>
      </c>
      <c r="D24" t="s">
        <v>64</v>
      </c>
      <c r="E24" t="s">
        <v>66</v>
      </c>
      <c r="F24" t="s">
        <v>66</v>
      </c>
      <c r="G24" t="s">
        <v>67</v>
      </c>
      <c r="H24" t="s">
        <v>65</v>
      </c>
      <c r="I24" t="s">
        <v>67</v>
      </c>
      <c r="J24" t="s">
        <v>67</v>
      </c>
      <c r="K24" t="s">
        <v>67</v>
      </c>
      <c r="L24" t="s">
        <v>65</v>
      </c>
      <c r="M24" t="s">
        <v>64</v>
      </c>
      <c r="N24" t="s">
        <v>64</v>
      </c>
      <c r="O24" t="s">
        <v>64</v>
      </c>
      <c r="P24" t="s">
        <v>66</v>
      </c>
      <c r="Q24" t="s">
        <v>74</v>
      </c>
    </row>
    <row r="25" spans="1:17" x14ac:dyDescent="0.25">
      <c r="A25" t="s">
        <v>64</v>
      </c>
      <c r="B25" t="s">
        <v>65</v>
      </c>
      <c r="C25" t="s">
        <v>64</v>
      </c>
      <c r="D25" t="s">
        <v>64</v>
      </c>
      <c r="E25" t="s">
        <v>65</v>
      </c>
      <c r="F25" t="s">
        <v>64</v>
      </c>
      <c r="G25" t="s">
        <v>65</v>
      </c>
      <c r="H25" t="s">
        <v>67</v>
      </c>
      <c r="I25" t="s">
        <v>68</v>
      </c>
      <c r="J25" t="s">
        <v>64</v>
      </c>
      <c r="K25" t="s">
        <v>65</v>
      </c>
      <c r="L25" t="s">
        <v>65</v>
      </c>
      <c r="M25" t="s">
        <v>64</v>
      </c>
      <c r="N25" t="s">
        <v>64</v>
      </c>
      <c r="O25" t="s">
        <v>66</v>
      </c>
      <c r="P25" t="s">
        <v>64</v>
      </c>
      <c r="Q25" t="s">
        <v>74</v>
      </c>
    </row>
    <row r="26" spans="1:17" x14ac:dyDescent="0.25">
      <c r="A26" t="s">
        <v>64</v>
      </c>
      <c r="B26" t="s">
        <v>65</v>
      </c>
      <c r="C26" t="s">
        <v>66</v>
      </c>
      <c r="D26" t="s">
        <v>64</v>
      </c>
      <c r="E26" t="s">
        <v>66</v>
      </c>
      <c r="F26" t="s">
        <v>65</v>
      </c>
      <c r="G26" t="s">
        <v>65</v>
      </c>
      <c r="H26" t="s">
        <v>65</v>
      </c>
      <c r="I26" t="s">
        <v>69</v>
      </c>
      <c r="J26" t="s">
        <v>67</v>
      </c>
      <c r="K26" t="s">
        <v>67</v>
      </c>
      <c r="L26" t="s">
        <v>65</v>
      </c>
      <c r="M26" t="s">
        <v>64</v>
      </c>
      <c r="N26" t="s">
        <v>66</v>
      </c>
      <c r="O26" t="s">
        <v>65</v>
      </c>
      <c r="P26" t="s">
        <v>65</v>
      </c>
      <c r="Q26" t="s">
        <v>74</v>
      </c>
    </row>
    <row r="27" spans="1:17" x14ac:dyDescent="0.25">
      <c r="A27" t="s">
        <v>64</v>
      </c>
      <c r="B27" t="s">
        <v>64</v>
      </c>
      <c r="C27" t="s">
        <v>64</v>
      </c>
      <c r="D27" t="s">
        <v>64</v>
      </c>
      <c r="E27" t="s">
        <v>66</v>
      </c>
      <c r="F27" t="s">
        <v>64</v>
      </c>
      <c r="G27" t="s">
        <v>65</v>
      </c>
      <c r="H27" t="s">
        <v>66</v>
      </c>
      <c r="I27" t="s">
        <v>66</v>
      </c>
      <c r="J27" t="s">
        <v>64</v>
      </c>
      <c r="K27" t="s">
        <v>66</v>
      </c>
      <c r="L27" t="s">
        <v>64</v>
      </c>
      <c r="M27" t="s">
        <v>64</v>
      </c>
      <c r="N27" t="s">
        <v>64</v>
      </c>
      <c r="O27" t="s">
        <v>66</v>
      </c>
      <c r="P27" t="s">
        <v>65</v>
      </c>
      <c r="Q27" t="s">
        <v>74</v>
      </c>
    </row>
    <row r="28" spans="1:17" x14ac:dyDescent="0.25">
      <c r="A28" t="s">
        <v>64</v>
      </c>
      <c r="B28" t="s">
        <v>64</v>
      </c>
      <c r="C28" t="s">
        <v>64</v>
      </c>
      <c r="D28" t="s">
        <v>64</v>
      </c>
      <c r="E28" t="s">
        <v>66</v>
      </c>
      <c r="F28" t="s">
        <v>66</v>
      </c>
      <c r="G28" t="s">
        <v>64</v>
      </c>
      <c r="H28" t="s">
        <v>64</v>
      </c>
      <c r="I28" t="s">
        <v>65</v>
      </c>
      <c r="J28" t="s">
        <v>66</v>
      </c>
      <c r="K28" t="s">
        <v>65</v>
      </c>
      <c r="L28" t="s">
        <v>67</v>
      </c>
      <c r="M28" t="s">
        <v>64</v>
      </c>
      <c r="N28" t="s">
        <v>64</v>
      </c>
      <c r="O28" t="s">
        <v>64</v>
      </c>
      <c r="P28" t="s">
        <v>66</v>
      </c>
      <c r="Q28" t="s">
        <v>74</v>
      </c>
    </row>
    <row r="29" spans="1:17" x14ac:dyDescent="0.25">
      <c r="A29" t="s">
        <v>64</v>
      </c>
      <c r="B29" t="s">
        <v>67</v>
      </c>
      <c r="C29" t="s">
        <v>64</v>
      </c>
      <c r="D29" t="s">
        <v>64</v>
      </c>
      <c r="E29" t="s">
        <v>66</v>
      </c>
      <c r="F29" t="s">
        <v>64</v>
      </c>
      <c r="G29" t="s">
        <v>66</v>
      </c>
      <c r="H29" t="s">
        <v>67</v>
      </c>
      <c r="I29" t="s">
        <v>66</v>
      </c>
      <c r="J29" t="s">
        <v>65</v>
      </c>
      <c r="K29" t="s">
        <v>67</v>
      </c>
      <c r="L29" t="s">
        <v>66</v>
      </c>
      <c r="M29" t="s">
        <v>64</v>
      </c>
      <c r="N29" t="s">
        <v>64</v>
      </c>
      <c r="O29" t="s">
        <v>64</v>
      </c>
      <c r="P29" t="s">
        <v>64</v>
      </c>
      <c r="Q29" t="s">
        <v>74</v>
      </c>
    </row>
    <row r="30" spans="1:17" x14ac:dyDescent="0.25">
      <c r="A30" t="s">
        <v>64</v>
      </c>
      <c r="B30" t="s">
        <v>67</v>
      </c>
      <c r="C30" t="s">
        <v>66</v>
      </c>
      <c r="D30" t="s">
        <v>64</v>
      </c>
      <c r="E30" t="s">
        <v>66</v>
      </c>
      <c r="F30" t="s">
        <v>66</v>
      </c>
      <c r="G30" t="s">
        <v>67</v>
      </c>
      <c r="H30" t="s">
        <v>68</v>
      </c>
      <c r="I30" t="s">
        <v>69</v>
      </c>
      <c r="J30" t="s">
        <v>68</v>
      </c>
      <c r="K30" t="s">
        <v>68</v>
      </c>
      <c r="L30" t="s">
        <v>66</v>
      </c>
      <c r="M30" t="s">
        <v>64</v>
      </c>
      <c r="N30" t="s">
        <v>66</v>
      </c>
      <c r="O30" t="s">
        <v>66</v>
      </c>
      <c r="P30" t="s">
        <v>65</v>
      </c>
      <c r="Q30" t="s">
        <v>74</v>
      </c>
    </row>
    <row r="31" spans="1:17" x14ac:dyDescent="0.25">
      <c r="A31" t="s">
        <v>64</v>
      </c>
      <c r="B31" t="s">
        <v>67</v>
      </c>
      <c r="C31" t="s">
        <v>64</v>
      </c>
      <c r="D31" t="s">
        <v>64</v>
      </c>
      <c r="E31" t="s">
        <v>65</v>
      </c>
      <c r="F31" t="s">
        <v>65</v>
      </c>
      <c r="G31" t="s">
        <v>67</v>
      </c>
      <c r="H31" t="s">
        <v>67</v>
      </c>
      <c r="I31" t="s">
        <v>67</v>
      </c>
      <c r="J31" t="s">
        <v>67</v>
      </c>
      <c r="K31" t="s">
        <v>67</v>
      </c>
      <c r="L31" t="s">
        <v>68</v>
      </c>
      <c r="M31" t="s">
        <v>64</v>
      </c>
      <c r="N31" t="s">
        <v>66</v>
      </c>
      <c r="O31" t="s">
        <v>66</v>
      </c>
      <c r="P31" t="s">
        <v>66</v>
      </c>
      <c r="Q31" t="s">
        <v>74</v>
      </c>
    </row>
    <row r="32" spans="1:17" x14ac:dyDescent="0.25">
      <c r="A32" t="s">
        <v>64</v>
      </c>
      <c r="B32" t="s">
        <v>65</v>
      </c>
      <c r="C32" t="s">
        <v>66</v>
      </c>
      <c r="D32" t="s">
        <v>64</v>
      </c>
      <c r="E32" t="s">
        <v>66</v>
      </c>
      <c r="F32" t="s">
        <v>67</v>
      </c>
      <c r="G32" t="s">
        <v>67</v>
      </c>
      <c r="H32" t="s">
        <v>68</v>
      </c>
      <c r="I32" t="s">
        <v>68</v>
      </c>
      <c r="J32" t="s">
        <v>67</v>
      </c>
      <c r="K32" t="s">
        <v>67</v>
      </c>
      <c r="L32" t="s">
        <v>68</v>
      </c>
      <c r="M32" t="s">
        <v>66</v>
      </c>
      <c r="N32" t="s">
        <v>66</v>
      </c>
      <c r="O32" t="s">
        <v>66</v>
      </c>
      <c r="P32" t="s">
        <v>66</v>
      </c>
      <c r="Q32" t="s">
        <v>74</v>
      </c>
    </row>
    <row r="33" spans="1:17" x14ac:dyDescent="0.25">
      <c r="A33" t="s">
        <v>64</v>
      </c>
      <c r="B33" t="s">
        <v>65</v>
      </c>
      <c r="C33" t="s">
        <v>66</v>
      </c>
      <c r="D33" t="s">
        <v>64</v>
      </c>
      <c r="E33" t="s">
        <v>67</v>
      </c>
      <c r="F33" t="s">
        <v>64</v>
      </c>
      <c r="G33" t="s">
        <v>66</v>
      </c>
      <c r="H33" t="s">
        <v>67</v>
      </c>
      <c r="I33" t="s">
        <v>67</v>
      </c>
      <c r="J33" t="s">
        <v>67</v>
      </c>
      <c r="K33" t="s">
        <v>68</v>
      </c>
      <c r="L33" t="s">
        <v>67</v>
      </c>
      <c r="M33" t="s">
        <v>64</v>
      </c>
      <c r="N33" t="s">
        <v>64</v>
      </c>
      <c r="O33" t="s">
        <v>64</v>
      </c>
      <c r="P33" t="s">
        <v>67</v>
      </c>
      <c r="Q33" t="s">
        <v>74</v>
      </c>
    </row>
    <row r="34" spans="1:17" x14ac:dyDescent="0.25">
      <c r="A34" t="s">
        <v>64</v>
      </c>
      <c r="B34" t="s">
        <v>66</v>
      </c>
      <c r="C34" t="s">
        <v>66</v>
      </c>
      <c r="D34" t="s">
        <v>64</v>
      </c>
      <c r="E34" t="s">
        <v>66</v>
      </c>
      <c r="F34" t="s">
        <v>64</v>
      </c>
      <c r="G34" t="s">
        <v>66</v>
      </c>
      <c r="H34" t="s">
        <v>66</v>
      </c>
      <c r="I34" t="s">
        <v>65</v>
      </c>
      <c r="J34" t="s">
        <v>65</v>
      </c>
      <c r="K34" t="s">
        <v>65</v>
      </c>
      <c r="L34" t="s">
        <v>64</v>
      </c>
      <c r="M34" t="s">
        <v>64</v>
      </c>
      <c r="N34" t="s">
        <v>66</v>
      </c>
      <c r="O34" t="s">
        <v>66</v>
      </c>
      <c r="P34" t="s">
        <v>66</v>
      </c>
      <c r="Q34" t="s">
        <v>74</v>
      </c>
    </row>
    <row r="35" spans="1:17" x14ac:dyDescent="0.25">
      <c r="A35" t="s">
        <v>64</v>
      </c>
      <c r="B35" t="s">
        <v>64</v>
      </c>
      <c r="C35" t="s">
        <v>64</v>
      </c>
      <c r="D35" t="s">
        <v>64</v>
      </c>
      <c r="E35" t="s">
        <v>64</v>
      </c>
      <c r="F35" t="s">
        <v>64</v>
      </c>
      <c r="G35" t="s">
        <v>66</v>
      </c>
      <c r="H35" t="s">
        <v>66</v>
      </c>
      <c r="I35" t="s">
        <v>64</v>
      </c>
      <c r="J35" t="s">
        <v>64</v>
      </c>
      <c r="K35" t="s">
        <v>67</v>
      </c>
      <c r="L35" t="s">
        <v>64</v>
      </c>
      <c r="M35" t="s">
        <v>64</v>
      </c>
      <c r="N35" t="s">
        <v>64</v>
      </c>
      <c r="O35" t="s">
        <v>64</v>
      </c>
      <c r="P35" t="s">
        <v>64</v>
      </c>
      <c r="Q35" t="s">
        <v>74</v>
      </c>
    </row>
    <row r="36" spans="1:17" x14ac:dyDescent="0.25">
      <c r="A36" t="s">
        <v>64</v>
      </c>
      <c r="B36" t="s">
        <v>65</v>
      </c>
      <c r="C36" t="s">
        <v>66</v>
      </c>
      <c r="D36" t="s">
        <v>64</v>
      </c>
      <c r="E36" t="s">
        <v>66</v>
      </c>
      <c r="F36" t="s">
        <v>64</v>
      </c>
      <c r="G36" t="s">
        <v>65</v>
      </c>
      <c r="H36" t="s">
        <v>67</v>
      </c>
      <c r="I36" t="s">
        <v>67</v>
      </c>
      <c r="J36" t="s">
        <v>67</v>
      </c>
      <c r="K36" t="s">
        <v>68</v>
      </c>
      <c r="L36" t="s">
        <v>64</v>
      </c>
      <c r="M36" t="s">
        <v>64</v>
      </c>
      <c r="N36" t="s">
        <v>64</v>
      </c>
      <c r="O36" t="s">
        <v>66</v>
      </c>
      <c r="P36" t="s">
        <v>66</v>
      </c>
      <c r="Q36" t="s">
        <v>74</v>
      </c>
    </row>
    <row r="37" spans="1:17" x14ac:dyDescent="0.25">
      <c r="A37" t="s">
        <v>64</v>
      </c>
      <c r="B37" t="s">
        <v>66</v>
      </c>
      <c r="C37" t="s">
        <v>64</v>
      </c>
      <c r="D37" t="s">
        <v>64</v>
      </c>
      <c r="E37" t="s">
        <v>66</v>
      </c>
      <c r="F37" t="s">
        <v>64</v>
      </c>
      <c r="G37" t="s">
        <v>64</v>
      </c>
      <c r="H37" t="s">
        <v>68</v>
      </c>
      <c r="I37" t="s">
        <v>65</v>
      </c>
      <c r="J37" t="s">
        <v>65</v>
      </c>
      <c r="K37" t="s">
        <v>67</v>
      </c>
      <c r="L37" t="s">
        <v>65</v>
      </c>
      <c r="M37" t="s">
        <v>64</v>
      </c>
      <c r="N37" t="s">
        <v>64</v>
      </c>
      <c r="O37" t="s">
        <v>64</v>
      </c>
      <c r="P37" t="s">
        <v>66</v>
      </c>
      <c r="Q37" t="s">
        <v>74</v>
      </c>
    </row>
    <row r="38" spans="1:17" x14ac:dyDescent="0.25">
      <c r="A38" t="s">
        <v>64</v>
      </c>
      <c r="B38" t="s">
        <v>67</v>
      </c>
      <c r="C38" t="s">
        <v>64</v>
      </c>
      <c r="D38" t="s">
        <v>64</v>
      </c>
      <c r="E38" t="s">
        <v>64</v>
      </c>
      <c r="F38" t="s">
        <v>64</v>
      </c>
      <c r="G38" t="s">
        <v>64</v>
      </c>
      <c r="H38" t="s">
        <v>66</v>
      </c>
      <c r="I38" t="s">
        <v>66</v>
      </c>
      <c r="J38" t="s">
        <v>65</v>
      </c>
      <c r="K38" t="s">
        <v>68</v>
      </c>
      <c r="L38" t="s">
        <v>64</v>
      </c>
      <c r="M38" t="s">
        <v>64</v>
      </c>
      <c r="N38" t="s">
        <v>65</v>
      </c>
      <c r="O38" t="s">
        <v>64</v>
      </c>
      <c r="P38" t="s">
        <v>65</v>
      </c>
      <c r="Q38" t="s">
        <v>74</v>
      </c>
    </row>
    <row r="39" spans="1:17" x14ac:dyDescent="0.25">
      <c r="A39" t="s">
        <v>64</v>
      </c>
      <c r="B39" t="s">
        <v>67</v>
      </c>
      <c r="C39" t="s">
        <v>64</v>
      </c>
      <c r="D39" t="s">
        <v>64</v>
      </c>
      <c r="E39" t="s">
        <v>67</v>
      </c>
      <c r="F39" t="s">
        <v>64</v>
      </c>
      <c r="G39" t="s">
        <v>65</v>
      </c>
      <c r="H39" t="s">
        <v>68</v>
      </c>
      <c r="I39" t="s">
        <v>67</v>
      </c>
      <c r="J39" t="s">
        <v>68</v>
      </c>
      <c r="K39" t="s">
        <v>67</v>
      </c>
      <c r="L39" t="s">
        <v>68</v>
      </c>
      <c r="M39" t="s">
        <v>64</v>
      </c>
      <c r="N39" t="s">
        <v>66</v>
      </c>
      <c r="O39" t="s">
        <v>66</v>
      </c>
      <c r="P39" t="s">
        <v>67</v>
      </c>
      <c r="Q39" t="s">
        <v>74</v>
      </c>
    </row>
    <row r="40" spans="1:17" x14ac:dyDescent="0.25">
      <c r="A40" t="s">
        <v>64</v>
      </c>
      <c r="B40" t="s">
        <v>64</v>
      </c>
      <c r="C40" t="s">
        <v>64</v>
      </c>
      <c r="D40" t="s">
        <v>64</v>
      </c>
      <c r="E40" t="s">
        <v>64</v>
      </c>
      <c r="F40" t="s">
        <v>64</v>
      </c>
      <c r="G40" t="s">
        <v>66</v>
      </c>
      <c r="H40" t="s">
        <v>66</v>
      </c>
      <c r="I40" t="s">
        <v>66</v>
      </c>
      <c r="J40" t="s">
        <v>66</v>
      </c>
      <c r="K40" t="s">
        <v>65</v>
      </c>
      <c r="L40" t="s">
        <v>64</v>
      </c>
      <c r="M40" t="s">
        <v>64</v>
      </c>
      <c r="N40" t="s">
        <v>64</v>
      </c>
      <c r="O40" t="s">
        <v>64</v>
      </c>
      <c r="P40" t="s">
        <v>64</v>
      </c>
      <c r="Q40" t="s">
        <v>74</v>
      </c>
    </row>
    <row r="41" spans="1:17" x14ac:dyDescent="0.25">
      <c r="A41" t="s">
        <v>64</v>
      </c>
      <c r="B41" t="s">
        <v>64</v>
      </c>
      <c r="C41" t="s">
        <v>64</v>
      </c>
      <c r="D41" t="s">
        <v>65</v>
      </c>
      <c r="E41" t="s">
        <v>66</v>
      </c>
      <c r="F41" t="s">
        <v>64</v>
      </c>
      <c r="G41" t="s">
        <v>66</v>
      </c>
      <c r="H41" t="s">
        <v>66</v>
      </c>
      <c r="I41" t="s">
        <v>64</v>
      </c>
      <c r="J41" t="s">
        <v>64</v>
      </c>
      <c r="K41" t="s">
        <v>64</v>
      </c>
      <c r="L41" t="s">
        <v>64</v>
      </c>
      <c r="M41" t="s">
        <v>64</v>
      </c>
      <c r="N41" t="s">
        <v>64</v>
      </c>
      <c r="O41" t="s">
        <v>64</v>
      </c>
      <c r="P41" t="s">
        <v>64</v>
      </c>
      <c r="Q41" t="s">
        <v>74</v>
      </c>
    </row>
    <row r="42" spans="1:17" x14ac:dyDescent="0.25">
      <c r="A42" t="s">
        <v>64</v>
      </c>
      <c r="B42" t="s">
        <v>64</v>
      </c>
      <c r="C42" t="s">
        <v>64</v>
      </c>
      <c r="D42" t="s">
        <v>64</v>
      </c>
      <c r="E42" t="s">
        <v>66</v>
      </c>
      <c r="F42" t="s">
        <v>66</v>
      </c>
      <c r="G42" t="s">
        <v>66</v>
      </c>
      <c r="H42" t="s">
        <v>66</v>
      </c>
      <c r="I42" t="s">
        <v>66</v>
      </c>
      <c r="J42" t="s">
        <v>64</v>
      </c>
      <c r="K42" t="s">
        <v>65</v>
      </c>
      <c r="L42" t="s">
        <v>65</v>
      </c>
      <c r="M42" t="s">
        <v>64</v>
      </c>
      <c r="N42" t="s">
        <v>64</v>
      </c>
      <c r="O42" t="s">
        <v>64</v>
      </c>
      <c r="P42" t="s">
        <v>64</v>
      </c>
      <c r="Q42" t="s">
        <v>74</v>
      </c>
    </row>
    <row r="43" spans="1:17" x14ac:dyDescent="0.25">
      <c r="A43" t="s">
        <v>64</v>
      </c>
      <c r="B43" t="s">
        <v>65</v>
      </c>
      <c r="C43" t="s">
        <v>66</v>
      </c>
      <c r="D43" t="s">
        <v>64</v>
      </c>
      <c r="E43" t="s">
        <v>65</v>
      </c>
      <c r="F43" t="s">
        <v>65</v>
      </c>
      <c r="G43" t="s">
        <v>66</v>
      </c>
      <c r="H43" t="s">
        <v>65</v>
      </c>
      <c r="I43" t="s">
        <v>65</v>
      </c>
      <c r="J43" t="s">
        <v>67</v>
      </c>
      <c r="K43" t="s">
        <v>65</v>
      </c>
      <c r="L43" t="s">
        <v>64</v>
      </c>
      <c r="M43" t="s">
        <v>64</v>
      </c>
      <c r="N43" t="s">
        <v>64</v>
      </c>
      <c r="O43" t="s">
        <v>66</v>
      </c>
      <c r="P43" t="s">
        <v>65</v>
      </c>
      <c r="Q43" t="s">
        <v>74</v>
      </c>
    </row>
    <row r="44" spans="1:17" x14ac:dyDescent="0.25">
      <c r="A44" t="s">
        <v>64</v>
      </c>
      <c r="B44" t="s">
        <v>64</v>
      </c>
      <c r="C44" t="s">
        <v>66</v>
      </c>
      <c r="D44" t="s">
        <v>65</v>
      </c>
      <c r="E44" t="s">
        <v>66</v>
      </c>
      <c r="F44" t="s">
        <v>64</v>
      </c>
      <c r="G44" t="s">
        <v>66</v>
      </c>
      <c r="H44" t="s">
        <v>66</v>
      </c>
      <c r="I44" t="s">
        <v>66</v>
      </c>
      <c r="J44" t="s">
        <v>64</v>
      </c>
      <c r="K44" t="s">
        <v>64</v>
      </c>
      <c r="L44" t="s">
        <v>66</v>
      </c>
      <c r="M44" t="s">
        <v>64</v>
      </c>
      <c r="N44" t="s">
        <v>65</v>
      </c>
      <c r="O44" t="s">
        <v>66</v>
      </c>
      <c r="P44" t="s">
        <v>64</v>
      </c>
      <c r="Q44" t="s">
        <v>74</v>
      </c>
    </row>
    <row r="45" spans="1:17" x14ac:dyDescent="0.25">
      <c r="A45" t="s">
        <v>64</v>
      </c>
      <c r="B45" t="s">
        <v>65</v>
      </c>
      <c r="C45" t="s">
        <v>66</v>
      </c>
      <c r="D45" t="s">
        <v>64</v>
      </c>
      <c r="E45" t="s">
        <v>66</v>
      </c>
      <c r="F45" t="s">
        <v>64</v>
      </c>
      <c r="G45" t="s">
        <v>67</v>
      </c>
      <c r="H45" t="s">
        <v>68</v>
      </c>
      <c r="I45" t="s">
        <v>65</v>
      </c>
      <c r="J45" t="s">
        <v>67</v>
      </c>
      <c r="K45" t="s">
        <v>68</v>
      </c>
      <c r="L45" t="s">
        <v>68</v>
      </c>
      <c r="M45" t="s">
        <v>64</v>
      </c>
      <c r="N45" t="s">
        <v>64</v>
      </c>
      <c r="O45" t="s">
        <v>66</v>
      </c>
      <c r="P45" t="s">
        <v>66</v>
      </c>
      <c r="Q45" t="s">
        <v>74</v>
      </c>
    </row>
    <row r="46" spans="1:17" x14ac:dyDescent="0.25">
      <c r="A46" t="s">
        <v>64</v>
      </c>
      <c r="B46" t="s">
        <v>64</v>
      </c>
      <c r="C46" t="s">
        <v>66</v>
      </c>
      <c r="D46" t="s">
        <v>64</v>
      </c>
      <c r="E46" t="s">
        <v>66</v>
      </c>
      <c r="F46" t="s">
        <v>64</v>
      </c>
      <c r="G46" t="s">
        <v>66</v>
      </c>
      <c r="H46" t="s">
        <v>65</v>
      </c>
      <c r="I46" t="s">
        <v>68</v>
      </c>
      <c r="J46" t="s">
        <v>67</v>
      </c>
      <c r="K46" t="s">
        <v>65</v>
      </c>
      <c r="L46" t="s">
        <v>68</v>
      </c>
      <c r="M46" t="s">
        <v>64</v>
      </c>
      <c r="N46" t="s">
        <v>64</v>
      </c>
      <c r="O46" t="s">
        <v>66</v>
      </c>
      <c r="P46" t="s">
        <v>66</v>
      </c>
      <c r="Q46" t="s">
        <v>74</v>
      </c>
    </row>
    <row r="47" spans="1:17" x14ac:dyDescent="0.25">
      <c r="A47" t="s">
        <v>64</v>
      </c>
      <c r="B47" t="s">
        <v>65</v>
      </c>
      <c r="C47" t="s">
        <v>64</v>
      </c>
      <c r="D47" t="s">
        <v>64</v>
      </c>
      <c r="E47" t="s">
        <v>64</v>
      </c>
      <c r="F47" t="s">
        <v>64</v>
      </c>
      <c r="G47" t="s">
        <v>64</v>
      </c>
      <c r="H47" t="s">
        <v>66</v>
      </c>
      <c r="I47" t="s">
        <v>67</v>
      </c>
      <c r="J47" t="s">
        <v>67</v>
      </c>
      <c r="K47" t="s">
        <v>68</v>
      </c>
      <c r="L47" t="s">
        <v>65</v>
      </c>
      <c r="M47" t="s">
        <v>64</v>
      </c>
      <c r="N47" t="s">
        <v>64</v>
      </c>
      <c r="O47" t="s">
        <v>64</v>
      </c>
      <c r="P47" t="s">
        <v>65</v>
      </c>
      <c r="Q47" t="s">
        <v>74</v>
      </c>
    </row>
    <row r="48" spans="1:17" x14ac:dyDescent="0.25">
      <c r="A48" t="s">
        <v>64</v>
      </c>
      <c r="B48" t="s">
        <v>64</v>
      </c>
      <c r="C48" t="s">
        <v>64</v>
      </c>
      <c r="D48" t="s">
        <v>64</v>
      </c>
      <c r="E48" t="s">
        <v>64</v>
      </c>
      <c r="F48" t="s">
        <v>64</v>
      </c>
      <c r="G48" t="s">
        <v>64</v>
      </c>
      <c r="H48" t="s">
        <v>66</v>
      </c>
      <c r="I48" t="s">
        <v>64</v>
      </c>
      <c r="J48" t="s">
        <v>66</v>
      </c>
      <c r="K48" t="s">
        <v>66</v>
      </c>
      <c r="L48" t="s">
        <v>64</v>
      </c>
      <c r="M48" t="s">
        <v>64</v>
      </c>
      <c r="N48" t="s">
        <v>64</v>
      </c>
      <c r="O48" t="s">
        <v>64</v>
      </c>
      <c r="P48" t="s">
        <v>64</v>
      </c>
      <c r="Q48" t="s">
        <v>74</v>
      </c>
    </row>
    <row r="49" spans="1:17" x14ac:dyDescent="0.25">
      <c r="A49" t="s">
        <v>64</v>
      </c>
      <c r="B49" t="s">
        <v>67</v>
      </c>
      <c r="C49" t="s">
        <v>64</v>
      </c>
      <c r="D49" t="s">
        <v>64</v>
      </c>
      <c r="E49" t="s">
        <v>64</v>
      </c>
      <c r="F49" t="s">
        <v>64</v>
      </c>
      <c r="G49" t="s">
        <v>65</v>
      </c>
      <c r="H49" t="s">
        <v>68</v>
      </c>
      <c r="I49" t="s">
        <v>67</v>
      </c>
      <c r="J49" t="s">
        <v>67</v>
      </c>
      <c r="K49" t="s">
        <v>68</v>
      </c>
      <c r="L49" t="s">
        <v>65</v>
      </c>
      <c r="M49" t="s">
        <v>64</v>
      </c>
      <c r="N49" t="s">
        <v>64</v>
      </c>
      <c r="O49" t="s">
        <v>66</v>
      </c>
      <c r="P49" t="s">
        <v>64</v>
      </c>
      <c r="Q49" t="s">
        <v>74</v>
      </c>
    </row>
    <row r="50" spans="1:17" x14ac:dyDescent="0.25">
      <c r="A50" t="s">
        <v>64</v>
      </c>
      <c r="B50" t="s">
        <v>67</v>
      </c>
      <c r="C50" t="s">
        <v>64</v>
      </c>
      <c r="D50" t="s">
        <v>64</v>
      </c>
      <c r="E50" t="s">
        <v>64</v>
      </c>
      <c r="F50" t="s">
        <v>64</v>
      </c>
      <c r="G50" t="s">
        <v>67</v>
      </c>
      <c r="H50" t="s">
        <v>66</v>
      </c>
      <c r="I50" t="s">
        <v>65</v>
      </c>
      <c r="J50" t="s">
        <v>65</v>
      </c>
      <c r="K50" t="s">
        <v>68</v>
      </c>
      <c r="L50" t="s">
        <v>64</v>
      </c>
      <c r="M50" t="s">
        <v>64</v>
      </c>
      <c r="N50" t="s">
        <v>66</v>
      </c>
      <c r="O50" t="s">
        <v>66</v>
      </c>
      <c r="P50" t="s">
        <v>65</v>
      </c>
      <c r="Q50" t="s">
        <v>74</v>
      </c>
    </row>
    <row r="51" spans="1:17" x14ac:dyDescent="0.25">
      <c r="A51" t="s">
        <v>64</v>
      </c>
      <c r="B51" t="s">
        <v>66</v>
      </c>
      <c r="C51" t="s">
        <v>66</v>
      </c>
      <c r="D51" t="s">
        <v>65</v>
      </c>
      <c r="E51" t="s">
        <v>64</v>
      </c>
      <c r="F51" t="s">
        <v>64</v>
      </c>
      <c r="G51" t="s">
        <v>64</v>
      </c>
      <c r="H51" t="s">
        <v>65</v>
      </c>
      <c r="I51" t="s">
        <v>64</v>
      </c>
      <c r="J51" t="s">
        <v>64</v>
      </c>
      <c r="K51" t="s">
        <v>65</v>
      </c>
      <c r="L51" t="s">
        <v>64</v>
      </c>
      <c r="M51" t="s">
        <v>64</v>
      </c>
      <c r="N51" t="s">
        <v>64</v>
      </c>
      <c r="O51" t="s">
        <v>64</v>
      </c>
      <c r="P51" t="s">
        <v>64</v>
      </c>
      <c r="Q51" t="s">
        <v>74</v>
      </c>
    </row>
    <row r="52" spans="1:17" x14ac:dyDescent="0.25">
      <c r="A52" t="s">
        <v>64</v>
      </c>
      <c r="B52" t="s">
        <v>64</v>
      </c>
      <c r="C52" t="s">
        <v>66</v>
      </c>
      <c r="D52" t="s">
        <v>64</v>
      </c>
      <c r="E52" t="s">
        <v>66</v>
      </c>
      <c r="F52" t="s">
        <v>64</v>
      </c>
      <c r="G52" t="s">
        <v>66</v>
      </c>
      <c r="H52" t="s">
        <v>66</v>
      </c>
      <c r="I52" t="s">
        <v>65</v>
      </c>
      <c r="J52" t="s">
        <v>66</v>
      </c>
      <c r="K52" t="s">
        <v>66</v>
      </c>
      <c r="L52" t="s">
        <v>64</v>
      </c>
      <c r="M52" t="s">
        <v>64</v>
      </c>
      <c r="N52" t="s">
        <v>64</v>
      </c>
      <c r="O52" t="s">
        <v>64</v>
      </c>
      <c r="P52" t="s">
        <v>64</v>
      </c>
      <c r="Q52" t="s">
        <v>74</v>
      </c>
    </row>
    <row r="53" spans="1:17" x14ac:dyDescent="0.25">
      <c r="A53" t="s">
        <v>64</v>
      </c>
      <c r="B53" t="s">
        <v>65</v>
      </c>
      <c r="C53" t="s">
        <v>64</v>
      </c>
      <c r="D53" t="s">
        <v>64</v>
      </c>
      <c r="E53" t="s">
        <v>66</v>
      </c>
      <c r="F53" t="s">
        <v>64</v>
      </c>
      <c r="G53" t="s">
        <v>67</v>
      </c>
      <c r="H53" t="s">
        <v>67</v>
      </c>
      <c r="I53" t="s">
        <v>67</v>
      </c>
      <c r="J53" t="s">
        <v>65</v>
      </c>
      <c r="K53" t="s">
        <v>69</v>
      </c>
      <c r="L53" t="s">
        <v>67</v>
      </c>
      <c r="M53" t="s">
        <v>66</v>
      </c>
      <c r="N53" t="s">
        <v>66</v>
      </c>
      <c r="O53" t="s">
        <v>66</v>
      </c>
      <c r="P53" t="s">
        <v>66</v>
      </c>
      <c r="Q53" t="s">
        <v>74</v>
      </c>
    </row>
    <row r="54" spans="1:17" x14ac:dyDescent="0.25">
      <c r="A54" t="s">
        <v>64</v>
      </c>
      <c r="B54" t="s">
        <v>67</v>
      </c>
      <c r="C54" t="s">
        <v>66</v>
      </c>
      <c r="D54" t="s">
        <v>65</v>
      </c>
      <c r="E54" t="s">
        <v>66</v>
      </c>
      <c r="F54" t="s">
        <v>66</v>
      </c>
      <c r="G54" t="s">
        <v>66</v>
      </c>
      <c r="H54" t="s">
        <v>68</v>
      </c>
      <c r="I54" t="s">
        <v>67</v>
      </c>
      <c r="J54" t="s">
        <v>67</v>
      </c>
      <c r="K54" t="s">
        <v>69</v>
      </c>
      <c r="L54" t="s">
        <v>67</v>
      </c>
      <c r="M54" t="s">
        <v>64</v>
      </c>
      <c r="N54" t="s">
        <v>64</v>
      </c>
      <c r="O54" t="s">
        <v>64</v>
      </c>
      <c r="P54" t="s">
        <v>64</v>
      </c>
      <c r="Q54" t="s">
        <v>74</v>
      </c>
    </row>
    <row r="55" spans="1:17" x14ac:dyDescent="0.25">
      <c r="A55" t="s">
        <v>64</v>
      </c>
      <c r="B55" t="s">
        <v>64</v>
      </c>
      <c r="C55" t="s">
        <v>66</v>
      </c>
      <c r="D55" t="s">
        <v>64</v>
      </c>
      <c r="E55" t="s">
        <v>64</v>
      </c>
      <c r="F55" t="s">
        <v>64</v>
      </c>
      <c r="G55" t="s">
        <v>64</v>
      </c>
      <c r="H55" t="s">
        <v>65</v>
      </c>
      <c r="I55" t="s">
        <v>66</v>
      </c>
      <c r="J55" t="s">
        <v>66</v>
      </c>
      <c r="K55" t="s">
        <v>65</v>
      </c>
      <c r="L55" t="s">
        <v>64</v>
      </c>
      <c r="M55" t="s">
        <v>64</v>
      </c>
      <c r="N55" t="s">
        <v>64</v>
      </c>
      <c r="O55" t="s">
        <v>66</v>
      </c>
      <c r="P55" t="s">
        <v>66</v>
      </c>
      <c r="Q55" t="s">
        <v>74</v>
      </c>
    </row>
    <row r="56" spans="1:17" x14ac:dyDescent="0.25">
      <c r="A56" t="s">
        <v>64</v>
      </c>
      <c r="B56" t="s">
        <v>67</v>
      </c>
      <c r="C56" t="s">
        <v>65</v>
      </c>
      <c r="D56" t="s">
        <v>64</v>
      </c>
      <c r="E56" t="s">
        <v>66</v>
      </c>
      <c r="F56" t="s">
        <v>66</v>
      </c>
      <c r="G56" t="s">
        <v>65</v>
      </c>
      <c r="H56" t="s">
        <v>67</v>
      </c>
      <c r="I56" t="s">
        <v>67</v>
      </c>
      <c r="J56" t="s">
        <v>65</v>
      </c>
      <c r="K56" t="s">
        <v>68</v>
      </c>
      <c r="L56" t="s">
        <v>68</v>
      </c>
      <c r="M56" t="s">
        <v>64</v>
      </c>
      <c r="N56" t="s">
        <v>66</v>
      </c>
      <c r="O56" t="s">
        <v>65</v>
      </c>
      <c r="P56" t="s">
        <v>64</v>
      </c>
      <c r="Q56" t="s">
        <v>74</v>
      </c>
    </row>
    <row r="57" spans="1:17" x14ac:dyDescent="0.25">
      <c r="A57" t="s">
        <v>64</v>
      </c>
      <c r="B57" t="s">
        <v>67</v>
      </c>
      <c r="C57" t="s">
        <v>66</v>
      </c>
      <c r="D57" t="s">
        <v>64</v>
      </c>
      <c r="E57" t="s">
        <v>66</v>
      </c>
      <c r="F57" t="s">
        <v>64</v>
      </c>
      <c r="G57" t="s">
        <v>67</v>
      </c>
      <c r="H57" t="s">
        <v>67</v>
      </c>
      <c r="I57" t="s">
        <v>68</v>
      </c>
      <c r="J57" t="s">
        <v>65</v>
      </c>
      <c r="K57" t="s">
        <v>67</v>
      </c>
      <c r="L57" t="s">
        <v>67</v>
      </c>
      <c r="M57" t="s">
        <v>64</v>
      </c>
      <c r="N57" t="s">
        <v>66</v>
      </c>
      <c r="O57" t="s">
        <v>64</v>
      </c>
      <c r="P57" t="s">
        <v>66</v>
      </c>
      <c r="Q57" t="s">
        <v>74</v>
      </c>
    </row>
    <row r="58" spans="1:17" x14ac:dyDescent="0.25">
      <c r="A58" t="s">
        <v>65</v>
      </c>
      <c r="B58" t="s">
        <v>68</v>
      </c>
      <c r="C58" t="s">
        <v>65</v>
      </c>
      <c r="D58" t="s">
        <v>64</v>
      </c>
      <c r="E58" t="s">
        <v>66</v>
      </c>
      <c r="F58" t="s">
        <v>66</v>
      </c>
      <c r="G58" t="s">
        <v>65</v>
      </c>
      <c r="H58" t="s">
        <v>68</v>
      </c>
      <c r="I58" t="s">
        <v>67</v>
      </c>
      <c r="J58" t="s">
        <v>67</v>
      </c>
      <c r="K58" t="s">
        <v>68</v>
      </c>
      <c r="L58" t="s">
        <v>67</v>
      </c>
      <c r="M58" t="s">
        <v>64</v>
      </c>
      <c r="N58" t="s">
        <v>66</v>
      </c>
      <c r="O58" t="s">
        <v>66</v>
      </c>
      <c r="P58" t="s">
        <v>66</v>
      </c>
      <c r="Q58" t="s">
        <v>74</v>
      </c>
    </row>
    <row r="59" spans="1:17" x14ac:dyDescent="0.25">
      <c r="A59" t="s">
        <v>64</v>
      </c>
      <c r="B59" t="s">
        <v>64</v>
      </c>
      <c r="C59" t="s">
        <v>64</v>
      </c>
      <c r="D59" t="s">
        <v>64</v>
      </c>
      <c r="E59" t="s">
        <v>65</v>
      </c>
      <c r="F59" t="s">
        <v>64</v>
      </c>
      <c r="G59" t="s">
        <v>65</v>
      </c>
      <c r="H59" t="s">
        <v>66</v>
      </c>
      <c r="I59" t="s">
        <v>65</v>
      </c>
      <c r="J59" t="s">
        <v>67</v>
      </c>
      <c r="K59" t="s">
        <v>64</v>
      </c>
      <c r="L59" t="s">
        <v>64</v>
      </c>
      <c r="M59" t="s">
        <v>64</v>
      </c>
      <c r="N59" t="s">
        <v>64</v>
      </c>
      <c r="O59" t="s">
        <v>64</v>
      </c>
      <c r="P59" t="s">
        <v>66</v>
      </c>
      <c r="Q59" t="s">
        <v>74</v>
      </c>
    </row>
    <row r="60" spans="1:17" x14ac:dyDescent="0.25">
      <c r="A60" t="s">
        <v>64</v>
      </c>
      <c r="B60" t="s">
        <v>65</v>
      </c>
      <c r="C60" t="s">
        <v>68</v>
      </c>
      <c r="D60" t="s">
        <v>65</v>
      </c>
      <c r="E60" t="s">
        <v>66</v>
      </c>
      <c r="F60" t="s">
        <v>66</v>
      </c>
      <c r="G60" t="s">
        <v>69</v>
      </c>
      <c r="H60" t="s">
        <v>66</v>
      </c>
      <c r="I60" t="s">
        <v>67</v>
      </c>
      <c r="J60" t="s">
        <v>65</v>
      </c>
      <c r="K60" t="s">
        <v>67</v>
      </c>
      <c r="L60" t="s">
        <v>69</v>
      </c>
      <c r="M60" t="s">
        <v>66</v>
      </c>
      <c r="N60" t="s">
        <v>64</v>
      </c>
      <c r="O60" t="s">
        <v>66</v>
      </c>
      <c r="P60" t="s">
        <v>65</v>
      </c>
      <c r="Q60" t="s">
        <v>74</v>
      </c>
    </row>
    <row r="61" spans="1:17" x14ac:dyDescent="0.25">
      <c r="A61" t="s">
        <v>64</v>
      </c>
      <c r="B61" t="s">
        <v>66</v>
      </c>
      <c r="C61" t="s">
        <v>66</v>
      </c>
      <c r="D61" t="s">
        <v>64</v>
      </c>
      <c r="E61" t="s">
        <v>66</v>
      </c>
      <c r="F61" t="s">
        <v>64</v>
      </c>
      <c r="G61" t="s">
        <v>65</v>
      </c>
      <c r="H61" t="s">
        <v>66</v>
      </c>
      <c r="I61" t="s">
        <v>68</v>
      </c>
      <c r="J61" t="s">
        <v>66</v>
      </c>
      <c r="K61" t="s">
        <v>67</v>
      </c>
      <c r="L61" t="s">
        <v>68</v>
      </c>
      <c r="M61" t="s">
        <v>66</v>
      </c>
      <c r="N61" t="s">
        <v>66</v>
      </c>
      <c r="O61" t="s">
        <v>64</v>
      </c>
      <c r="P61" t="s">
        <v>66</v>
      </c>
      <c r="Q61" t="s">
        <v>74</v>
      </c>
    </row>
    <row r="62" spans="1:17" x14ac:dyDescent="0.25">
      <c r="A62" t="s">
        <v>64</v>
      </c>
      <c r="B62" t="s">
        <v>67</v>
      </c>
      <c r="C62" t="s">
        <v>64</v>
      </c>
      <c r="D62" t="s">
        <v>64</v>
      </c>
      <c r="E62" t="s">
        <v>66</v>
      </c>
      <c r="F62" t="s">
        <v>64</v>
      </c>
      <c r="G62" t="s">
        <v>65</v>
      </c>
      <c r="H62" t="s">
        <v>67</v>
      </c>
      <c r="I62" t="s">
        <v>65</v>
      </c>
      <c r="J62" t="s">
        <v>65</v>
      </c>
      <c r="K62" t="s">
        <v>67</v>
      </c>
      <c r="L62" t="s">
        <v>67</v>
      </c>
      <c r="M62" t="s">
        <v>64</v>
      </c>
      <c r="N62" t="s">
        <v>64</v>
      </c>
      <c r="O62" t="s">
        <v>64</v>
      </c>
      <c r="P62" t="s">
        <v>68</v>
      </c>
      <c r="Q62" t="s">
        <v>74</v>
      </c>
    </row>
    <row r="63" spans="1:17" x14ac:dyDescent="0.25">
      <c r="A63" t="s">
        <v>64</v>
      </c>
      <c r="B63" t="s">
        <v>64</v>
      </c>
      <c r="C63" t="s">
        <v>64</v>
      </c>
      <c r="D63" t="s">
        <v>65</v>
      </c>
      <c r="E63" t="s">
        <v>64</v>
      </c>
      <c r="F63" t="s">
        <v>64</v>
      </c>
      <c r="G63" t="s">
        <v>66</v>
      </c>
      <c r="H63" t="s">
        <v>66</v>
      </c>
      <c r="I63" t="s">
        <v>66</v>
      </c>
      <c r="J63" t="s">
        <v>66</v>
      </c>
      <c r="K63" t="s">
        <v>64</v>
      </c>
      <c r="L63" t="s">
        <v>64</v>
      </c>
      <c r="M63" t="s">
        <v>64</v>
      </c>
      <c r="N63" t="s">
        <v>64</v>
      </c>
      <c r="O63" t="s">
        <v>64</v>
      </c>
      <c r="P63" t="s">
        <v>64</v>
      </c>
      <c r="Q63" t="s">
        <v>74</v>
      </c>
    </row>
    <row r="64" spans="1:17" x14ac:dyDescent="0.25">
      <c r="A64" t="s">
        <v>64</v>
      </c>
      <c r="B64" t="s">
        <v>64</v>
      </c>
      <c r="C64" t="s">
        <v>66</v>
      </c>
      <c r="D64" t="s">
        <v>65</v>
      </c>
      <c r="E64" t="s">
        <v>66</v>
      </c>
      <c r="F64" t="s">
        <v>64</v>
      </c>
      <c r="G64" t="s">
        <v>67</v>
      </c>
      <c r="H64" t="s">
        <v>66</v>
      </c>
      <c r="I64" t="s">
        <v>67</v>
      </c>
      <c r="J64" t="s">
        <v>67</v>
      </c>
      <c r="K64" t="s">
        <v>66</v>
      </c>
      <c r="L64" t="s">
        <v>65</v>
      </c>
      <c r="M64" t="s">
        <v>64</v>
      </c>
      <c r="N64" t="s">
        <v>64</v>
      </c>
      <c r="O64" t="s">
        <v>66</v>
      </c>
      <c r="P64" t="s">
        <v>66</v>
      </c>
      <c r="Q64" t="s">
        <v>74</v>
      </c>
    </row>
    <row r="65" spans="1:17" x14ac:dyDescent="0.25">
      <c r="A65" t="s">
        <v>64</v>
      </c>
      <c r="B65" t="s">
        <v>66</v>
      </c>
      <c r="C65" t="s">
        <v>64</v>
      </c>
      <c r="D65" t="s">
        <v>65</v>
      </c>
      <c r="E65" t="s">
        <v>65</v>
      </c>
      <c r="F65" t="s">
        <v>64</v>
      </c>
      <c r="G65" t="s">
        <v>65</v>
      </c>
      <c r="H65" t="s">
        <v>66</v>
      </c>
      <c r="I65" t="s">
        <v>65</v>
      </c>
      <c r="J65" t="s">
        <v>66</v>
      </c>
      <c r="K65" t="s">
        <v>67</v>
      </c>
      <c r="L65" t="s">
        <v>64</v>
      </c>
      <c r="M65" t="s">
        <v>64</v>
      </c>
      <c r="N65" t="s">
        <v>66</v>
      </c>
      <c r="O65" t="s">
        <v>64</v>
      </c>
      <c r="P65" t="s">
        <v>66</v>
      </c>
      <c r="Q65" t="s">
        <v>74</v>
      </c>
    </row>
    <row r="66" spans="1:17" x14ac:dyDescent="0.25">
      <c r="A66" t="s">
        <v>64</v>
      </c>
      <c r="B66" t="s">
        <v>65</v>
      </c>
      <c r="C66" t="s">
        <v>67</v>
      </c>
      <c r="D66" t="s">
        <v>65</v>
      </c>
      <c r="E66" t="s">
        <v>64</v>
      </c>
      <c r="F66" t="s">
        <v>64</v>
      </c>
      <c r="G66" t="s">
        <v>64</v>
      </c>
      <c r="H66" t="s">
        <v>65</v>
      </c>
      <c r="I66" t="s">
        <v>67</v>
      </c>
      <c r="J66" t="s">
        <v>66</v>
      </c>
      <c r="K66" t="s">
        <v>67</v>
      </c>
      <c r="L66" t="s">
        <v>64</v>
      </c>
      <c r="M66" t="s">
        <v>64</v>
      </c>
      <c r="N66" t="s">
        <v>66</v>
      </c>
      <c r="O66" t="s">
        <v>66</v>
      </c>
      <c r="P66" t="s">
        <v>66</v>
      </c>
      <c r="Q66" t="s">
        <v>74</v>
      </c>
    </row>
    <row r="67" spans="1:17" x14ac:dyDescent="0.25">
      <c r="A67" t="s">
        <v>64</v>
      </c>
      <c r="B67" t="s">
        <v>67</v>
      </c>
      <c r="C67" t="s">
        <v>66</v>
      </c>
      <c r="D67" t="s">
        <v>64</v>
      </c>
      <c r="E67" t="s">
        <v>66</v>
      </c>
      <c r="F67" t="s">
        <v>65</v>
      </c>
      <c r="G67" t="s">
        <v>66</v>
      </c>
      <c r="H67" t="s">
        <v>68</v>
      </c>
      <c r="I67" t="s">
        <v>67</v>
      </c>
      <c r="J67" t="s">
        <v>67</v>
      </c>
      <c r="K67" t="s">
        <v>69</v>
      </c>
      <c r="L67" t="s">
        <v>68</v>
      </c>
      <c r="M67" t="s">
        <v>66</v>
      </c>
      <c r="N67" t="s">
        <v>64</v>
      </c>
      <c r="O67" t="s">
        <v>66</v>
      </c>
      <c r="P67" t="s">
        <v>64</v>
      </c>
      <c r="Q67" t="s">
        <v>74</v>
      </c>
    </row>
    <row r="68" spans="1:17" x14ac:dyDescent="0.25">
      <c r="A68" t="s">
        <v>64</v>
      </c>
      <c r="B68" t="s">
        <v>67</v>
      </c>
      <c r="C68" t="s">
        <v>65</v>
      </c>
      <c r="D68" t="s">
        <v>64</v>
      </c>
      <c r="E68" t="s">
        <v>65</v>
      </c>
      <c r="F68" t="s">
        <v>64</v>
      </c>
      <c r="G68" t="s">
        <v>68</v>
      </c>
      <c r="H68" t="s">
        <v>65</v>
      </c>
      <c r="I68" t="s">
        <v>69</v>
      </c>
      <c r="J68" t="s">
        <v>67</v>
      </c>
      <c r="K68" t="s">
        <v>68</v>
      </c>
      <c r="L68" t="s">
        <v>67</v>
      </c>
      <c r="M68" t="s">
        <v>66</v>
      </c>
      <c r="N68" t="s">
        <v>66</v>
      </c>
      <c r="O68" t="s">
        <v>66</v>
      </c>
      <c r="P68" t="s">
        <v>68</v>
      </c>
      <c r="Q68" t="s">
        <v>72</v>
      </c>
    </row>
    <row r="69" spans="1:17" x14ac:dyDescent="0.25">
      <c r="A69" t="s">
        <v>64</v>
      </c>
      <c r="B69" t="s">
        <v>69</v>
      </c>
      <c r="C69" t="s">
        <v>65</v>
      </c>
      <c r="D69" t="s">
        <v>64</v>
      </c>
      <c r="E69" t="s">
        <v>64</v>
      </c>
      <c r="F69" t="s">
        <v>64</v>
      </c>
      <c r="G69" t="s">
        <v>68</v>
      </c>
      <c r="H69" t="s">
        <v>68</v>
      </c>
      <c r="I69" t="s">
        <v>67</v>
      </c>
      <c r="J69" t="s">
        <v>67</v>
      </c>
      <c r="K69" t="s">
        <v>69</v>
      </c>
      <c r="L69" t="s">
        <v>67</v>
      </c>
      <c r="M69" t="s">
        <v>66</v>
      </c>
      <c r="N69" t="s">
        <v>64</v>
      </c>
      <c r="O69" t="s">
        <v>66</v>
      </c>
      <c r="P69" t="s">
        <v>67</v>
      </c>
      <c r="Q69" t="s">
        <v>72</v>
      </c>
    </row>
    <row r="70" spans="1:17" x14ac:dyDescent="0.25">
      <c r="A70" t="s">
        <v>64</v>
      </c>
      <c r="B70" t="s">
        <v>65</v>
      </c>
      <c r="C70" t="s">
        <v>64</v>
      </c>
      <c r="D70" t="s">
        <v>64</v>
      </c>
      <c r="E70" t="s">
        <v>64</v>
      </c>
      <c r="F70" t="s">
        <v>64</v>
      </c>
      <c r="G70" t="s">
        <v>65</v>
      </c>
      <c r="H70" t="s">
        <v>67</v>
      </c>
      <c r="I70" t="s">
        <v>68</v>
      </c>
      <c r="J70" t="s">
        <v>67</v>
      </c>
      <c r="K70" t="s">
        <v>67</v>
      </c>
      <c r="L70" t="s">
        <v>68</v>
      </c>
      <c r="M70" t="s">
        <v>64</v>
      </c>
      <c r="N70" t="s">
        <v>66</v>
      </c>
      <c r="O70" t="s">
        <v>64</v>
      </c>
      <c r="P70" t="s">
        <v>66</v>
      </c>
      <c r="Q70" t="s">
        <v>72</v>
      </c>
    </row>
    <row r="71" spans="1:17" x14ac:dyDescent="0.25">
      <c r="A71" t="s">
        <v>64</v>
      </c>
      <c r="B71" t="s">
        <v>69</v>
      </c>
      <c r="C71" t="s">
        <v>67</v>
      </c>
      <c r="D71" t="s">
        <v>64</v>
      </c>
      <c r="E71" t="s">
        <v>66</v>
      </c>
      <c r="F71" t="s">
        <v>66</v>
      </c>
      <c r="G71" t="s">
        <v>65</v>
      </c>
      <c r="H71" t="s">
        <v>67</v>
      </c>
      <c r="I71" t="s">
        <v>68</v>
      </c>
      <c r="J71" t="s">
        <v>68</v>
      </c>
      <c r="K71" t="s">
        <v>69</v>
      </c>
      <c r="L71" t="s">
        <v>68</v>
      </c>
      <c r="M71" t="s">
        <v>64</v>
      </c>
      <c r="N71" t="s">
        <v>67</v>
      </c>
      <c r="O71" t="s">
        <v>66</v>
      </c>
      <c r="P71" t="s">
        <v>68</v>
      </c>
      <c r="Q71" t="s">
        <v>72</v>
      </c>
    </row>
    <row r="72" spans="1:17" x14ac:dyDescent="0.25">
      <c r="A72" t="s">
        <v>64</v>
      </c>
      <c r="B72" t="s">
        <v>67</v>
      </c>
      <c r="C72" t="s">
        <v>65</v>
      </c>
      <c r="D72" t="s">
        <v>64</v>
      </c>
      <c r="E72" t="s">
        <v>65</v>
      </c>
      <c r="F72" t="s">
        <v>65</v>
      </c>
      <c r="G72" t="s">
        <v>65</v>
      </c>
      <c r="H72" t="s">
        <v>68</v>
      </c>
      <c r="I72" t="s">
        <v>69</v>
      </c>
      <c r="J72" t="s">
        <v>68</v>
      </c>
      <c r="K72" t="s">
        <v>69</v>
      </c>
      <c r="L72" t="s">
        <v>68</v>
      </c>
      <c r="M72" t="s">
        <v>65</v>
      </c>
      <c r="N72" t="s">
        <v>64</v>
      </c>
      <c r="O72" t="s">
        <v>66</v>
      </c>
      <c r="P72" t="s">
        <v>65</v>
      </c>
      <c r="Q72" t="s">
        <v>72</v>
      </c>
    </row>
    <row r="73" spans="1:17" x14ac:dyDescent="0.25">
      <c r="A73" t="s">
        <v>64</v>
      </c>
      <c r="B73" t="s">
        <v>69</v>
      </c>
      <c r="C73" t="s">
        <v>66</v>
      </c>
      <c r="D73" t="s">
        <v>64</v>
      </c>
      <c r="E73" t="s">
        <v>66</v>
      </c>
      <c r="F73" t="s">
        <v>65</v>
      </c>
      <c r="G73" t="s">
        <v>68</v>
      </c>
      <c r="H73" t="s">
        <v>68</v>
      </c>
      <c r="I73" t="s">
        <v>68</v>
      </c>
      <c r="J73" t="s">
        <v>67</v>
      </c>
      <c r="K73" t="s">
        <v>67</v>
      </c>
      <c r="L73" t="s">
        <v>68</v>
      </c>
      <c r="M73" t="s">
        <v>64</v>
      </c>
      <c r="N73" t="s">
        <v>66</v>
      </c>
      <c r="O73" t="s">
        <v>66</v>
      </c>
      <c r="P73" t="s">
        <v>65</v>
      </c>
      <c r="Q73" t="s">
        <v>72</v>
      </c>
    </row>
    <row r="74" spans="1:17" x14ac:dyDescent="0.25">
      <c r="A74" t="s">
        <v>64</v>
      </c>
      <c r="B74" t="s">
        <v>68</v>
      </c>
      <c r="C74" t="s">
        <v>68</v>
      </c>
      <c r="D74" t="s">
        <v>65</v>
      </c>
      <c r="E74" t="s">
        <v>67</v>
      </c>
      <c r="F74" t="s">
        <v>65</v>
      </c>
      <c r="G74" t="s">
        <v>67</v>
      </c>
      <c r="H74" t="s">
        <v>68</v>
      </c>
      <c r="I74" t="s">
        <v>69</v>
      </c>
      <c r="J74" t="s">
        <v>69</v>
      </c>
      <c r="K74" t="s">
        <v>69</v>
      </c>
      <c r="L74" t="s">
        <v>67</v>
      </c>
      <c r="M74" t="s">
        <v>66</v>
      </c>
      <c r="N74" t="s">
        <v>66</v>
      </c>
      <c r="O74" t="s">
        <v>66</v>
      </c>
      <c r="P74" t="s">
        <v>69</v>
      </c>
      <c r="Q74" t="s">
        <v>72</v>
      </c>
    </row>
    <row r="75" spans="1:17" x14ac:dyDescent="0.25">
      <c r="A75" t="s">
        <v>64</v>
      </c>
      <c r="B75" t="s">
        <v>66</v>
      </c>
      <c r="C75" t="s">
        <v>64</v>
      </c>
      <c r="D75" t="s">
        <v>65</v>
      </c>
      <c r="E75" t="s">
        <v>65</v>
      </c>
      <c r="F75" t="s">
        <v>68</v>
      </c>
      <c r="G75" t="s">
        <v>66</v>
      </c>
      <c r="H75" t="s">
        <v>68</v>
      </c>
      <c r="I75" t="s">
        <v>66</v>
      </c>
      <c r="J75" t="s">
        <v>67</v>
      </c>
      <c r="K75" t="s">
        <v>67</v>
      </c>
      <c r="L75" t="s">
        <v>68</v>
      </c>
      <c r="M75" t="s">
        <v>65</v>
      </c>
      <c r="N75" t="s">
        <v>65</v>
      </c>
      <c r="O75" t="s">
        <v>64</v>
      </c>
      <c r="P75" t="s">
        <v>67</v>
      </c>
      <c r="Q75" t="s">
        <v>72</v>
      </c>
    </row>
    <row r="76" spans="1:17" x14ac:dyDescent="0.25">
      <c r="A76" t="s">
        <v>64</v>
      </c>
      <c r="B76" t="s">
        <v>65</v>
      </c>
      <c r="C76" t="s">
        <v>68</v>
      </c>
      <c r="D76" t="s">
        <v>65</v>
      </c>
      <c r="E76" t="s">
        <v>66</v>
      </c>
      <c r="F76" t="s">
        <v>66</v>
      </c>
      <c r="G76" t="s">
        <v>69</v>
      </c>
      <c r="H76" t="s">
        <v>68</v>
      </c>
      <c r="I76" t="s">
        <v>69</v>
      </c>
      <c r="J76" t="s">
        <v>68</v>
      </c>
      <c r="K76" t="s">
        <v>69</v>
      </c>
      <c r="L76" t="s">
        <v>68</v>
      </c>
      <c r="M76" t="s">
        <v>66</v>
      </c>
      <c r="N76" t="s">
        <v>66</v>
      </c>
      <c r="O76" t="s">
        <v>66</v>
      </c>
      <c r="P76" t="s">
        <v>69</v>
      </c>
      <c r="Q76" t="s">
        <v>72</v>
      </c>
    </row>
    <row r="77" spans="1:17" x14ac:dyDescent="0.25">
      <c r="A77" t="s">
        <v>64</v>
      </c>
      <c r="B77" t="s">
        <v>67</v>
      </c>
      <c r="C77" t="s">
        <v>64</v>
      </c>
      <c r="D77" t="s">
        <v>65</v>
      </c>
      <c r="E77" t="s">
        <v>65</v>
      </c>
      <c r="F77" t="s">
        <v>66</v>
      </c>
      <c r="G77" t="s">
        <v>67</v>
      </c>
      <c r="H77" t="s">
        <v>68</v>
      </c>
      <c r="I77" t="s">
        <v>69</v>
      </c>
      <c r="J77" t="s">
        <v>67</v>
      </c>
      <c r="K77" t="s">
        <v>69</v>
      </c>
      <c r="L77" t="s">
        <v>68</v>
      </c>
      <c r="M77" t="s">
        <v>64</v>
      </c>
      <c r="N77" t="s">
        <v>66</v>
      </c>
      <c r="O77" t="s">
        <v>66</v>
      </c>
      <c r="P77" t="s">
        <v>67</v>
      </c>
      <c r="Q77" t="s">
        <v>72</v>
      </c>
    </row>
    <row r="78" spans="1:17" x14ac:dyDescent="0.25">
      <c r="A78" t="s">
        <v>64</v>
      </c>
      <c r="B78" t="s">
        <v>65</v>
      </c>
      <c r="C78" t="s">
        <v>65</v>
      </c>
      <c r="D78" t="s">
        <v>65</v>
      </c>
      <c r="E78" t="s">
        <v>64</v>
      </c>
      <c r="F78" t="s">
        <v>64</v>
      </c>
      <c r="G78" t="s">
        <v>68</v>
      </c>
      <c r="H78" t="s">
        <v>67</v>
      </c>
      <c r="I78" t="s">
        <v>68</v>
      </c>
      <c r="J78" t="s">
        <v>65</v>
      </c>
      <c r="K78" t="s">
        <v>68</v>
      </c>
      <c r="L78" t="s">
        <v>67</v>
      </c>
      <c r="M78" t="s">
        <v>64</v>
      </c>
      <c r="N78" t="s">
        <v>64</v>
      </c>
      <c r="O78" t="s">
        <v>64</v>
      </c>
      <c r="P78" t="s">
        <v>64</v>
      </c>
      <c r="Q78" t="s">
        <v>72</v>
      </c>
    </row>
    <row r="79" spans="1:17" x14ac:dyDescent="0.25">
      <c r="A79" t="s">
        <v>64</v>
      </c>
      <c r="B79" t="s">
        <v>68</v>
      </c>
      <c r="C79" t="s">
        <v>64</v>
      </c>
      <c r="D79" t="s">
        <v>64</v>
      </c>
      <c r="E79" t="s">
        <v>66</v>
      </c>
      <c r="F79" t="s">
        <v>68</v>
      </c>
      <c r="G79" t="s">
        <v>65</v>
      </c>
      <c r="H79" t="s">
        <v>68</v>
      </c>
      <c r="I79" t="s">
        <v>68</v>
      </c>
      <c r="J79" t="s">
        <v>68</v>
      </c>
      <c r="K79" t="s">
        <v>69</v>
      </c>
      <c r="L79" t="s">
        <v>68</v>
      </c>
      <c r="M79" t="s">
        <v>66</v>
      </c>
      <c r="N79" t="s">
        <v>65</v>
      </c>
      <c r="O79" t="s">
        <v>64</v>
      </c>
      <c r="P79" t="s">
        <v>65</v>
      </c>
      <c r="Q79" t="s">
        <v>72</v>
      </c>
    </row>
    <row r="80" spans="1:17" x14ac:dyDescent="0.25">
      <c r="A80" t="s">
        <v>64</v>
      </c>
      <c r="B80" t="s">
        <v>65</v>
      </c>
      <c r="C80" t="s">
        <v>66</v>
      </c>
      <c r="D80" t="s">
        <v>64</v>
      </c>
      <c r="E80" t="s">
        <v>66</v>
      </c>
      <c r="F80" t="s">
        <v>66</v>
      </c>
      <c r="G80" t="s">
        <v>65</v>
      </c>
      <c r="H80" t="s">
        <v>65</v>
      </c>
      <c r="I80" t="s">
        <v>67</v>
      </c>
      <c r="J80" t="s">
        <v>65</v>
      </c>
      <c r="K80" t="s">
        <v>68</v>
      </c>
      <c r="L80" t="s">
        <v>65</v>
      </c>
      <c r="M80" t="s">
        <v>64</v>
      </c>
      <c r="N80" t="s">
        <v>65</v>
      </c>
      <c r="O80" t="s">
        <v>66</v>
      </c>
      <c r="P80" t="s">
        <v>65</v>
      </c>
      <c r="Q80" t="s">
        <v>72</v>
      </c>
    </row>
    <row r="81" spans="1:17" x14ac:dyDescent="0.25">
      <c r="A81" t="s">
        <v>64</v>
      </c>
      <c r="B81" t="s">
        <v>67</v>
      </c>
      <c r="C81" t="s">
        <v>66</v>
      </c>
      <c r="D81" t="s">
        <v>64</v>
      </c>
      <c r="E81" t="s">
        <v>65</v>
      </c>
      <c r="F81" t="s">
        <v>65</v>
      </c>
      <c r="G81" t="s">
        <v>67</v>
      </c>
      <c r="H81" t="s">
        <v>68</v>
      </c>
      <c r="I81" t="s">
        <v>68</v>
      </c>
      <c r="J81" t="s">
        <v>67</v>
      </c>
      <c r="K81" t="s">
        <v>69</v>
      </c>
      <c r="L81" t="s">
        <v>68</v>
      </c>
      <c r="M81" t="s">
        <v>64</v>
      </c>
      <c r="N81" t="s">
        <v>64</v>
      </c>
      <c r="O81" t="s">
        <v>64</v>
      </c>
      <c r="P81" t="s">
        <v>65</v>
      </c>
      <c r="Q81" t="s">
        <v>72</v>
      </c>
    </row>
    <row r="82" spans="1:17" x14ac:dyDescent="0.25">
      <c r="A82" t="s">
        <v>64</v>
      </c>
      <c r="B82" t="s">
        <v>67</v>
      </c>
      <c r="C82" t="s">
        <v>65</v>
      </c>
      <c r="D82" t="s">
        <v>65</v>
      </c>
      <c r="E82" t="s">
        <v>66</v>
      </c>
      <c r="F82" t="s">
        <v>65</v>
      </c>
      <c r="G82" t="s">
        <v>67</v>
      </c>
      <c r="H82" t="s">
        <v>68</v>
      </c>
      <c r="I82" t="s">
        <v>69</v>
      </c>
      <c r="J82" t="s">
        <v>67</v>
      </c>
      <c r="K82" t="s">
        <v>69</v>
      </c>
      <c r="L82" t="s">
        <v>69</v>
      </c>
      <c r="M82" t="s">
        <v>65</v>
      </c>
      <c r="N82" t="s">
        <v>64</v>
      </c>
      <c r="O82" t="s">
        <v>64</v>
      </c>
      <c r="P82" t="s">
        <v>65</v>
      </c>
      <c r="Q82" t="s">
        <v>72</v>
      </c>
    </row>
    <row r="83" spans="1:17" x14ac:dyDescent="0.25">
      <c r="A83" t="s">
        <v>64</v>
      </c>
      <c r="B83" t="s">
        <v>68</v>
      </c>
      <c r="C83" t="s">
        <v>68</v>
      </c>
      <c r="D83" t="s">
        <v>64</v>
      </c>
      <c r="E83" t="s">
        <v>66</v>
      </c>
      <c r="F83" t="s">
        <v>64</v>
      </c>
      <c r="G83" t="s">
        <v>67</v>
      </c>
      <c r="H83" t="s">
        <v>67</v>
      </c>
      <c r="I83" t="s">
        <v>69</v>
      </c>
      <c r="J83" t="s">
        <v>67</v>
      </c>
      <c r="K83" t="s">
        <v>69</v>
      </c>
      <c r="L83" t="s">
        <v>65</v>
      </c>
      <c r="M83" t="s">
        <v>66</v>
      </c>
      <c r="N83" t="s">
        <v>64</v>
      </c>
      <c r="O83" t="s">
        <v>66</v>
      </c>
      <c r="P83" t="s">
        <v>68</v>
      </c>
      <c r="Q83" t="s">
        <v>72</v>
      </c>
    </row>
    <row r="84" spans="1:17" x14ac:dyDescent="0.25">
      <c r="A84" t="s">
        <v>64</v>
      </c>
      <c r="B84" t="s">
        <v>65</v>
      </c>
      <c r="C84" t="s">
        <v>65</v>
      </c>
      <c r="D84" t="s">
        <v>64</v>
      </c>
      <c r="E84" t="s">
        <v>65</v>
      </c>
      <c r="F84" t="s">
        <v>64</v>
      </c>
      <c r="G84" t="s">
        <v>66</v>
      </c>
      <c r="H84" t="s">
        <v>67</v>
      </c>
      <c r="I84" t="s">
        <v>67</v>
      </c>
      <c r="J84" t="s">
        <v>67</v>
      </c>
      <c r="K84" t="s">
        <v>67</v>
      </c>
      <c r="L84" t="s">
        <v>66</v>
      </c>
      <c r="M84" t="s">
        <v>64</v>
      </c>
      <c r="N84" t="s">
        <v>66</v>
      </c>
      <c r="O84" t="s">
        <v>65</v>
      </c>
      <c r="P84" t="s">
        <v>64</v>
      </c>
      <c r="Q84" t="s">
        <v>72</v>
      </c>
    </row>
    <row r="85" spans="1:17" x14ac:dyDescent="0.25">
      <c r="A85" t="s">
        <v>64</v>
      </c>
      <c r="B85" t="s">
        <v>69</v>
      </c>
      <c r="C85" t="s">
        <v>67</v>
      </c>
      <c r="D85" t="s">
        <v>65</v>
      </c>
      <c r="E85" t="s">
        <v>65</v>
      </c>
      <c r="F85" t="s">
        <v>64</v>
      </c>
      <c r="G85" t="s">
        <v>67</v>
      </c>
      <c r="H85" t="s">
        <v>68</v>
      </c>
      <c r="I85" t="s">
        <v>69</v>
      </c>
      <c r="J85" t="s">
        <v>68</v>
      </c>
      <c r="K85" t="s">
        <v>69</v>
      </c>
      <c r="L85" t="s">
        <v>68</v>
      </c>
      <c r="M85" t="s">
        <v>64</v>
      </c>
      <c r="N85" t="s">
        <v>65</v>
      </c>
      <c r="O85" t="s">
        <v>66</v>
      </c>
      <c r="P85" t="s">
        <v>67</v>
      </c>
      <c r="Q85" t="s">
        <v>72</v>
      </c>
    </row>
    <row r="86" spans="1:17" x14ac:dyDescent="0.25">
      <c r="A86" t="s">
        <v>64</v>
      </c>
      <c r="B86" t="s">
        <v>68</v>
      </c>
      <c r="C86" t="s">
        <v>66</v>
      </c>
      <c r="D86" t="s">
        <v>64</v>
      </c>
      <c r="E86" t="s">
        <v>66</v>
      </c>
      <c r="F86" t="s">
        <v>64</v>
      </c>
      <c r="G86" t="s">
        <v>68</v>
      </c>
      <c r="H86" t="s">
        <v>67</v>
      </c>
      <c r="I86" t="s">
        <v>68</v>
      </c>
      <c r="J86" t="s">
        <v>68</v>
      </c>
      <c r="K86" t="s">
        <v>69</v>
      </c>
      <c r="L86" t="s">
        <v>68</v>
      </c>
      <c r="M86" t="s">
        <v>66</v>
      </c>
      <c r="N86" t="s">
        <v>65</v>
      </c>
      <c r="O86" t="s">
        <v>66</v>
      </c>
      <c r="P86" t="s">
        <v>67</v>
      </c>
      <c r="Q86" t="s">
        <v>72</v>
      </c>
    </row>
    <row r="87" spans="1:17" x14ac:dyDescent="0.25">
      <c r="A87" t="s">
        <v>64</v>
      </c>
      <c r="B87" t="s">
        <v>67</v>
      </c>
      <c r="C87" t="s">
        <v>64</v>
      </c>
      <c r="D87" t="s">
        <v>64</v>
      </c>
      <c r="E87" t="s">
        <v>65</v>
      </c>
      <c r="F87" t="s">
        <v>65</v>
      </c>
      <c r="G87" t="s">
        <v>67</v>
      </c>
      <c r="H87" t="s">
        <v>68</v>
      </c>
      <c r="I87" t="s">
        <v>68</v>
      </c>
      <c r="J87" t="s">
        <v>67</v>
      </c>
      <c r="K87" t="s">
        <v>68</v>
      </c>
      <c r="L87" t="s">
        <v>68</v>
      </c>
      <c r="M87" t="s">
        <v>66</v>
      </c>
      <c r="N87" t="s">
        <v>67</v>
      </c>
      <c r="O87" t="s">
        <v>64</v>
      </c>
      <c r="P87" t="s">
        <v>65</v>
      </c>
      <c r="Q87" t="s">
        <v>72</v>
      </c>
    </row>
    <row r="88" spans="1:17" x14ac:dyDescent="0.25">
      <c r="A88" t="s">
        <v>66</v>
      </c>
      <c r="B88" t="s">
        <v>70</v>
      </c>
      <c r="C88" t="s">
        <v>65</v>
      </c>
      <c r="D88" t="s">
        <v>64</v>
      </c>
      <c r="E88" t="s">
        <v>65</v>
      </c>
      <c r="F88" t="s">
        <v>68</v>
      </c>
      <c r="G88" t="s">
        <v>68</v>
      </c>
      <c r="H88" t="s">
        <v>69</v>
      </c>
      <c r="I88" t="s">
        <v>70</v>
      </c>
      <c r="J88" t="s">
        <v>69</v>
      </c>
      <c r="K88" t="s">
        <v>69</v>
      </c>
      <c r="L88" t="s">
        <v>69</v>
      </c>
      <c r="M88" t="s">
        <v>66</v>
      </c>
      <c r="N88" t="s">
        <v>67</v>
      </c>
      <c r="O88" t="s">
        <v>65</v>
      </c>
      <c r="P88" t="s">
        <v>68</v>
      </c>
      <c r="Q88" t="s">
        <v>72</v>
      </c>
    </row>
    <row r="89" spans="1:17" x14ac:dyDescent="0.25">
      <c r="A89" t="s">
        <v>64</v>
      </c>
      <c r="B89" t="s">
        <v>65</v>
      </c>
      <c r="C89" t="s">
        <v>66</v>
      </c>
      <c r="D89" t="s">
        <v>64</v>
      </c>
      <c r="E89" t="s">
        <v>65</v>
      </c>
      <c r="F89" t="s">
        <v>66</v>
      </c>
      <c r="G89" t="s">
        <v>64</v>
      </c>
      <c r="H89" t="s">
        <v>68</v>
      </c>
      <c r="I89" t="s">
        <v>69</v>
      </c>
      <c r="J89" t="s">
        <v>68</v>
      </c>
      <c r="K89" t="s">
        <v>68</v>
      </c>
      <c r="L89" t="s">
        <v>67</v>
      </c>
      <c r="M89" t="s">
        <v>64</v>
      </c>
      <c r="N89" t="s">
        <v>65</v>
      </c>
      <c r="O89" t="s">
        <v>64</v>
      </c>
      <c r="P89" t="s">
        <v>64</v>
      </c>
      <c r="Q89" t="s">
        <v>72</v>
      </c>
    </row>
    <row r="91" spans="1:17" x14ac:dyDescent="0.25">
      <c r="Q91" s="22" t="e">
        <f>COUNTIFS(#REF!,"VeryHighRisk")</f>
        <v>#REF!</v>
      </c>
    </row>
    <row r="92" spans="1:17" x14ac:dyDescent="0.25">
      <c r="Q92" s="23">
        <f>COUNTIFS(Table1214[CLASS],"HighRisk")</f>
        <v>4</v>
      </c>
    </row>
    <row r="93" spans="1:17" x14ac:dyDescent="0.25">
      <c r="Q93" s="22">
        <f>COUNTIFS(Table1214[CLASS],"MediumRisk")</f>
        <v>22</v>
      </c>
    </row>
    <row r="94" spans="1:17" x14ac:dyDescent="0.25">
      <c r="Q94" s="23">
        <f>COUNTIFS(Table1214[CLASS],"LowRisk")</f>
        <v>62</v>
      </c>
    </row>
    <row r="95" spans="1:17" x14ac:dyDescent="0.25">
      <c r="Q95" s="24" t="e">
        <f>SUM(Q91:Q94)</f>
        <v>#REF!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88" workbookViewId="0">
      <selection activeCell="J113" sqref="J113"/>
    </sheetView>
  </sheetViews>
  <sheetFormatPr defaultRowHeight="15" x14ac:dyDescent="0.25"/>
  <cols>
    <col min="1" max="1" width="9.85546875" customWidth="1"/>
    <col min="7" max="8" width="10.140625" customWidth="1"/>
    <col min="9" max="9" width="9.28515625" customWidth="1"/>
    <col min="10" max="10" width="9.7109375" customWidth="1"/>
    <col min="13" max="13" width="9.5703125" customWidth="1"/>
    <col min="14" max="14" width="10.42578125" customWidth="1"/>
    <col min="15" max="15" width="10.140625" customWidth="1"/>
    <col min="16" max="16" width="12.7109375" bestFit="1" customWidth="1"/>
  </cols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63</v>
      </c>
      <c r="P1" s="19" t="s">
        <v>71</v>
      </c>
    </row>
    <row r="2" spans="1:16" x14ac:dyDescent="0.25">
      <c r="A2" t="s">
        <v>64</v>
      </c>
      <c r="B2" t="s">
        <v>65</v>
      </c>
      <c r="C2" t="s">
        <v>66</v>
      </c>
      <c r="D2" t="s">
        <v>64</v>
      </c>
      <c r="E2" t="s">
        <v>65</v>
      </c>
      <c r="F2" t="s">
        <v>64</v>
      </c>
      <c r="G2" t="s">
        <v>66</v>
      </c>
      <c r="H2" t="s">
        <v>65</v>
      </c>
      <c r="I2" s="15" t="s">
        <v>67</v>
      </c>
      <c r="J2" s="15" t="s">
        <v>64</v>
      </c>
      <c r="K2" s="15" t="s">
        <v>66</v>
      </c>
      <c r="L2" s="15" t="s">
        <v>64</v>
      </c>
      <c r="M2" s="15" t="s">
        <v>65</v>
      </c>
      <c r="N2" s="15" t="s">
        <v>64</v>
      </c>
      <c r="O2" s="15" t="s">
        <v>64</v>
      </c>
      <c r="P2" s="18" t="s">
        <v>72</v>
      </c>
    </row>
    <row r="3" spans="1:16" x14ac:dyDescent="0.25">
      <c r="A3" t="s">
        <v>64</v>
      </c>
      <c r="B3" t="s">
        <v>65</v>
      </c>
      <c r="C3" t="s">
        <v>64</v>
      </c>
      <c r="D3" t="s">
        <v>66</v>
      </c>
      <c r="E3" t="s">
        <v>66</v>
      </c>
      <c r="F3" t="s">
        <v>64</v>
      </c>
      <c r="G3" t="s">
        <v>64</v>
      </c>
      <c r="H3" t="s">
        <v>67</v>
      </c>
      <c r="I3" s="15" t="s">
        <v>65</v>
      </c>
      <c r="J3" s="15" t="s">
        <v>64</v>
      </c>
      <c r="K3" s="15" t="s">
        <v>66</v>
      </c>
      <c r="L3" s="15" t="s">
        <v>66</v>
      </c>
      <c r="M3" s="15" t="s">
        <v>67</v>
      </c>
      <c r="N3" s="15" t="s">
        <v>66</v>
      </c>
      <c r="O3" s="15" t="s">
        <v>67</v>
      </c>
      <c r="P3" s="18" t="s">
        <v>72</v>
      </c>
    </row>
    <row r="4" spans="1:16" x14ac:dyDescent="0.25">
      <c r="A4" t="s">
        <v>64</v>
      </c>
      <c r="B4" t="s">
        <v>65</v>
      </c>
      <c r="C4" t="s">
        <v>66</v>
      </c>
      <c r="D4" t="s">
        <v>66</v>
      </c>
      <c r="E4" t="s">
        <v>66</v>
      </c>
      <c r="F4" t="s">
        <v>64</v>
      </c>
      <c r="G4" t="s">
        <v>66</v>
      </c>
      <c r="H4" t="s">
        <v>65</v>
      </c>
      <c r="I4" s="15" t="s">
        <v>68</v>
      </c>
      <c r="J4" s="15" t="s">
        <v>64</v>
      </c>
      <c r="K4" s="15" t="s">
        <v>66</v>
      </c>
      <c r="L4" s="15" t="s">
        <v>66</v>
      </c>
      <c r="M4" s="15" t="s">
        <v>68</v>
      </c>
      <c r="N4" s="15" t="s">
        <v>64</v>
      </c>
      <c r="O4" s="15" t="s">
        <v>67</v>
      </c>
      <c r="P4" s="18" t="s">
        <v>72</v>
      </c>
    </row>
    <row r="5" spans="1:16" x14ac:dyDescent="0.25">
      <c r="A5" t="s">
        <v>64</v>
      </c>
      <c r="B5" t="s">
        <v>67</v>
      </c>
      <c r="C5" t="s">
        <v>64</v>
      </c>
      <c r="D5" t="s">
        <v>66</v>
      </c>
      <c r="E5" t="s">
        <v>66</v>
      </c>
      <c r="F5" t="s">
        <v>64</v>
      </c>
      <c r="G5" t="s">
        <v>66</v>
      </c>
      <c r="H5" t="s">
        <v>66</v>
      </c>
      <c r="I5" s="15" t="s">
        <v>67</v>
      </c>
      <c r="J5" s="15" t="s">
        <v>64</v>
      </c>
      <c r="K5" s="15" t="s">
        <v>66</v>
      </c>
      <c r="L5" s="15" t="s">
        <v>64</v>
      </c>
      <c r="M5" s="15" t="s">
        <v>65</v>
      </c>
      <c r="N5" s="15" t="s">
        <v>66</v>
      </c>
      <c r="O5" s="15" t="s">
        <v>65</v>
      </c>
      <c r="P5" s="18" t="s">
        <v>72</v>
      </c>
    </row>
    <row r="6" spans="1:16" x14ac:dyDescent="0.25">
      <c r="A6" t="s">
        <v>64</v>
      </c>
      <c r="B6" t="s">
        <v>67</v>
      </c>
      <c r="C6" t="s">
        <v>66</v>
      </c>
      <c r="D6" t="s">
        <v>64</v>
      </c>
      <c r="E6" t="s">
        <v>66</v>
      </c>
      <c r="F6" t="s">
        <v>64</v>
      </c>
      <c r="G6" t="s">
        <v>64</v>
      </c>
      <c r="H6" t="s">
        <v>65</v>
      </c>
      <c r="I6" s="15" t="s">
        <v>66</v>
      </c>
      <c r="J6" s="15" t="s">
        <v>66</v>
      </c>
      <c r="K6" s="15" t="s">
        <v>66</v>
      </c>
      <c r="L6" s="15" t="s">
        <v>64</v>
      </c>
      <c r="M6" s="15" t="s">
        <v>65</v>
      </c>
      <c r="N6" s="15" t="s">
        <v>64</v>
      </c>
      <c r="O6" s="15" t="s">
        <v>68</v>
      </c>
      <c r="P6" s="18" t="s">
        <v>73</v>
      </c>
    </row>
    <row r="7" spans="1:16" x14ac:dyDescent="0.25">
      <c r="A7" t="s">
        <v>64</v>
      </c>
      <c r="B7" t="s">
        <v>66</v>
      </c>
      <c r="C7" t="s">
        <v>64</v>
      </c>
      <c r="D7" t="s">
        <v>64</v>
      </c>
      <c r="E7" t="s">
        <v>64</v>
      </c>
      <c r="F7" t="s">
        <v>64</v>
      </c>
      <c r="G7" t="s">
        <v>64</v>
      </c>
      <c r="H7" t="s">
        <v>64</v>
      </c>
      <c r="I7" s="15" t="s">
        <v>64</v>
      </c>
      <c r="J7" s="15" t="s">
        <v>64</v>
      </c>
      <c r="K7" s="15" t="s">
        <v>66</v>
      </c>
      <c r="L7" s="15" t="s">
        <v>64</v>
      </c>
      <c r="M7" s="15" t="s">
        <v>64</v>
      </c>
      <c r="N7" s="15" t="s">
        <v>64</v>
      </c>
      <c r="O7" s="15" t="s">
        <v>64</v>
      </c>
      <c r="P7" s="18" t="s">
        <v>74</v>
      </c>
    </row>
    <row r="8" spans="1:16" x14ac:dyDescent="0.25">
      <c r="A8" t="s">
        <v>64</v>
      </c>
      <c r="B8" t="s">
        <v>65</v>
      </c>
      <c r="C8" t="s">
        <v>66</v>
      </c>
      <c r="D8" t="s">
        <v>65</v>
      </c>
      <c r="E8" t="s">
        <v>66</v>
      </c>
      <c r="F8" t="s">
        <v>64</v>
      </c>
      <c r="G8" t="s">
        <v>66</v>
      </c>
      <c r="H8" t="s">
        <v>64</v>
      </c>
      <c r="I8" s="15" t="s">
        <v>68</v>
      </c>
      <c r="J8" s="15" t="s">
        <v>64</v>
      </c>
      <c r="K8" t="s">
        <v>65</v>
      </c>
      <c r="L8" s="15" t="s">
        <v>64</v>
      </c>
      <c r="M8" s="15" t="s">
        <v>65</v>
      </c>
      <c r="N8" s="15" t="s">
        <v>67</v>
      </c>
      <c r="O8" s="15" t="s">
        <v>65</v>
      </c>
      <c r="P8" s="18" t="s">
        <v>73</v>
      </c>
    </row>
    <row r="9" spans="1:16" x14ac:dyDescent="0.25">
      <c r="A9" t="s">
        <v>64</v>
      </c>
      <c r="B9" t="s">
        <v>68</v>
      </c>
      <c r="C9" t="s">
        <v>66</v>
      </c>
      <c r="D9" t="s">
        <v>65</v>
      </c>
      <c r="E9" t="s">
        <v>66</v>
      </c>
      <c r="F9" t="s">
        <v>64</v>
      </c>
      <c r="G9" t="s">
        <v>66</v>
      </c>
      <c r="H9" t="s">
        <v>65</v>
      </c>
      <c r="I9" s="15" t="s">
        <v>68</v>
      </c>
      <c r="J9" s="15" t="s">
        <v>67</v>
      </c>
      <c r="K9" s="15" t="s">
        <v>67</v>
      </c>
      <c r="L9" s="15" t="s">
        <v>66</v>
      </c>
      <c r="M9" s="15" t="s">
        <v>67</v>
      </c>
      <c r="N9" s="15" t="s">
        <v>65</v>
      </c>
      <c r="O9" s="15" t="s">
        <v>65</v>
      </c>
      <c r="P9" s="18" t="s">
        <v>73</v>
      </c>
    </row>
    <row r="10" spans="1:16" x14ac:dyDescent="0.25">
      <c r="A10" t="s">
        <v>64</v>
      </c>
      <c r="B10" t="s">
        <v>69</v>
      </c>
      <c r="C10" t="s">
        <v>67</v>
      </c>
      <c r="D10" t="s">
        <v>65</v>
      </c>
      <c r="E10" t="s">
        <v>65</v>
      </c>
      <c r="F10" t="s">
        <v>64</v>
      </c>
      <c r="G10" t="s">
        <v>65</v>
      </c>
      <c r="H10" t="s">
        <v>67</v>
      </c>
      <c r="I10" s="15" t="s">
        <v>69</v>
      </c>
      <c r="J10" s="15" t="s">
        <v>67</v>
      </c>
      <c r="K10" s="15" t="s">
        <v>67</v>
      </c>
      <c r="L10" s="15" t="s">
        <v>65</v>
      </c>
      <c r="M10" s="15" t="s">
        <v>68</v>
      </c>
      <c r="N10" s="15" t="s">
        <v>67</v>
      </c>
      <c r="O10" s="15" t="s">
        <v>69</v>
      </c>
      <c r="P10" s="18" t="s">
        <v>76</v>
      </c>
    </row>
    <row r="11" spans="1:16" x14ac:dyDescent="0.25">
      <c r="A11" t="s">
        <v>64</v>
      </c>
      <c r="B11" t="s">
        <v>68</v>
      </c>
      <c r="C11" t="s">
        <v>65</v>
      </c>
      <c r="D11" t="s">
        <v>65</v>
      </c>
      <c r="E11" t="s">
        <v>65</v>
      </c>
      <c r="F11" t="s">
        <v>64</v>
      </c>
      <c r="G11" t="s">
        <v>65</v>
      </c>
      <c r="H11" t="s">
        <v>66</v>
      </c>
      <c r="I11" s="15" t="s">
        <v>69</v>
      </c>
      <c r="J11" s="15" t="s">
        <v>68</v>
      </c>
      <c r="K11" s="15" t="s">
        <v>65</v>
      </c>
      <c r="L11" s="15" t="s">
        <v>66</v>
      </c>
      <c r="M11" s="15" t="s">
        <v>69</v>
      </c>
      <c r="N11" s="15" t="s">
        <v>65</v>
      </c>
      <c r="O11" s="15" t="s">
        <v>68</v>
      </c>
      <c r="P11" s="18" t="s">
        <v>76</v>
      </c>
    </row>
    <row r="12" spans="1:16" x14ac:dyDescent="0.25">
      <c r="A12" t="s">
        <v>64</v>
      </c>
      <c r="B12" t="s">
        <v>68</v>
      </c>
      <c r="C12" t="s">
        <v>67</v>
      </c>
      <c r="D12" t="s">
        <v>64</v>
      </c>
      <c r="E12" t="s">
        <v>64</v>
      </c>
      <c r="F12" t="s">
        <v>64</v>
      </c>
      <c r="G12" t="s">
        <v>65</v>
      </c>
      <c r="H12" t="s">
        <v>68</v>
      </c>
      <c r="I12" s="15" t="s">
        <v>69</v>
      </c>
      <c r="J12" s="15" t="s">
        <v>69</v>
      </c>
      <c r="K12" s="15" t="s">
        <v>66</v>
      </c>
      <c r="L12" s="15" t="s">
        <v>66</v>
      </c>
      <c r="M12" s="15" t="s">
        <v>69</v>
      </c>
      <c r="N12" s="15" t="s">
        <v>64</v>
      </c>
      <c r="O12" s="15" t="s">
        <v>69</v>
      </c>
      <c r="P12" s="18" t="s">
        <v>76</v>
      </c>
    </row>
    <row r="13" spans="1:16" x14ac:dyDescent="0.25">
      <c r="A13" t="s">
        <v>64</v>
      </c>
      <c r="B13" t="s">
        <v>68</v>
      </c>
      <c r="C13" t="s">
        <v>68</v>
      </c>
      <c r="D13" t="s">
        <v>64</v>
      </c>
      <c r="E13" t="s">
        <v>66</v>
      </c>
      <c r="F13" t="s">
        <v>64</v>
      </c>
      <c r="G13" t="s">
        <v>66</v>
      </c>
      <c r="H13" t="s">
        <v>65</v>
      </c>
      <c r="I13" s="15" t="s">
        <v>68</v>
      </c>
      <c r="J13" s="15" t="s">
        <v>66</v>
      </c>
      <c r="K13" t="s">
        <v>64</v>
      </c>
      <c r="L13" s="15" t="s">
        <v>64</v>
      </c>
      <c r="M13" s="15" t="s">
        <v>67</v>
      </c>
      <c r="N13" s="15" t="s">
        <v>65</v>
      </c>
      <c r="O13" s="15" t="s">
        <v>67</v>
      </c>
      <c r="P13" s="18" t="s">
        <v>73</v>
      </c>
    </row>
    <row r="14" spans="1:16" x14ac:dyDescent="0.25">
      <c r="A14" t="s">
        <v>64</v>
      </c>
      <c r="B14" t="s">
        <v>65</v>
      </c>
      <c r="C14" t="s">
        <v>64</v>
      </c>
      <c r="D14" t="s">
        <v>64</v>
      </c>
      <c r="E14" t="s">
        <v>64</v>
      </c>
      <c r="F14" t="s">
        <v>64</v>
      </c>
      <c r="G14" t="s">
        <v>66</v>
      </c>
      <c r="H14" t="s">
        <v>66</v>
      </c>
      <c r="I14" s="15" t="s">
        <v>66</v>
      </c>
      <c r="J14" s="15" t="s">
        <v>64</v>
      </c>
      <c r="K14" s="15" t="s">
        <v>66</v>
      </c>
      <c r="L14" s="15" t="s">
        <v>64</v>
      </c>
      <c r="M14" s="15" t="s">
        <v>65</v>
      </c>
      <c r="N14" s="15" t="s">
        <v>64</v>
      </c>
      <c r="O14" s="15" t="s">
        <v>67</v>
      </c>
      <c r="P14" s="18" t="s">
        <v>72</v>
      </c>
    </row>
    <row r="15" spans="1:16" x14ac:dyDescent="0.25">
      <c r="A15" t="s">
        <v>64</v>
      </c>
      <c r="B15" t="s">
        <v>68</v>
      </c>
      <c r="C15" t="s">
        <v>64</v>
      </c>
      <c r="D15" t="s">
        <v>66</v>
      </c>
      <c r="E15" t="s">
        <v>65</v>
      </c>
      <c r="F15" t="s">
        <v>64</v>
      </c>
      <c r="G15" t="s">
        <v>65</v>
      </c>
      <c r="H15" t="s">
        <v>64</v>
      </c>
      <c r="I15" s="15" t="s">
        <v>68</v>
      </c>
      <c r="J15" s="15" t="s">
        <v>66</v>
      </c>
      <c r="K15" s="15" t="s">
        <v>66</v>
      </c>
      <c r="L15" s="15" t="s">
        <v>64</v>
      </c>
      <c r="M15" s="15" t="s">
        <v>67</v>
      </c>
      <c r="N15" s="15" t="s">
        <v>64</v>
      </c>
      <c r="O15" s="15" t="s">
        <v>69</v>
      </c>
      <c r="P15" s="18" t="s">
        <v>73</v>
      </c>
    </row>
    <row r="16" spans="1:16" x14ac:dyDescent="0.25">
      <c r="A16" t="s">
        <v>64</v>
      </c>
      <c r="B16" t="s">
        <v>68</v>
      </c>
      <c r="C16" t="s">
        <v>66</v>
      </c>
      <c r="D16" t="s">
        <v>64</v>
      </c>
      <c r="E16" t="s">
        <v>66</v>
      </c>
      <c r="F16" t="s">
        <v>64</v>
      </c>
      <c r="G16" t="s">
        <v>64</v>
      </c>
      <c r="H16" t="s">
        <v>68</v>
      </c>
      <c r="I16" s="15" t="s">
        <v>69</v>
      </c>
      <c r="J16" s="15" t="s">
        <v>68</v>
      </c>
      <c r="K16" s="15" t="s">
        <v>65</v>
      </c>
      <c r="L16" s="15" t="s">
        <v>65</v>
      </c>
      <c r="M16" s="15" t="s">
        <v>67</v>
      </c>
      <c r="N16" s="15" t="s">
        <v>66</v>
      </c>
      <c r="O16" s="15" t="s">
        <v>67</v>
      </c>
      <c r="P16" s="18" t="s">
        <v>76</v>
      </c>
    </row>
    <row r="17" spans="1:16" x14ac:dyDescent="0.25">
      <c r="A17" t="s">
        <v>64</v>
      </c>
      <c r="B17" t="s">
        <v>66</v>
      </c>
      <c r="C17" t="s">
        <v>64</v>
      </c>
      <c r="D17" t="s">
        <v>64</v>
      </c>
      <c r="E17" t="s">
        <v>64</v>
      </c>
      <c r="F17" t="s">
        <v>64</v>
      </c>
      <c r="G17" t="s">
        <v>64</v>
      </c>
      <c r="H17" t="s">
        <v>64</v>
      </c>
      <c r="I17" s="15" t="s">
        <v>66</v>
      </c>
      <c r="J17" s="15" t="s">
        <v>66</v>
      </c>
      <c r="K17" s="15" t="s">
        <v>64</v>
      </c>
      <c r="L17" s="15" t="s">
        <v>64</v>
      </c>
      <c r="M17" s="15" t="s">
        <v>67</v>
      </c>
      <c r="N17" s="15" t="s">
        <v>64</v>
      </c>
      <c r="O17" s="15" t="s">
        <v>65</v>
      </c>
      <c r="P17" s="18" t="s">
        <v>72</v>
      </c>
    </row>
    <row r="18" spans="1:16" x14ac:dyDescent="0.25">
      <c r="A18" t="s">
        <v>64</v>
      </c>
      <c r="B18" t="s">
        <v>66</v>
      </c>
      <c r="C18" t="s">
        <v>66</v>
      </c>
      <c r="D18" t="s">
        <v>64</v>
      </c>
      <c r="E18" t="s">
        <v>66</v>
      </c>
      <c r="F18" t="s">
        <v>64</v>
      </c>
      <c r="G18" t="s">
        <v>66</v>
      </c>
      <c r="H18" t="s">
        <v>65</v>
      </c>
      <c r="I18" s="15" t="s">
        <v>67</v>
      </c>
      <c r="J18" s="15" t="s">
        <v>64</v>
      </c>
      <c r="K18" s="15" t="s">
        <v>65</v>
      </c>
      <c r="L18" s="15" t="s">
        <v>64</v>
      </c>
      <c r="M18" s="15" t="s">
        <v>65</v>
      </c>
      <c r="N18" s="15" t="s">
        <v>66</v>
      </c>
      <c r="O18" s="15" t="s">
        <v>65</v>
      </c>
      <c r="P18" s="18" t="s">
        <v>72</v>
      </c>
    </row>
    <row r="19" spans="1:16" x14ac:dyDescent="0.25">
      <c r="A19" t="s">
        <v>64</v>
      </c>
      <c r="B19" t="s">
        <v>69</v>
      </c>
      <c r="C19" t="s">
        <v>67</v>
      </c>
      <c r="D19" t="s">
        <v>64</v>
      </c>
      <c r="E19" t="s">
        <v>65</v>
      </c>
      <c r="F19" t="s">
        <v>64</v>
      </c>
      <c r="G19" t="s">
        <v>66</v>
      </c>
      <c r="H19" t="s">
        <v>65</v>
      </c>
      <c r="I19" s="15" t="s">
        <v>69</v>
      </c>
      <c r="J19" s="15" t="s">
        <v>67</v>
      </c>
      <c r="K19" s="15" t="s">
        <v>66</v>
      </c>
      <c r="L19" s="15" t="s">
        <v>66</v>
      </c>
      <c r="M19" s="15" t="s">
        <v>68</v>
      </c>
      <c r="N19" s="15" t="s">
        <v>65</v>
      </c>
      <c r="O19" s="15" t="s">
        <v>67</v>
      </c>
      <c r="P19" s="18" t="s">
        <v>73</v>
      </c>
    </row>
    <row r="20" spans="1:16" x14ac:dyDescent="0.25">
      <c r="A20" t="s">
        <v>64</v>
      </c>
      <c r="B20" t="s">
        <v>66</v>
      </c>
      <c r="C20" t="s">
        <v>64</v>
      </c>
      <c r="D20" t="s">
        <v>64</v>
      </c>
      <c r="E20" t="s">
        <v>66</v>
      </c>
      <c r="F20" t="s">
        <v>64</v>
      </c>
      <c r="G20" t="s">
        <v>64</v>
      </c>
      <c r="H20" t="s">
        <v>66</v>
      </c>
      <c r="I20" s="15" t="s">
        <v>66</v>
      </c>
      <c r="J20" s="15" t="s">
        <v>64</v>
      </c>
      <c r="K20" s="15" t="s">
        <v>66</v>
      </c>
      <c r="L20" s="15" t="s">
        <v>64</v>
      </c>
      <c r="M20" s="15" t="s">
        <v>65</v>
      </c>
      <c r="N20" s="15" t="s">
        <v>66</v>
      </c>
      <c r="O20" s="15" t="s">
        <v>66</v>
      </c>
      <c r="P20" s="18" t="s">
        <v>72</v>
      </c>
    </row>
    <row r="21" spans="1:16" x14ac:dyDescent="0.25">
      <c r="A21" t="s">
        <v>64</v>
      </c>
      <c r="B21" t="s">
        <v>68</v>
      </c>
      <c r="C21" t="s">
        <v>66</v>
      </c>
      <c r="D21" t="s">
        <v>64</v>
      </c>
      <c r="E21" t="s">
        <v>66</v>
      </c>
      <c r="F21" t="s">
        <v>65</v>
      </c>
      <c r="G21" t="s">
        <v>66</v>
      </c>
      <c r="H21" t="s">
        <v>68</v>
      </c>
      <c r="I21" s="15" t="s">
        <v>67</v>
      </c>
      <c r="J21" s="15" t="s">
        <v>68</v>
      </c>
      <c r="K21" s="15" t="s">
        <v>66</v>
      </c>
      <c r="L21" s="15" t="s">
        <v>66</v>
      </c>
      <c r="M21" s="15" t="s">
        <v>67</v>
      </c>
      <c r="N21" s="15" t="s">
        <v>66</v>
      </c>
      <c r="O21" s="15" t="s">
        <v>68</v>
      </c>
      <c r="P21" s="18" t="s">
        <v>73</v>
      </c>
    </row>
    <row r="22" spans="1:16" x14ac:dyDescent="0.25">
      <c r="A22" t="s">
        <v>64</v>
      </c>
      <c r="B22" t="s">
        <v>68</v>
      </c>
      <c r="C22" t="s">
        <v>67</v>
      </c>
      <c r="D22" t="s">
        <v>68</v>
      </c>
      <c r="E22" t="s">
        <v>67</v>
      </c>
      <c r="F22" t="s">
        <v>64</v>
      </c>
      <c r="G22" t="s">
        <v>67</v>
      </c>
      <c r="H22" t="s">
        <v>69</v>
      </c>
      <c r="I22" s="15" t="s">
        <v>69</v>
      </c>
      <c r="J22" s="15" t="s">
        <v>69</v>
      </c>
      <c r="K22" s="15" t="s">
        <v>65</v>
      </c>
      <c r="L22" s="15" t="s">
        <v>68</v>
      </c>
      <c r="M22" s="15" t="s">
        <v>69</v>
      </c>
      <c r="N22" s="15" t="s">
        <v>67</v>
      </c>
      <c r="O22" s="15" t="s">
        <v>69</v>
      </c>
      <c r="P22" s="18" t="s">
        <v>76</v>
      </c>
    </row>
    <row r="23" spans="1:16" x14ac:dyDescent="0.25">
      <c r="A23" t="s">
        <v>64</v>
      </c>
      <c r="B23" t="s">
        <v>68</v>
      </c>
      <c r="C23" t="s">
        <v>66</v>
      </c>
      <c r="D23" t="s">
        <v>65</v>
      </c>
      <c r="E23" t="s">
        <v>66</v>
      </c>
      <c r="F23" t="s">
        <v>64</v>
      </c>
      <c r="G23" t="s">
        <v>64</v>
      </c>
      <c r="H23" t="s">
        <v>68</v>
      </c>
      <c r="I23" s="15" t="s">
        <v>69</v>
      </c>
      <c r="J23" s="15" t="s">
        <v>67</v>
      </c>
      <c r="K23" s="15" t="s">
        <v>66</v>
      </c>
      <c r="L23" s="15" t="s">
        <v>66</v>
      </c>
      <c r="M23" s="15" t="s">
        <v>68</v>
      </c>
      <c r="N23" s="15" t="s">
        <v>64</v>
      </c>
      <c r="O23" s="15" t="s">
        <v>69</v>
      </c>
      <c r="P23" s="18" t="s">
        <v>76</v>
      </c>
    </row>
    <row r="24" spans="1:16" x14ac:dyDescent="0.25">
      <c r="A24" t="s">
        <v>64</v>
      </c>
      <c r="B24" t="s">
        <v>68</v>
      </c>
      <c r="C24" t="s">
        <v>68</v>
      </c>
      <c r="D24" t="s">
        <v>64</v>
      </c>
      <c r="E24" t="s">
        <v>65</v>
      </c>
      <c r="F24" t="s">
        <v>64</v>
      </c>
      <c r="G24" t="s">
        <v>67</v>
      </c>
      <c r="H24" t="s">
        <v>68</v>
      </c>
      <c r="I24" s="15" t="s">
        <v>69</v>
      </c>
      <c r="J24" s="15" t="s">
        <v>68</v>
      </c>
      <c r="K24" s="15" t="s">
        <v>65</v>
      </c>
      <c r="L24" s="15" t="s">
        <v>66</v>
      </c>
      <c r="M24" s="15" t="s">
        <v>67</v>
      </c>
      <c r="N24" s="15" t="s">
        <v>64</v>
      </c>
      <c r="O24" s="15" t="s">
        <v>69</v>
      </c>
      <c r="P24" s="18" t="s">
        <v>73</v>
      </c>
    </row>
    <row r="25" spans="1:16" x14ac:dyDescent="0.25">
      <c r="A25" t="s">
        <v>64</v>
      </c>
      <c r="B25" t="s">
        <v>65</v>
      </c>
      <c r="C25" t="s">
        <v>66</v>
      </c>
      <c r="D25" t="s">
        <v>66</v>
      </c>
      <c r="E25" t="s">
        <v>66</v>
      </c>
      <c r="F25" t="s">
        <v>64</v>
      </c>
      <c r="G25" t="s">
        <v>64</v>
      </c>
      <c r="H25" t="s">
        <v>65</v>
      </c>
      <c r="I25" s="15" t="s">
        <v>67</v>
      </c>
      <c r="J25" s="15" t="s">
        <v>64</v>
      </c>
      <c r="K25" s="15" t="s">
        <v>66</v>
      </c>
      <c r="L25" s="15" t="s">
        <v>64</v>
      </c>
      <c r="M25" s="15" t="s">
        <v>67</v>
      </c>
      <c r="N25" s="15" t="s">
        <v>64</v>
      </c>
      <c r="O25" s="15" t="s">
        <v>69</v>
      </c>
      <c r="P25" s="18" t="s">
        <v>73</v>
      </c>
    </row>
    <row r="26" spans="1:16" x14ac:dyDescent="0.25">
      <c r="A26" t="s">
        <v>64</v>
      </c>
      <c r="B26" t="s">
        <v>65</v>
      </c>
      <c r="C26" t="s">
        <v>66</v>
      </c>
      <c r="D26" t="s">
        <v>66</v>
      </c>
      <c r="E26" t="s">
        <v>66</v>
      </c>
      <c r="F26" t="s">
        <v>64</v>
      </c>
      <c r="G26" t="s">
        <v>64</v>
      </c>
      <c r="H26" t="s">
        <v>64</v>
      </c>
      <c r="I26" s="15" t="s">
        <v>65</v>
      </c>
      <c r="J26" s="15" t="s">
        <v>64</v>
      </c>
      <c r="K26" s="15" t="s">
        <v>66</v>
      </c>
      <c r="L26" s="15" t="s">
        <v>64</v>
      </c>
      <c r="M26" s="15" t="s">
        <v>65</v>
      </c>
      <c r="N26" s="15" t="s">
        <v>65</v>
      </c>
      <c r="O26" s="15" t="s">
        <v>66</v>
      </c>
      <c r="P26" s="18" t="s">
        <v>74</v>
      </c>
    </row>
    <row r="27" spans="1:16" x14ac:dyDescent="0.25">
      <c r="A27" t="s">
        <v>64</v>
      </c>
      <c r="B27" t="s">
        <v>64</v>
      </c>
      <c r="C27" t="s">
        <v>64</v>
      </c>
      <c r="D27" t="s">
        <v>64</v>
      </c>
      <c r="E27" t="s">
        <v>64</v>
      </c>
      <c r="F27" t="s">
        <v>64</v>
      </c>
      <c r="G27" t="s">
        <v>64</v>
      </c>
      <c r="H27" t="s">
        <v>64</v>
      </c>
      <c r="I27" s="15" t="s">
        <v>66</v>
      </c>
      <c r="J27" s="15" t="s">
        <v>66</v>
      </c>
      <c r="K27" s="15" t="s">
        <v>64</v>
      </c>
      <c r="L27" s="15" t="s">
        <v>66</v>
      </c>
      <c r="M27" s="15" t="s">
        <v>66</v>
      </c>
      <c r="N27" s="15" t="s">
        <v>64</v>
      </c>
      <c r="O27" s="15" t="s">
        <v>64</v>
      </c>
      <c r="P27" s="18" t="s">
        <v>74</v>
      </c>
    </row>
    <row r="28" spans="1:16" x14ac:dyDescent="0.25">
      <c r="A28" t="s">
        <v>64</v>
      </c>
      <c r="B28" t="s">
        <v>66</v>
      </c>
      <c r="C28" t="s">
        <v>65</v>
      </c>
      <c r="D28" t="s">
        <v>66</v>
      </c>
      <c r="E28" t="s">
        <v>65</v>
      </c>
      <c r="F28" t="s">
        <v>64</v>
      </c>
      <c r="G28" t="s">
        <v>65</v>
      </c>
      <c r="H28" t="s">
        <v>64</v>
      </c>
      <c r="I28" s="15" t="s">
        <v>69</v>
      </c>
      <c r="J28" s="15" t="s">
        <v>64</v>
      </c>
      <c r="K28" s="15" t="s">
        <v>66</v>
      </c>
      <c r="L28" s="15" t="s">
        <v>66</v>
      </c>
      <c r="M28" s="15" t="s">
        <v>65</v>
      </c>
      <c r="N28" s="15" t="s">
        <v>66</v>
      </c>
      <c r="O28" s="15" t="s">
        <v>64</v>
      </c>
      <c r="P28" s="18" t="s">
        <v>72</v>
      </c>
    </row>
    <row r="29" spans="1:16" x14ac:dyDescent="0.25">
      <c r="A29" t="s">
        <v>64</v>
      </c>
      <c r="B29" t="s">
        <v>67</v>
      </c>
      <c r="C29" t="s">
        <v>66</v>
      </c>
      <c r="D29" t="s">
        <v>66</v>
      </c>
      <c r="E29" t="s">
        <v>66</v>
      </c>
      <c r="F29" t="s">
        <v>64</v>
      </c>
      <c r="G29" t="s">
        <v>65</v>
      </c>
      <c r="H29" t="s">
        <v>64</v>
      </c>
      <c r="I29" s="15" t="s">
        <v>68</v>
      </c>
      <c r="J29" s="15" t="s">
        <v>64</v>
      </c>
      <c r="K29" s="15" t="s">
        <v>66</v>
      </c>
      <c r="L29" s="15" t="s">
        <v>64</v>
      </c>
      <c r="M29" s="15" t="s">
        <v>67</v>
      </c>
      <c r="N29" s="15" t="s">
        <v>66</v>
      </c>
      <c r="O29" s="15" t="s">
        <v>66</v>
      </c>
      <c r="P29" s="18" t="s">
        <v>74</v>
      </c>
    </row>
    <row r="30" spans="1:16" x14ac:dyDescent="0.25">
      <c r="A30" t="s">
        <v>64</v>
      </c>
      <c r="B30" t="s">
        <v>66</v>
      </c>
      <c r="C30" t="s">
        <v>66</v>
      </c>
      <c r="D30" t="s">
        <v>64</v>
      </c>
      <c r="E30" t="s">
        <v>64</v>
      </c>
      <c r="F30" t="s">
        <v>64</v>
      </c>
      <c r="G30" t="s">
        <v>64</v>
      </c>
      <c r="H30" t="s">
        <v>64</v>
      </c>
      <c r="I30" s="15" t="s">
        <v>66</v>
      </c>
      <c r="J30" s="15" t="s">
        <v>64</v>
      </c>
      <c r="K30" s="15" t="s">
        <v>64</v>
      </c>
      <c r="L30" s="15" t="s">
        <v>64</v>
      </c>
      <c r="M30" s="15" t="s">
        <v>66</v>
      </c>
      <c r="N30" s="15" t="s">
        <v>64</v>
      </c>
      <c r="O30" s="15" t="s">
        <v>64</v>
      </c>
      <c r="P30" s="18" t="s">
        <v>74</v>
      </c>
    </row>
    <row r="31" spans="1:16" x14ac:dyDescent="0.25">
      <c r="A31" t="s">
        <v>64</v>
      </c>
      <c r="B31" t="s">
        <v>68</v>
      </c>
      <c r="C31" t="s">
        <v>67</v>
      </c>
      <c r="D31" t="s">
        <v>64</v>
      </c>
      <c r="E31" t="s">
        <v>65</v>
      </c>
      <c r="F31" t="s">
        <v>64</v>
      </c>
      <c r="G31" t="s">
        <v>66</v>
      </c>
      <c r="H31" t="s">
        <v>69</v>
      </c>
      <c r="I31" s="15" t="s">
        <v>69</v>
      </c>
      <c r="J31" s="15" t="s">
        <v>69</v>
      </c>
      <c r="K31" s="15" t="s">
        <v>65</v>
      </c>
      <c r="L31" s="15" t="s">
        <v>65</v>
      </c>
      <c r="M31" s="15" t="s">
        <v>69</v>
      </c>
      <c r="N31" s="15" t="s">
        <v>66</v>
      </c>
      <c r="O31" s="15" t="s">
        <v>69</v>
      </c>
      <c r="P31" s="18" t="s">
        <v>76</v>
      </c>
    </row>
    <row r="32" spans="1:16" x14ac:dyDescent="0.25">
      <c r="A32" t="s">
        <v>64</v>
      </c>
      <c r="B32" t="s">
        <v>68</v>
      </c>
      <c r="C32" t="s">
        <v>65</v>
      </c>
      <c r="D32" t="s">
        <v>65</v>
      </c>
      <c r="E32" t="s">
        <v>65</v>
      </c>
      <c r="F32" t="s">
        <v>64</v>
      </c>
      <c r="G32" t="s">
        <v>65</v>
      </c>
      <c r="H32" t="s">
        <v>68</v>
      </c>
      <c r="I32" s="15" t="s">
        <v>68</v>
      </c>
      <c r="J32" s="15" t="s">
        <v>65</v>
      </c>
      <c r="K32" s="15" t="s">
        <v>65</v>
      </c>
      <c r="L32" s="15" t="s">
        <v>65</v>
      </c>
      <c r="M32" s="15" t="s">
        <v>69</v>
      </c>
      <c r="N32" s="15" t="s">
        <v>65</v>
      </c>
      <c r="O32" s="15" t="s">
        <v>69</v>
      </c>
      <c r="P32" s="18" t="s">
        <v>76</v>
      </c>
    </row>
    <row r="33" spans="1:16" x14ac:dyDescent="0.25">
      <c r="A33" t="s">
        <v>64</v>
      </c>
      <c r="B33" t="s">
        <v>65</v>
      </c>
      <c r="C33" t="s">
        <v>66</v>
      </c>
      <c r="D33" t="s">
        <v>64</v>
      </c>
      <c r="E33" t="s">
        <v>66</v>
      </c>
      <c r="F33" t="s">
        <v>64</v>
      </c>
      <c r="G33" t="s">
        <v>64</v>
      </c>
      <c r="H33" t="s">
        <v>66</v>
      </c>
      <c r="I33" s="15" t="s">
        <v>65</v>
      </c>
      <c r="J33" s="15" t="s">
        <v>67</v>
      </c>
      <c r="K33" s="15" t="s">
        <v>65</v>
      </c>
      <c r="L33" s="15" t="s">
        <v>64</v>
      </c>
      <c r="M33" s="15" t="s">
        <v>65</v>
      </c>
      <c r="N33" s="15" t="s">
        <v>64</v>
      </c>
      <c r="O33" s="15" t="s">
        <v>66</v>
      </c>
      <c r="P33" s="18" t="s">
        <v>74</v>
      </c>
    </row>
    <row r="34" spans="1:16" x14ac:dyDescent="0.25">
      <c r="A34" t="s">
        <v>64</v>
      </c>
      <c r="B34" t="s">
        <v>66</v>
      </c>
      <c r="C34" t="s">
        <v>67</v>
      </c>
      <c r="D34" t="s">
        <v>65</v>
      </c>
      <c r="E34" t="s">
        <v>67</v>
      </c>
      <c r="F34" t="s">
        <v>64</v>
      </c>
      <c r="G34" t="s">
        <v>67</v>
      </c>
      <c r="H34" t="s">
        <v>65</v>
      </c>
      <c r="I34" s="15" t="s">
        <v>68</v>
      </c>
      <c r="J34" s="15" t="s">
        <v>68</v>
      </c>
      <c r="K34" s="15" t="s">
        <v>65</v>
      </c>
      <c r="L34" s="15" t="s">
        <v>64</v>
      </c>
      <c r="M34" s="15" t="s">
        <v>68</v>
      </c>
      <c r="N34" s="15" t="s">
        <v>65</v>
      </c>
      <c r="O34" s="15" t="s">
        <v>67</v>
      </c>
      <c r="P34" s="18" t="s">
        <v>76</v>
      </c>
    </row>
    <row r="35" spans="1:16" x14ac:dyDescent="0.25">
      <c r="A35" t="s">
        <v>64</v>
      </c>
      <c r="B35" t="s">
        <v>68</v>
      </c>
      <c r="C35" t="s">
        <v>66</v>
      </c>
      <c r="D35" t="s">
        <v>64</v>
      </c>
      <c r="E35" t="s">
        <v>65</v>
      </c>
      <c r="F35" t="s">
        <v>64</v>
      </c>
      <c r="G35" t="s">
        <v>67</v>
      </c>
      <c r="H35" t="s">
        <v>68</v>
      </c>
      <c r="I35" s="15" t="s">
        <v>69</v>
      </c>
      <c r="J35" s="15" t="s">
        <v>69</v>
      </c>
      <c r="K35" s="15" t="s">
        <v>65</v>
      </c>
      <c r="L35" s="15" t="s">
        <v>64</v>
      </c>
      <c r="M35" s="15" t="s">
        <v>68</v>
      </c>
      <c r="N35" s="15" t="s">
        <v>64</v>
      </c>
      <c r="O35" s="15" t="s">
        <v>69</v>
      </c>
      <c r="P35" s="18" t="s">
        <v>76</v>
      </c>
    </row>
    <row r="36" spans="1:16" x14ac:dyDescent="0.25">
      <c r="A36" t="s">
        <v>64</v>
      </c>
      <c r="B36" t="s">
        <v>66</v>
      </c>
      <c r="C36" t="s">
        <v>64</v>
      </c>
      <c r="D36" t="s">
        <v>64</v>
      </c>
      <c r="E36" t="s">
        <v>65</v>
      </c>
      <c r="F36" t="s">
        <v>64</v>
      </c>
      <c r="G36" t="s">
        <v>64</v>
      </c>
      <c r="H36" t="s">
        <v>64</v>
      </c>
      <c r="I36" s="15" t="s">
        <v>66</v>
      </c>
      <c r="J36" s="15" t="s">
        <v>64</v>
      </c>
      <c r="K36" s="15" t="s">
        <v>65</v>
      </c>
      <c r="L36" s="15" t="s">
        <v>64</v>
      </c>
      <c r="M36" s="15" t="s">
        <v>65</v>
      </c>
      <c r="N36" s="15" t="s">
        <v>64</v>
      </c>
      <c r="O36" s="15" t="s">
        <v>66</v>
      </c>
      <c r="P36" s="18" t="s">
        <v>72</v>
      </c>
    </row>
    <row r="37" spans="1:16" x14ac:dyDescent="0.25">
      <c r="A37" t="s">
        <v>64</v>
      </c>
      <c r="B37" t="s">
        <v>65</v>
      </c>
      <c r="C37" t="s">
        <v>65</v>
      </c>
      <c r="D37" t="s">
        <v>65</v>
      </c>
      <c r="E37" t="s">
        <v>65</v>
      </c>
      <c r="F37" t="s">
        <v>64</v>
      </c>
      <c r="G37" t="s">
        <v>66</v>
      </c>
      <c r="H37" t="s">
        <v>65</v>
      </c>
      <c r="I37" s="15" t="s">
        <v>67</v>
      </c>
      <c r="J37" s="15" t="s">
        <v>66</v>
      </c>
      <c r="K37" s="15" t="s">
        <v>66</v>
      </c>
      <c r="L37" s="15" t="s">
        <v>64</v>
      </c>
      <c r="M37" s="15" t="s">
        <v>67</v>
      </c>
      <c r="N37" s="15" t="s">
        <v>66</v>
      </c>
      <c r="O37" s="15" t="s">
        <v>67</v>
      </c>
      <c r="P37" s="18" t="s">
        <v>73</v>
      </c>
    </row>
    <row r="38" spans="1:16" x14ac:dyDescent="0.25">
      <c r="A38" t="s">
        <v>64</v>
      </c>
      <c r="B38" t="s">
        <v>65</v>
      </c>
      <c r="C38" t="s">
        <v>66</v>
      </c>
      <c r="D38" t="s">
        <v>66</v>
      </c>
      <c r="E38" t="s">
        <v>65</v>
      </c>
      <c r="F38" t="s">
        <v>64</v>
      </c>
      <c r="G38" t="s">
        <v>66</v>
      </c>
      <c r="H38" t="s">
        <v>64</v>
      </c>
      <c r="I38" s="15" t="s">
        <v>68</v>
      </c>
      <c r="J38" s="15" t="s">
        <v>66</v>
      </c>
      <c r="K38" s="15" t="s">
        <v>66</v>
      </c>
      <c r="L38" s="15" t="s">
        <v>65</v>
      </c>
      <c r="M38" s="15" t="s">
        <v>65</v>
      </c>
      <c r="N38" s="15" t="s">
        <v>64</v>
      </c>
      <c r="O38" s="15" t="s">
        <v>64</v>
      </c>
      <c r="P38" s="18" t="s">
        <v>72</v>
      </c>
    </row>
    <row r="39" spans="1:16" x14ac:dyDescent="0.25">
      <c r="A39" t="s">
        <v>64</v>
      </c>
      <c r="B39" t="s">
        <v>65</v>
      </c>
      <c r="C39" t="s">
        <v>65</v>
      </c>
      <c r="D39" t="s">
        <v>66</v>
      </c>
      <c r="E39" t="s">
        <v>65</v>
      </c>
      <c r="F39" t="s">
        <v>64</v>
      </c>
      <c r="G39" t="s">
        <v>64</v>
      </c>
      <c r="H39" t="s">
        <v>65</v>
      </c>
      <c r="I39" s="15" t="s">
        <v>64</v>
      </c>
      <c r="J39" s="15" t="s">
        <v>64</v>
      </c>
      <c r="K39" s="15" t="s">
        <v>64</v>
      </c>
      <c r="L39" s="15" t="s">
        <v>64</v>
      </c>
      <c r="M39" s="15" t="s">
        <v>67</v>
      </c>
      <c r="N39" s="15" t="s">
        <v>66</v>
      </c>
      <c r="O39" s="15" t="s">
        <v>67</v>
      </c>
      <c r="P39" s="18" t="s">
        <v>74</v>
      </c>
    </row>
    <row r="40" spans="1:16" x14ac:dyDescent="0.25">
      <c r="A40" t="s">
        <v>64</v>
      </c>
      <c r="B40" t="s">
        <v>68</v>
      </c>
      <c r="C40" t="s">
        <v>64</v>
      </c>
      <c r="D40" t="s">
        <v>64</v>
      </c>
      <c r="E40" t="s">
        <v>64</v>
      </c>
      <c r="F40" t="s">
        <v>64</v>
      </c>
      <c r="G40" t="s">
        <v>66</v>
      </c>
      <c r="H40" t="s">
        <v>67</v>
      </c>
      <c r="I40" s="15" t="s">
        <v>65</v>
      </c>
      <c r="J40" s="15" t="s">
        <v>65</v>
      </c>
      <c r="K40" s="15" t="s">
        <v>66</v>
      </c>
      <c r="L40" s="15" t="s">
        <v>65</v>
      </c>
      <c r="M40" s="15" t="s">
        <v>67</v>
      </c>
      <c r="N40" s="15" t="s">
        <v>65</v>
      </c>
      <c r="O40" s="15" t="s">
        <v>67</v>
      </c>
      <c r="P40" s="18" t="s">
        <v>76</v>
      </c>
    </row>
    <row r="41" spans="1:16" x14ac:dyDescent="0.25">
      <c r="A41" t="s">
        <v>64</v>
      </c>
      <c r="B41" t="s">
        <v>68</v>
      </c>
      <c r="C41" t="s">
        <v>69</v>
      </c>
      <c r="D41" t="s">
        <v>65</v>
      </c>
      <c r="E41" t="s">
        <v>67</v>
      </c>
      <c r="F41" t="s">
        <v>64</v>
      </c>
      <c r="G41" t="s">
        <v>67</v>
      </c>
      <c r="H41" t="s">
        <v>68</v>
      </c>
      <c r="I41" s="15" t="s">
        <v>69</v>
      </c>
      <c r="J41" s="15" t="s">
        <v>69</v>
      </c>
      <c r="K41" s="15" t="s">
        <v>66</v>
      </c>
      <c r="L41" s="15" t="s">
        <v>65</v>
      </c>
      <c r="M41" s="15" t="s">
        <v>69</v>
      </c>
      <c r="N41" s="15" t="s">
        <v>67</v>
      </c>
      <c r="O41" s="15" t="s">
        <v>69</v>
      </c>
      <c r="P41" s="18" t="s">
        <v>76</v>
      </c>
    </row>
    <row r="42" spans="1:16" x14ac:dyDescent="0.25">
      <c r="A42" t="s">
        <v>64</v>
      </c>
      <c r="B42" t="s">
        <v>66</v>
      </c>
      <c r="C42" t="s">
        <v>66</v>
      </c>
      <c r="D42" t="s">
        <v>64</v>
      </c>
      <c r="E42" t="s">
        <v>64</v>
      </c>
      <c r="F42" t="s">
        <v>64</v>
      </c>
      <c r="G42" t="s">
        <v>64</v>
      </c>
      <c r="H42" t="s">
        <v>64</v>
      </c>
      <c r="I42" s="15" t="s">
        <v>66</v>
      </c>
      <c r="J42" s="15" t="s">
        <v>64</v>
      </c>
      <c r="K42" s="15" t="s">
        <v>64</v>
      </c>
      <c r="L42" s="15" t="s">
        <v>64</v>
      </c>
      <c r="M42" s="15" t="s">
        <v>65</v>
      </c>
      <c r="N42" s="15" t="s">
        <v>64</v>
      </c>
      <c r="O42" s="15" t="s">
        <v>64</v>
      </c>
      <c r="P42" s="18" t="s">
        <v>74</v>
      </c>
    </row>
    <row r="43" spans="1:16" x14ac:dyDescent="0.25">
      <c r="A43" t="s">
        <v>64</v>
      </c>
      <c r="B43" t="s">
        <v>67</v>
      </c>
      <c r="C43" t="s">
        <v>64</v>
      </c>
      <c r="D43" t="s">
        <v>64</v>
      </c>
      <c r="E43" t="s">
        <v>64</v>
      </c>
      <c r="F43" t="s">
        <v>64</v>
      </c>
      <c r="G43" t="s">
        <v>64</v>
      </c>
      <c r="H43" t="s">
        <v>66</v>
      </c>
      <c r="I43" s="15" t="s">
        <v>65</v>
      </c>
      <c r="J43" s="15" t="s">
        <v>64</v>
      </c>
      <c r="K43" s="15" t="s">
        <v>66</v>
      </c>
      <c r="L43" s="15" t="s">
        <v>64</v>
      </c>
      <c r="M43" s="15" t="s">
        <v>65</v>
      </c>
      <c r="N43" s="15" t="s">
        <v>64</v>
      </c>
      <c r="O43" s="15" t="s">
        <v>65</v>
      </c>
      <c r="P43" s="18" t="s">
        <v>72</v>
      </c>
    </row>
    <row r="44" spans="1:16" x14ac:dyDescent="0.25">
      <c r="A44" t="s">
        <v>64</v>
      </c>
      <c r="B44" t="s">
        <v>68</v>
      </c>
      <c r="C44" t="s">
        <v>68</v>
      </c>
      <c r="D44" t="s">
        <v>67</v>
      </c>
      <c r="E44" t="s">
        <v>65</v>
      </c>
      <c r="F44" t="s">
        <v>64</v>
      </c>
      <c r="G44" t="s">
        <v>67</v>
      </c>
      <c r="H44" t="s">
        <v>69</v>
      </c>
      <c r="I44" s="15" t="s">
        <v>69</v>
      </c>
      <c r="J44" s="15" t="s">
        <v>67</v>
      </c>
      <c r="K44" s="15" t="s">
        <v>65</v>
      </c>
      <c r="L44" s="15" t="s">
        <v>67</v>
      </c>
      <c r="M44" s="15" t="s">
        <v>68</v>
      </c>
      <c r="N44" s="15" t="s">
        <v>65</v>
      </c>
      <c r="O44" s="15" t="s">
        <v>69</v>
      </c>
      <c r="P44" s="18" t="s">
        <v>76</v>
      </c>
    </row>
    <row r="45" spans="1:16" x14ac:dyDescent="0.25">
      <c r="A45" t="s">
        <v>64</v>
      </c>
      <c r="B45" t="s">
        <v>67</v>
      </c>
      <c r="C45" t="s">
        <v>64</v>
      </c>
      <c r="D45" t="s">
        <v>66</v>
      </c>
      <c r="E45" t="s">
        <v>64</v>
      </c>
      <c r="F45" t="s">
        <v>64</v>
      </c>
      <c r="G45" t="s">
        <v>64</v>
      </c>
      <c r="H45" t="s">
        <v>65</v>
      </c>
      <c r="I45" s="15" t="s">
        <v>66</v>
      </c>
      <c r="J45" s="15" t="s">
        <v>64</v>
      </c>
      <c r="K45" s="15" t="s">
        <v>64</v>
      </c>
      <c r="L45" s="15" t="s">
        <v>64</v>
      </c>
      <c r="M45" s="15" t="s">
        <v>66</v>
      </c>
      <c r="N45" s="15" t="s">
        <v>65</v>
      </c>
      <c r="O45" s="15" t="s">
        <v>67</v>
      </c>
      <c r="P45" s="18" t="s">
        <v>73</v>
      </c>
    </row>
    <row r="46" spans="1:16" x14ac:dyDescent="0.25">
      <c r="A46" t="s">
        <v>64</v>
      </c>
      <c r="B46" t="s">
        <v>68</v>
      </c>
      <c r="C46" t="s">
        <v>65</v>
      </c>
      <c r="D46" t="s">
        <v>67</v>
      </c>
      <c r="E46" t="s">
        <v>65</v>
      </c>
      <c r="F46" t="s">
        <v>64</v>
      </c>
      <c r="G46" t="s">
        <v>65</v>
      </c>
      <c r="H46" t="s">
        <v>67</v>
      </c>
      <c r="I46" s="15" t="s">
        <v>69</v>
      </c>
      <c r="J46" s="15" t="s">
        <v>65</v>
      </c>
      <c r="K46" s="15" t="s">
        <v>64</v>
      </c>
      <c r="L46" s="15" t="s">
        <v>66</v>
      </c>
      <c r="M46" s="15" t="s">
        <v>67</v>
      </c>
      <c r="N46" s="15" t="s">
        <v>67</v>
      </c>
      <c r="O46" s="15" t="s">
        <v>68</v>
      </c>
      <c r="P46" s="18" t="s">
        <v>76</v>
      </c>
    </row>
    <row r="47" spans="1:16" x14ac:dyDescent="0.25">
      <c r="A47" t="s">
        <v>64</v>
      </c>
      <c r="B47" t="s">
        <v>65</v>
      </c>
      <c r="C47" t="s">
        <v>66</v>
      </c>
      <c r="D47" t="s">
        <v>66</v>
      </c>
      <c r="E47" t="s">
        <v>65</v>
      </c>
      <c r="F47" t="s">
        <v>64</v>
      </c>
      <c r="G47" t="s">
        <v>66</v>
      </c>
      <c r="H47" t="s">
        <v>65</v>
      </c>
      <c r="I47" s="15" t="s">
        <v>65</v>
      </c>
      <c r="J47" s="15" t="s">
        <v>64</v>
      </c>
      <c r="K47" s="15" t="s">
        <v>66</v>
      </c>
      <c r="L47" s="15" t="s">
        <v>64</v>
      </c>
      <c r="M47" s="15" t="s">
        <v>67</v>
      </c>
      <c r="N47" s="15" t="s">
        <v>66</v>
      </c>
      <c r="O47" s="15" t="s">
        <v>68</v>
      </c>
      <c r="P47" s="18" t="s">
        <v>72</v>
      </c>
    </row>
    <row r="48" spans="1:16" x14ac:dyDescent="0.25">
      <c r="A48" t="s">
        <v>64</v>
      </c>
      <c r="B48" t="s">
        <v>65</v>
      </c>
      <c r="C48" t="s">
        <v>66</v>
      </c>
      <c r="D48" t="s">
        <v>65</v>
      </c>
      <c r="E48" t="s">
        <v>64</v>
      </c>
      <c r="F48" t="s">
        <v>64</v>
      </c>
      <c r="G48" t="s">
        <v>66</v>
      </c>
      <c r="H48" t="s">
        <v>66</v>
      </c>
      <c r="I48" s="15" t="s">
        <v>65</v>
      </c>
      <c r="J48" s="15" t="s">
        <v>66</v>
      </c>
      <c r="K48" s="15" t="s">
        <v>64</v>
      </c>
      <c r="L48" s="15" t="s">
        <v>64</v>
      </c>
      <c r="M48" s="15" t="s">
        <v>65</v>
      </c>
      <c r="N48" s="15" t="s">
        <v>65</v>
      </c>
      <c r="O48" s="15" t="s">
        <v>67</v>
      </c>
      <c r="P48" s="18" t="s">
        <v>73</v>
      </c>
    </row>
    <row r="49" spans="1:16" x14ac:dyDescent="0.25">
      <c r="A49" t="s">
        <v>66</v>
      </c>
      <c r="B49" t="s">
        <v>64</v>
      </c>
      <c r="C49" t="s">
        <v>65</v>
      </c>
      <c r="D49" t="s">
        <v>66</v>
      </c>
      <c r="E49" t="s">
        <v>66</v>
      </c>
      <c r="F49" t="s">
        <v>64</v>
      </c>
      <c r="G49" t="s">
        <v>65</v>
      </c>
      <c r="H49" t="s">
        <v>64</v>
      </c>
      <c r="I49" s="15" t="s">
        <v>67</v>
      </c>
      <c r="J49" s="15" t="s">
        <v>66</v>
      </c>
      <c r="K49" s="15" t="s">
        <v>67</v>
      </c>
      <c r="L49" s="15" t="s">
        <v>66</v>
      </c>
      <c r="M49" s="15" t="s">
        <v>66</v>
      </c>
      <c r="N49" s="15" t="s">
        <v>64</v>
      </c>
      <c r="O49" s="15" t="s">
        <v>64</v>
      </c>
      <c r="P49" s="18" t="s">
        <v>74</v>
      </c>
    </row>
    <row r="50" spans="1:16" x14ac:dyDescent="0.25">
      <c r="A50" t="s">
        <v>64</v>
      </c>
      <c r="B50" t="s">
        <v>66</v>
      </c>
      <c r="C50" t="s">
        <v>64</v>
      </c>
      <c r="D50" t="s">
        <v>66</v>
      </c>
      <c r="E50" t="s">
        <v>64</v>
      </c>
      <c r="F50" t="s">
        <v>64</v>
      </c>
      <c r="G50" t="s">
        <v>64</v>
      </c>
      <c r="H50" t="s">
        <v>66</v>
      </c>
      <c r="I50" s="15" t="s">
        <v>64</v>
      </c>
      <c r="J50" s="15" t="s">
        <v>64</v>
      </c>
      <c r="K50" s="15" t="s">
        <v>64</v>
      </c>
      <c r="L50" s="15" t="s">
        <v>64</v>
      </c>
      <c r="M50" s="15" t="s">
        <v>65</v>
      </c>
      <c r="N50" s="15" t="s">
        <v>64</v>
      </c>
      <c r="O50" s="15" t="s">
        <v>64</v>
      </c>
      <c r="P50" s="18" t="s">
        <v>74</v>
      </c>
    </row>
    <row r="51" spans="1:16" x14ac:dyDescent="0.25">
      <c r="A51" t="s">
        <v>64</v>
      </c>
      <c r="B51" t="s">
        <v>69</v>
      </c>
      <c r="C51" t="s">
        <v>68</v>
      </c>
      <c r="D51" t="s">
        <v>67</v>
      </c>
      <c r="E51" t="s">
        <v>68</v>
      </c>
      <c r="F51" t="s">
        <v>64</v>
      </c>
      <c r="G51" t="s">
        <v>67</v>
      </c>
      <c r="H51" t="s">
        <v>67</v>
      </c>
      <c r="I51" s="15" t="s">
        <v>69</v>
      </c>
      <c r="J51" s="15" t="s">
        <v>68</v>
      </c>
      <c r="K51" s="15" t="s">
        <v>65</v>
      </c>
      <c r="L51" s="15" t="s">
        <v>65</v>
      </c>
      <c r="M51" s="15" t="s">
        <v>68</v>
      </c>
      <c r="N51" s="15" t="s">
        <v>67</v>
      </c>
      <c r="O51" s="15" t="s">
        <v>69</v>
      </c>
      <c r="P51" s="18" t="s">
        <v>76</v>
      </c>
    </row>
    <row r="52" spans="1:16" x14ac:dyDescent="0.25">
      <c r="A52" t="s">
        <v>64</v>
      </c>
      <c r="B52" t="s">
        <v>66</v>
      </c>
      <c r="C52" t="s">
        <v>64</v>
      </c>
      <c r="D52" t="s">
        <v>64</v>
      </c>
      <c r="E52" t="s">
        <v>66</v>
      </c>
      <c r="F52" t="s">
        <v>64</v>
      </c>
      <c r="G52" t="s">
        <v>64</v>
      </c>
      <c r="H52" t="s">
        <v>64</v>
      </c>
      <c r="I52" s="15" t="s">
        <v>65</v>
      </c>
      <c r="J52" s="15" t="s">
        <v>64</v>
      </c>
      <c r="K52" t="s">
        <v>66</v>
      </c>
      <c r="L52" s="15" t="s">
        <v>64</v>
      </c>
      <c r="M52" s="15" t="s">
        <v>67</v>
      </c>
      <c r="N52" s="15" t="s">
        <v>66</v>
      </c>
      <c r="O52" s="15" t="s">
        <v>64</v>
      </c>
      <c r="P52" s="18" t="s">
        <v>72</v>
      </c>
    </row>
    <row r="53" spans="1:16" x14ac:dyDescent="0.25">
      <c r="A53" t="s">
        <v>64</v>
      </c>
      <c r="B53" t="s">
        <v>66</v>
      </c>
      <c r="C53" t="s">
        <v>64</v>
      </c>
      <c r="D53" t="s">
        <v>64</v>
      </c>
      <c r="E53" t="s">
        <v>64</v>
      </c>
      <c r="F53" t="s">
        <v>64</v>
      </c>
      <c r="G53" t="s">
        <v>64</v>
      </c>
      <c r="H53" t="s">
        <v>64</v>
      </c>
      <c r="I53" s="15" t="s">
        <v>64</v>
      </c>
      <c r="J53" s="15" t="s">
        <v>64</v>
      </c>
      <c r="K53" s="15" t="s">
        <v>64</v>
      </c>
      <c r="L53" s="15" t="s">
        <v>64</v>
      </c>
      <c r="M53" s="15" t="s">
        <v>66</v>
      </c>
      <c r="N53" s="15" t="s">
        <v>64</v>
      </c>
      <c r="O53" s="15" t="s">
        <v>64</v>
      </c>
      <c r="P53" s="18" t="s">
        <v>74</v>
      </c>
    </row>
    <row r="54" spans="1:16" x14ac:dyDescent="0.25">
      <c r="A54" t="s">
        <v>64</v>
      </c>
      <c r="B54" t="s">
        <v>68</v>
      </c>
      <c r="C54" t="s">
        <v>67</v>
      </c>
      <c r="D54" t="s">
        <v>65</v>
      </c>
      <c r="E54" t="s">
        <v>66</v>
      </c>
      <c r="F54" t="s">
        <v>64</v>
      </c>
      <c r="G54" t="s">
        <v>65</v>
      </c>
      <c r="H54" t="s">
        <v>68</v>
      </c>
      <c r="I54" s="15" t="s">
        <v>69</v>
      </c>
      <c r="J54" s="15" t="s">
        <v>67</v>
      </c>
      <c r="K54" s="15" t="s">
        <v>66</v>
      </c>
      <c r="L54" s="15" t="s">
        <v>67</v>
      </c>
      <c r="M54" s="15" t="s">
        <v>68</v>
      </c>
      <c r="N54" s="15" t="s">
        <v>65</v>
      </c>
      <c r="O54" s="15" t="s">
        <v>68</v>
      </c>
      <c r="P54" s="18" t="s">
        <v>76</v>
      </c>
    </row>
    <row r="55" spans="1:16" x14ac:dyDescent="0.25">
      <c r="A55" t="s">
        <v>64</v>
      </c>
      <c r="B55" t="s">
        <v>65</v>
      </c>
      <c r="C55" t="s">
        <v>64</v>
      </c>
      <c r="D55" t="s">
        <v>64</v>
      </c>
      <c r="E55" t="s">
        <v>64</v>
      </c>
      <c r="F55" t="s">
        <v>64</v>
      </c>
      <c r="G55" t="s">
        <v>64</v>
      </c>
      <c r="H55" t="s">
        <v>65</v>
      </c>
      <c r="I55" s="15" t="s">
        <v>65</v>
      </c>
      <c r="J55" s="15" t="s">
        <v>64</v>
      </c>
      <c r="K55" s="15" t="s">
        <v>66</v>
      </c>
      <c r="L55" s="15" t="s">
        <v>64</v>
      </c>
      <c r="M55" s="15" t="s">
        <v>67</v>
      </c>
      <c r="N55" s="15" t="s">
        <v>64</v>
      </c>
      <c r="O55" s="15" t="s">
        <v>67</v>
      </c>
      <c r="P55" s="18" t="s">
        <v>74</v>
      </c>
    </row>
    <row r="56" spans="1:16" x14ac:dyDescent="0.25">
      <c r="A56" t="s">
        <v>64</v>
      </c>
      <c r="B56" t="s">
        <v>66</v>
      </c>
      <c r="C56" t="s">
        <v>65</v>
      </c>
      <c r="D56" t="s">
        <v>64</v>
      </c>
      <c r="E56" t="s">
        <v>64</v>
      </c>
      <c r="F56" t="s">
        <v>64</v>
      </c>
      <c r="G56" t="s">
        <v>64</v>
      </c>
      <c r="H56" t="s">
        <v>64</v>
      </c>
      <c r="I56" s="15" t="s">
        <v>67</v>
      </c>
      <c r="J56" s="15" t="s">
        <v>64</v>
      </c>
      <c r="K56" s="15" t="s">
        <v>64</v>
      </c>
      <c r="L56" s="15" t="s">
        <v>64</v>
      </c>
      <c r="M56" s="15" t="s">
        <v>66</v>
      </c>
      <c r="N56" s="15" t="s">
        <v>65</v>
      </c>
      <c r="O56" s="15" t="s">
        <v>64</v>
      </c>
      <c r="P56" s="18" t="s">
        <v>74</v>
      </c>
    </row>
    <row r="57" spans="1:16" x14ac:dyDescent="0.25">
      <c r="A57" t="s">
        <v>64</v>
      </c>
      <c r="B57" t="s">
        <v>68</v>
      </c>
      <c r="C57" t="s">
        <v>65</v>
      </c>
      <c r="D57" t="s">
        <v>68</v>
      </c>
      <c r="E57" t="s">
        <v>66</v>
      </c>
      <c r="F57" t="s">
        <v>64</v>
      </c>
      <c r="G57" t="s">
        <v>67</v>
      </c>
      <c r="H57" t="s">
        <v>69</v>
      </c>
      <c r="I57" s="15" t="s">
        <v>69</v>
      </c>
      <c r="J57" s="15" t="s">
        <v>68</v>
      </c>
      <c r="K57" s="15" t="s">
        <v>65</v>
      </c>
      <c r="L57" s="15" t="s">
        <v>67</v>
      </c>
      <c r="M57" s="15" t="s">
        <v>68</v>
      </c>
      <c r="N57" s="15" t="s">
        <v>65</v>
      </c>
      <c r="O57" s="15" t="s">
        <v>69</v>
      </c>
      <c r="P57" s="18" t="s">
        <v>76</v>
      </c>
    </row>
    <row r="58" spans="1:16" x14ac:dyDescent="0.25">
      <c r="A58" t="s">
        <v>64</v>
      </c>
      <c r="B58" t="s">
        <v>64</v>
      </c>
      <c r="C58" t="s">
        <v>64</v>
      </c>
      <c r="D58" t="s">
        <v>64</v>
      </c>
      <c r="E58" t="s">
        <v>66</v>
      </c>
      <c r="F58" t="s">
        <v>64</v>
      </c>
      <c r="G58" t="s">
        <v>66</v>
      </c>
      <c r="H58" t="s">
        <v>64</v>
      </c>
      <c r="I58" s="15" t="s">
        <v>65</v>
      </c>
      <c r="J58" s="15" t="s">
        <v>66</v>
      </c>
      <c r="K58" s="15" t="s">
        <v>66</v>
      </c>
      <c r="L58" s="15" t="s">
        <v>66</v>
      </c>
      <c r="M58" s="15" t="s">
        <v>65</v>
      </c>
      <c r="N58" s="15" t="s">
        <v>64</v>
      </c>
      <c r="O58" s="15" t="s">
        <v>65</v>
      </c>
      <c r="P58" s="18" t="s">
        <v>74</v>
      </c>
    </row>
    <row r="59" spans="1:16" x14ac:dyDescent="0.25">
      <c r="A59" t="s">
        <v>64</v>
      </c>
      <c r="B59" t="s">
        <v>66</v>
      </c>
      <c r="C59" t="s">
        <v>66</v>
      </c>
      <c r="D59" t="s">
        <v>64</v>
      </c>
      <c r="E59" t="s">
        <v>66</v>
      </c>
      <c r="F59" t="s">
        <v>64</v>
      </c>
      <c r="G59" t="s">
        <v>66</v>
      </c>
      <c r="H59" t="s">
        <v>64</v>
      </c>
      <c r="I59" s="15" t="s">
        <v>67</v>
      </c>
      <c r="J59" s="15" t="s">
        <v>66</v>
      </c>
      <c r="K59" s="15" t="s">
        <v>66</v>
      </c>
      <c r="L59" s="15" t="s">
        <v>64</v>
      </c>
      <c r="M59" s="15" t="s">
        <v>65</v>
      </c>
      <c r="N59" s="15" t="s">
        <v>64</v>
      </c>
      <c r="O59" s="15" t="s">
        <v>67</v>
      </c>
      <c r="P59" s="18" t="s">
        <v>74</v>
      </c>
    </row>
    <row r="60" spans="1:16" x14ac:dyDescent="0.25">
      <c r="A60" t="s">
        <v>64</v>
      </c>
      <c r="B60" t="s">
        <v>68</v>
      </c>
      <c r="C60" t="s">
        <v>65</v>
      </c>
      <c r="D60" t="s">
        <v>65</v>
      </c>
      <c r="E60" t="s">
        <v>65</v>
      </c>
      <c r="F60" t="s">
        <v>64</v>
      </c>
      <c r="G60" t="s">
        <v>66</v>
      </c>
      <c r="H60" t="s">
        <v>67</v>
      </c>
      <c r="I60" s="15" t="s">
        <v>65</v>
      </c>
      <c r="J60" s="15" t="s">
        <v>64</v>
      </c>
      <c r="K60" s="15" t="s">
        <v>66</v>
      </c>
      <c r="L60" s="15" t="s">
        <v>64</v>
      </c>
      <c r="M60" s="15" t="s">
        <v>67</v>
      </c>
      <c r="N60" s="15" t="s">
        <v>65</v>
      </c>
      <c r="O60" s="15" t="s">
        <v>67</v>
      </c>
      <c r="P60" s="18" t="s">
        <v>73</v>
      </c>
    </row>
    <row r="61" spans="1:16" x14ac:dyDescent="0.25">
      <c r="A61" t="s">
        <v>64</v>
      </c>
      <c r="B61" t="s">
        <v>66</v>
      </c>
      <c r="C61" t="s">
        <v>66</v>
      </c>
      <c r="D61" t="s">
        <v>64</v>
      </c>
      <c r="E61" t="s">
        <v>64</v>
      </c>
      <c r="F61" t="s">
        <v>64</v>
      </c>
      <c r="G61" t="s">
        <v>64</v>
      </c>
      <c r="H61" t="s">
        <v>66</v>
      </c>
      <c r="I61" s="15" t="s">
        <v>64</v>
      </c>
      <c r="J61" s="15" t="s">
        <v>64</v>
      </c>
      <c r="K61" t="s">
        <v>64</v>
      </c>
      <c r="L61" s="15" t="s">
        <v>64</v>
      </c>
      <c r="M61" s="15" t="s">
        <v>66</v>
      </c>
      <c r="N61" s="15" t="s">
        <v>64</v>
      </c>
      <c r="O61" s="15" t="s">
        <v>65</v>
      </c>
      <c r="P61" s="18" t="s">
        <v>72</v>
      </c>
    </row>
    <row r="62" spans="1:16" x14ac:dyDescent="0.25">
      <c r="A62" t="s">
        <v>64</v>
      </c>
      <c r="B62" t="s">
        <v>65</v>
      </c>
      <c r="C62" t="s">
        <v>64</v>
      </c>
      <c r="D62" t="s">
        <v>64</v>
      </c>
      <c r="E62" t="s">
        <v>66</v>
      </c>
      <c r="F62" t="s">
        <v>64</v>
      </c>
      <c r="G62" t="s">
        <v>66</v>
      </c>
      <c r="H62" t="s">
        <v>64</v>
      </c>
      <c r="I62" s="15" t="s">
        <v>66</v>
      </c>
      <c r="J62" s="15" t="s">
        <v>64</v>
      </c>
      <c r="K62" s="15" t="s">
        <v>66</v>
      </c>
      <c r="L62" s="15" t="s">
        <v>64</v>
      </c>
      <c r="M62" s="15" t="s">
        <v>65</v>
      </c>
      <c r="N62" s="15" t="s">
        <v>64</v>
      </c>
      <c r="O62" s="15" t="s">
        <v>65</v>
      </c>
      <c r="P62" s="18" t="s">
        <v>72</v>
      </c>
    </row>
    <row r="63" spans="1:16" x14ac:dyDescent="0.25">
      <c r="A63" t="s">
        <v>64</v>
      </c>
      <c r="B63" t="s">
        <v>66</v>
      </c>
      <c r="C63" t="s">
        <v>65</v>
      </c>
      <c r="D63" t="s">
        <v>64</v>
      </c>
      <c r="E63" t="s">
        <v>64</v>
      </c>
      <c r="F63" t="s">
        <v>64</v>
      </c>
      <c r="G63" t="s">
        <v>66</v>
      </c>
      <c r="H63" t="s">
        <v>65</v>
      </c>
      <c r="I63" s="15" t="s">
        <v>67</v>
      </c>
      <c r="J63" s="15" t="s">
        <v>67</v>
      </c>
      <c r="K63" s="15" t="s">
        <v>67</v>
      </c>
      <c r="L63" s="15" t="s">
        <v>65</v>
      </c>
      <c r="M63" s="15" t="s">
        <v>68</v>
      </c>
      <c r="N63" s="15" t="s">
        <v>64</v>
      </c>
      <c r="O63" s="15" t="s">
        <v>67</v>
      </c>
      <c r="P63" s="18" t="s">
        <v>73</v>
      </c>
    </row>
    <row r="64" spans="1:16" x14ac:dyDescent="0.25">
      <c r="A64" t="s">
        <v>64</v>
      </c>
      <c r="B64" t="s">
        <v>67</v>
      </c>
      <c r="C64" t="s">
        <v>66</v>
      </c>
      <c r="D64" t="s">
        <v>66</v>
      </c>
      <c r="E64" t="s">
        <v>66</v>
      </c>
      <c r="F64" t="s">
        <v>64</v>
      </c>
      <c r="G64" t="s">
        <v>65</v>
      </c>
      <c r="H64" t="s">
        <v>65</v>
      </c>
      <c r="I64" s="15" t="s">
        <v>66</v>
      </c>
      <c r="J64" s="15" t="s">
        <v>64</v>
      </c>
      <c r="K64" t="s">
        <v>64</v>
      </c>
      <c r="L64" s="15" t="s">
        <v>64</v>
      </c>
      <c r="M64" s="15" t="s">
        <v>65</v>
      </c>
      <c r="N64" s="15" t="s">
        <v>66</v>
      </c>
      <c r="O64" s="15" t="s">
        <v>67</v>
      </c>
      <c r="P64" s="18" t="s">
        <v>73</v>
      </c>
    </row>
    <row r="65" spans="1:16" x14ac:dyDescent="0.25">
      <c r="A65" t="s">
        <v>64</v>
      </c>
      <c r="B65" t="s">
        <v>68</v>
      </c>
      <c r="C65" t="s">
        <v>64</v>
      </c>
      <c r="D65" t="s">
        <v>66</v>
      </c>
      <c r="E65" t="s">
        <v>66</v>
      </c>
      <c r="F65" t="s">
        <v>64</v>
      </c>
      <c r="G65" t="s">
        <v>64</v>
      </c>
      <c r="H65" t="s">
        <v>67</v>
      </c>
      <c r="I65" s="15" t="s">
        <v>65</v>
      </c>
      <c r="J65" s="15" t="s">
        <v>66</v>
      </c>
      <c r="K65" s="15" t="s">
        <v>66</v>
      </c>
      <c r="L65" s="15" t="s">
        <v>66</v>
      </c>
      <c r="M65" s="15" t="s">
        <v>67</v>
      </c>
      <c r="N65" s="15" t="s">
        <v>65</v>
      </c>
      <c r="O65" s="15" t="s">
        <v>67</v>
      </c>
      <c r="P65" s="18" t="s">
        <v>76</v>
      </c>
    </row>
    <row r="66" spans="1:16" x14ac:dyDescent="0.25">
      <c r="A66" t="s">
        <v>64</v>
      </c>
      <c r="B66" t="s">
        <v>66</v>
      </c>
      <c r="C66" t="s">
        <v>64</v>
      </c>
      <c r="D66" t="s">
        <v>64</v>
      </c>
      <c r="E66" t="s">
        <v>66</v>
      </c>
      <c r="F66" t="s">
        <v>64</v>
      </c>
      <c r="G66" t="s">
        <v>66</v>
      </c>
      <c r="H66" t="s">
        <v>65</v>
      </c>
      <c r="I66" s="15" t="s">
        <v>65</v>
      </c>
      <c r="J66" s="15" t="s">
        <v>64</v>
      </c>
      <c r="K66" s="15" t="s">
        <v>66</v>
      </c>
      <c r="L66" s="15" t="s">
        <v>65</v>
      </c>
      <c r="M66" s="15" t="s">
        <v>65</v>
      </c>
      <c r="N66" s="15" t="s">
        <v>64</v>
      </c>
      <c r="O66" s="15" t="s">
        <v>65</v>
      </c>
      <c r="P66" s="18" t="s">
        <v>72</v>
      </c>
    </row>
    <row r="67" spans="1:16" x14ac:dyDescent="0.25">
      <c r="A67" t="s">
        <v>64</v>
      </c>
      <c r="B67" t="s">
        <v>68</v>
      </c>
      <c r="C67" t="s">
        <v>67</v>
      </c>
      <c r="D67" t="s">
        <v>67</v>
      </c>
      <c r="E67" t="s">
        <v>66</v>
      </c>
      <c r="F67" t="s">
        <v>64</v>
      </c>
      <c r="G67" t="s">
        <v>67</v>
      </c>
      <c r="H67" t="s">
        <v>68</v>
      </c>
      <c r="I67" s="15" t="s">
        <v>68</v>
      </c>
      <c r="J67" s="15" t="s">
        <v>68</v>
      </c>
      <c r="K67" s="15" t="s">
        <v>65</v>
      </c>
      <c r="L67" s="15" t="s">
        <v>67</v>
      </c>
      <c r="M67" s="15" t="s">
        <v>68</v>
      </c>
      <c r="N67" s="15" t="s">
        <v>65</v>
      </c>
      <c r="O67" s="15" t="s">
        <v>69</v>
      </c>
      <c r="P67" s="18" t="s">
        <v>76</v>
      </c>
    </row>
    <row r="68" spans="1:16" x14ac:dyDescent="0.25">
      <c r="A68" t="s">
        <v>64</v>
      </c>
      <c r="B68" t="s">
        <v>65</v>
      </c>
      <c r="C68" t="s">
        <v>64</v>
      </c>
      <c r="D68" t="s">
        <v>64</v>
      </c>
      <c r="E68" t="s">
        <v>65</v>
      </c>
      <c r="F68" t="s">
        <v>64</v>
      </c>
      <c r="G68" t="s">
        <v>64</v>
      </c>
      <c r="H68" t="s">
        <v>65</v>
      </c>
      <c r="I68" s="15" t="s">
        <v>65</v>
      </c>
      <c r="J68" s="15" t="s">
        <v>64</v>
      </c>
      <c r="K68" s="15" t="s">
        <v>66</v>
      </c>
      <c r="L68" s="15" t="s">
        <v>64</v>
      </c>
      <c r="M68" s="15" t="s">
        <v>67</v>
      </c>
      <c r="N68" s="15" t="s">
        <v>66</v>
      </c>
      <c r="O68" s="15" t="s">
        <v>67</v>
      </c>
      <c r="P68" s="18" t="s">
        <v>72</v>
      </c>
    </row>
    <row r="69" spans="1:16" x14ac:dyDescent="0.25">
      <c r="A69" t="s">
        <v>64</v>
      </c>
      <c r="B69" t="s">
        <v>67</v>
      </c>
      <c r="C69" t="s">
        <v>65</v>
      </c>
      <c r="D69" t="s">
        <v>64</v>
      </c>
      <c r="E69" t="s">
        <v>66</v>
      </c>
      <c r="F69" t="s">
        <v>64</v>
      </c>
      <c r="G69" t="s">
        <v>65</v>
      </c>
      <c r="H69" t="s">
        <v>68</v>
      </c>
      <c r="I69" s="15" t="s">
        <v>67</v>
      </c>
      <c r="J69" s="15" t="s">
        <v>67</v>
      </c>
      <c r="K69" s="15" t="s">
        <v>66</v>
      </c>
      <c r="L69" s="15" t="s">
        <v>65</v>
      </c>
      <c r="M69" s="15" t="s">
        <v>67</v>
      </c>
      <c r="N69" s="15" t="s">
        <v>66</v>
      </c>
      <c r="O69" s="15" t="s">
        <v>68</v>
      </c>
      <c r="P69" s="18" t="s">
        <v>73</v>
      </c>
    </row>
    <row r="70" spans="1:16" x14ac:dyDescent="0.25">
      <c r="A70" t="s">
        <v>66</v>
      </c>
      <c r="B70" t="s">
        <v>65</v>
      </c>
      <c r="C70" t="s">
        <v>64</v>
      </c>
      <c r="D70" t="s">
        <v>64</v>
      </c>
      <c r="E70" t="s">
        <v>66</v>
      </c>
      <c r="F70" t="s">
        <v>64</v>
      </c>
      <c r="G70" t="s">
        <v>66</v>
      </c>
      <c r="H70" t="s">
        <v>64</v>
      </c>
      <c r="I70" s="15" t="s">
        <v>65</v>
      </c>
      <c r="J70" s="15" t="s">
        <v>64</v>
      </c>
      <c r="K70" s="15" t="s">
        <v>66</v>
      </c>
      <c r="L70" s="15" t="s">
        <v>64</v>
      </c>
      <c r="M70" s="15" t="s">
        <v>65</v>
      </c>
      <c r="N70" s="15" t="s">
        <v>64</v>
      </c>
      <c r="O70" s="15" t="s">
        <v>65</v>
      </c>
      <c r="P70" s="18" t="s">
        <v>72</v>
      </c>
    </row>
    <row r="71" spans="1:16" x14ac:dyDescent="0.25">
      <c r="A71" t="s">
        <v>64</v>
      </c>
      <c r="B71" t="s">
        <v>65</v>
      </c>
      <c r="C71" t="s">
        <v>64</v>
      </c>
      <c r="D71" t="s">
        <v>66</v>
      </c>
      <c r="E71" t="s">
        <v>68</v>
      </c>
      <c r="F71" t="s">
        <v>64</v>
      </c>
      <c r="G71" t="s">
        <v>66</v>
      </c>
      <c r="H71" t="s">
        <v>65</v>
      </c>
      <c r="I71" s="15" t="s">
        <v>66</v>
      </c>
      <c r="J71" s="15" t="s">
        <v>64</v>
      </c>
      <c r="K71" s="15" t="s">
        <v>66</v>
      </c>
      <c r="L71" s="15" t="s">
        <v>64</v>
      </c>
      <c r="M71" s="15" t="s">
        <v>65</v>
      </c>
      <c r="N71" s="15" t="s">
        <v>64</v>
      </c>
      <c r="O71" s="15" t="s">
        <v>65</v>
      </c>
      <c r="P71" s="18" t="s">
        <v>74</v>
      </c>
    </row>
    <row r="72" spans="1:16" x14ac:dyDescent="0.25">
      <c r="A72" t="s">
        <v>64</v>
      </c>
      <c r="B72" t="s">
        <v>65</v>
      </c>
      <c r="C72" t="s">
        <v>64</v>
      </c>
      <c r="D72" t="s">
        <v>64</v>
      </c>
      <c r="E72" t="s">
        <v>64</v>
      </c>
      <c r="F72" t="s">
        <v>64</v>
      </c>
      <c r="G72" t="s">
        <v>64</v>
      </c>
      <c r="H72" t="s">
        <v>67</v>
      </c>
      <c r="I72" s="15" t="s">
        <v>67</v>
      </c>
      <c r="J72" s="15" t="s">
        <v>64</v>
      </c>
      <c r="K72" s="15" t="s">
        <v>66</v>
      </c>
      <c r="L72" s="15" t="s">
        <v>64</v>
      </c>
      <c r="M72" s="15" t="s">
        <v>65</v>
      </c>
      <c r="N72" s="15" t="s">
        <v>64</v>
      </c>
      <c r="O72" s="15" t="s">
        <v>64</v>
      </c>
      <c r="P72" s="18" t="s">
        <v>74</v>
      </c>
    </row>
    <row r="73" spans="1:16" x14ac:dyDescent="0.25">
      <c r="A73" t="s">
        <v>64</v>
      </c>
      <c r="B73" t="s">
        <v>65</v>
      </c>
      <c r="C73" t="s">
        <v>65</v>
      </c>
      <c r="D73" t="s">
        <v>66</v>
      </c>
      <c r="E73" t="s">
        <v>65</v>
      </c>
      <c r="F73" t="s">
        <v>64</v>
      </c>
      <c r="G73" t="s">
        <v>66</v>
      </c>
      <c r="H73" t="s">
        <v>65</v>
      </c>
      <c r="I73" s="15" t="s">
        <v>67</v>
      </c>
      <c r="J73" s="15" t="s">
        <v>64</v>
      </c>
      <c r="K73" s="15" t="s">
        <v>66</v>
      </c>
      <c r="L73" s="15" t="s">
        <v>66</v>
      </c>
      <c r="M73" s="15" t="s">
        <v>66</v>
      </c>
      <c r="N73" s="15" t="s">
        <v>64</v>
      </c>
      <c r="O73" s="15" t="s">
        <v>66</v>
      </c>
      <c r="P73" s="18" t="s">
        <v>74</v>
      </c>
    </row>
    <row r="74" spans="1:16" x14ac:dyDescent="0.25">
      <c r="A74" t="s">
        <v>64</v>
      </c>
      <c r="B74" t="s">
        <v>65</v>
      </c>
      <c r="C74" t="s">
        <v>66</v>
      </c>
      <c r="D74" t="s">
        <v>64</v>
      </c>
      <c r="E74" t="s">
        <v>66</v>
      </c>
      <c r="F74" t="s">
        <v>64</v>
      </c>
      <c r="G74" t="s">
        <v>64</v>
      </c>
      <c r="H74" t="s">
        <v>66</v>
      </c>
      <c r="I74" s="15" t="s">
        <v>66</v>
      </c>
      <c r="J74" s="15" t="s">
        <v>66</v>
      </c>
      <c r="K74" s="15" t="s">
        <v>66</v>
      </c>
      <c r="L74" s="15" t="s">
        <v>65</v>
      </c>
      <c r="M74" s="15" t="s">
        <v>66</v>
      </c>
      <c r="N74" s="15" t="s">
        <v>64</v>
      </c>
      <c r="O74" s="15" t="s">
        <v>66</v>
      </c>
      <c r="P74" s="18" t="s">
        <v>72</v>
      </c>
    </row>
    <row r="75" spans="1:16" x14ac:dyDescent="0.25">
      <c r="A75" t="s">
        <v>64</v>
      </c>
      <c r="B75" t="s">
        <v>65</v>
      </c>
      <c r="C75" t="s">
        <v>64</v>
      </c>
      <c r="D75" t="s">
        <v>64</v>
      </c>
      <c r="E75" t="s">
        <v>64</v>
      </c>
      <c r="F75" t="s">
        <v>64</v>
      </c>
      <c r="G75" t="s">
        <v>66</v>
      </c>
      <c r="H75" t="s">
        <v>64</v>
      </c>
      <c r="I75" s="15" t="s">
        <v>64</v>
      </c>
      <c r="J75" s="15" t="s">
        <v>64</v>
      </c>
      <c r="K75" s="15" t="s">
        <v>66</v>
      </c>
      <c r="L75" s="15" t="s">
        <v>64</v>
      </c>
      <c r="M75" s="15" t="s">
        <v>67</v>
      </c>
      <c r="N75" s="15" t="s">
        <v>64</v>
      </c>
      <c r="O75" s="15" t="s">
        <v>65</v>
      </c>
      <c r="P75" s="18" t="s">
        <v>72</v>
      </c>
    </row>
    <row r="76" spans="1:16" x14ac:dyDescent="0.25">
      <c r="A76" t="s">
        <v>64</v>
      </c>
      <c r="B76" t="s">
        <v>66</v>
      </c>
      <c r="C76" t="s">
        <v>64</v>
      </c>
      <c r="D76" t="s">
        <v>64</v>
      </c>
      <c r="E76" t="s">
        <v>64</v>
      </c>
      <c r="F76" t="s">
        <v>64</v>
      </c>
      <c r="G76" t="s">
        <v>64</v>
      </c>
      <c r="H76" t="s">
        <v>64</v>
      </c>
      <c r="I76" s="15" t="s">
        <v>64</v>
      </c>
      <c r="J76" s="15" t="s">
        <v>64</v>
      </c>
      <c r="K76" s="15" t="s">
        <v>64</v>
      </c>
      <c r="L76" s="15" t="s">
        <v>64</v>
      </c>
      <c r="M76" s="15" t="s">
        <v>65</v>
      </c>
      <c r="N76" s="15" t="s">
        <v>64</v>
      </c>
      <c r="O76" s="15" t="s">
        <v>66</v>
      </c>
      <c r="P76" s="18" t="s">
        <v>74</v>
      </c>
    </row>
    <row r="77" spans="1:16" x14ac:dyDescent="0.25">
      <c r="A77" t="s">
        <v>64</v>
      </c>
      <c r="B77" t="s">
        <v>65</v>
      </c>
      <c r="C77" t="s">
        <v>64</v>
      </c>
      <c r="D77" t="s">
        <v>66</v>
      </c>
      <c r="E77" t="s">
        <v>66</v>
      </c>
      <c r="F77" t="s">
        <v>64</v>
      </c>
      <c r="G77" t="s">
        <v>66</v>
      </c>
      <c r="H77" t="s">
        <v>66</v>
      </c>
      <c r="I77" s="15" t="s">
        <v>69</v>
      </c>
      <c r="J77" s="15" t="s">
        <v>66</v>
      </c>
      <c r="K77" s="15" t="s">
        <v>66</v>
      </c>
      <c r="L77" s="15" t="s">
        <v>66</v>
      </c>
      <c r="M77" s="15" t="s">
        <v>67</v>
      </c>
      <c r="N77" s="15" t="s">
        <v>64</v>
      </c>
      <c r="O77" s="15" t="s">
        <v>65</v>
      </c>
      <c r="P77" s="18" t="s">
        <v>72</v>
      </c>
    </row>
    <row r="78" spans="1:16" x14ac:dyDescent="0.25">
      <c r="A78" t="s">
        <v>64</v>
      </c>
      <c r="B78" t="s">
        <v>68</v>
      </c>
      <c r="C78" t="s">
        <v>65</v>
      </c>
      <c r="D78" t="s">
        <v>64</v>
      </c>
      <c r="E78" t="s">
        <v>64</v>
      </c>
      <c r="F78" t="s">
        <v>64</v>
      </c>
      <c r="G78" t="s">
        <v>66</v>
      </c>
      <c r="H78" t="s">
        <v>68</v>
      </c>
      <c r="I78" s="15" t="s">
        <v>69</v>
      </c>
      <c r="J78" s="15" t="s">
        <v>69</v>
      </c>
      <c r="K78" s="15" t="s">
        <v>66</v>
      </c>
      <c r="L78" s="15" t="s">
        <v>65</v>
      </c>
      <c r="M78" s="15" t="s">
        <v>68</v>
      </c>
      <c r="N78" s="15" t="s">
        <v>66</v>
      </c>
      <c r="O78" s="15" t="s">
        <v>69</v>
      </c>
      <c r="P78" s="18" t="s">
        <v>76</v>
      </c>
    </row>
    <row r="79" spans="1:16" x14ac:dyDescent="0.25">
      <c r="A79" t="s">
        <v>66</v>
      </c>
      <c r="B79" t="s">
        <v>65</v>
      </c>
      <c r="C79" t="s">
        <v>66</v>
      </c>
      <c r="D79" t="s">
        <v>64</v>
      </c>
      <c r="E79" t="s">
        <v>65</v>
      </c>
      <c r="F79" t="s">
        <v>64</v>
      </c>
      <c r="G79" t="s">
        <v>65</v>
      </c>
      <c r="H79" t="s">
        <v>65</v>
      </c>
      <c r="I79" s="15" t="s">
        <v>65</v>
      </c>
      <c r="J79" s="15" t="s">
        <v>66</v>
      </c>
      <c r="K79" s="15" t="s">
        <v>66</v>
      </c>
      <c r="L79" s="15" t="s">
        <v>64</v>
      </c>
      <c r="M79" s="15" t="s">
        <v>67</v>
      </c>
      <c r="N79" s="15" t="s">
        <v>64</v>
      </c>
      <c r="O79" s="15" t="s">
        <v>67</v>
      </c>
      <c r="P79" s="18" t="s">
        <v>73</v>
      </c>
    </row>
    <row r="80" spans="1:16" x14ac:dyDescent="0.25">
      <c r="A80" t="s">
        <v>64</v>
      </c>
      <c r="B80" t="s">
        <v>66</v>
      </c>
      <c r="C80" t="s">
        <v>64</v>
      </c>
      <c r="D80" t="s">
        <v>66</v>
      </c>
      <c r="E80" t="s">
        <v>66</v>
      </c>
      <c r="F80" t="s">
        <v>64</v>
      </c>
      <c r="G80" t="s">
        <v>64</v>
      </c>
      <c r="H80" t="s">
        <v>64</v>
      </c>
      <c r="I80" s="15" t="s">
        <v>65</v>
      </c>
      <c r="J80" s="15" t="s">
        <v>64</v>
      </c>
      <c r="K80" s="15" t="s">
        <v>66</v>
      </c>
      <c r="L80" s="15" t="s">
        <v>66</v>
      </c>
      <c r="M80" s="15" t="s">
        <v>65</v>
      </c>
      <c r="N80" s="15" t="s">
        <v>64</v>
      </c>
      <c r="O80" s="15" t="s">
        <v>65</v>
      </c>
      <c r="P80" s="18" t="s">
        <v>74</v>
      </c>
    </row>
    <row r="81" spans="1:16" x14ac:dyDescent="0.25">
      <c r="A81" t="s">
        <v>64</v>
      </c>
      <c r="B81" t="s">
        <v>68</v>
      </c>
      <c r="C81" t="s">
        <v>65</v>
      </c>
      <c r="D81" t="s">
        <v>64</v>
      </c>
      <c r="E81" t="s">
        <v>65</v>
      </c>
      <c r="F81" t="s">
        <v>64</v>
      </c>
      <c r="G81" t="s">
        <v>66</v>
      </c>
      <c r="H81" t="s">
        <v>67</v>
      </c>
      <c r="I81" s="15" t="s">
        <v>69</v>
      </c>
      <c r="J81" s="15" t="s">
        <v>68</v>
      </c>
      <c r="K81" s="15" t="s">
        <v>65</v>
      </c>
      <c r="L81" s="15" t="s">
        <v>67</v>
      </c>
      <c r="M81" s="15" t="s">
        <v>67</v>
      </c>
      <c r="N81" s="15" t="s">
        <v>66</v>
      </c>
      <c r="O81" s="15" t="s">
        <v>68</v>
      </c>
      <c r="P81" s="18" t="s">
        <v>72</v>
      </c>
    </row>
    <row r="82" spans="1:16" x14ac:dyDescent="0.25">
      <c r="A82" t="s">
        <v>64</v>
      </c>
      <c r="B82" t="s">
        <v>68</v>
      </c>
      <c r="C82" t="s">
        <v>65</v>
      </c>
      <c r="D82" t="s">
        <v>65</v>
      </c>
      <c r="E82" t="s">
        <v>65</v>
      </c>
      <c r="F82" t="s">
        <v>64</v>
      </c>
      <c r="G82" t="s">
        <v>67</v>
      </c>
      <c r="H82" t="s">
        <v>67</v>
      </c>
      <c r="I82" s="15" t="s">
        <v>66</v>
      </c>
      <c r="J82" s="15" t="s">
        <v>67</v>
      </c>
      <c r="K82" s="15" t="s">
        <v>66</v>
      </c>
      <c r="L82" s="15" t="s">
        <v>65</v>
      </c>
      <c r="M82" s="15" t="s">
        <v>68</v>
      </c>
      <c r="N82" s="15" t="s">
        <v>65</v>
      </c>
      <c r="O82" s="15" t="s">
        <v>67</v>
      </c>
      <c r="P82" s="18" t="s">
        <v>73</v>
      </c>
    </row>
    <row r="83" spans="1:16" x14ac:dyDescent="0.25">
      <c r="A83" t="s">
        <v>64</v>
      </c>
      <c r="B83" t="s">
        <v>67</v>
      </c>
      <c r="C83" t="s">
        <v>64</v>
      </c>
      <c r="D83" t="s">
        <v>65</v>
      </c>
      <c r="E83" t="s">
        <v>64</v>
      </c>
      <c r="F83" t="s">
        <v>64</v>
      </c>
      <c r="G83" t="s">
        <v>66</v>
      </c>
      <c r="H83" t="s">
        <v>67</v>
      </c>
      <c r="I83" s="15" t="s">
        <v>69</v>
      </c>
      <c r="J83" s="15" t="s">
        <v>65</v>
      </c>
      <c r="K83" s="15" t="s">
        <v>66</v>
      </c>
      <c r="L83" s="15" t="s">
        <v>64</v>
      </c>
      <c r="M83" s="15" t="s">
        <v>68</v>
      </c>
      <c r="N83" s="15" t="s">
        <v>64</v>
      </c>
      <c r="O83" s="15" t="s">
        <v>69</v>
      </c>
      <c r="P83" s="18" t="s">
        <v>73</v>
      </c>
    </row>
    <row r="84" spans="1:16" x14ac:dyDescent="0.25">
      <c r="A84" t="s">
        <v>64</v>
      </c>
      <c r="B84" t="s">
        <v>66</v>
      </c>
      <c r="C84" t="s">
        <v>65</v>
      </c>
      <c r="D84" t="s">
        <v>64</v>
      </c>
      <c r="E84" t="s">
        <v>66</v>
      </c>
      <c r="F84" t="s">
        <v>64</v>
      </c>
      <c r="G84" t="s">
        <v>66</v>
      </c>
      <c r="H84" t="s">
        <v>64</v>
      </c>
      <c r="I84" s="15" t="s">
        <v>65</v>
      </c>
      <c r="J84" s="15" t="s">
        <v>66</v>
      </c>
      <c r="K84" s="15" t="s">
        <v>66</v>
      </c>
      <c r="L84" s="15" t="s">
        <v>64</v>
      </c>
      <c r="M84" s="15" t="s">
        <v>65</v>
      </c>
      <c r="N84" s="15" t="s">
        <v>66</v>
      </c>
      <c r="O84" s="15" t="s">
        <v>66</v>
      </c>
      <c r="P84" s="18" t="s">
        <v>72</v>
      </c>
    </row>
    <row r="85" spans="1:16" x14ac:dyDescent="0.25">
      <c r="A85" t="s">
        <v>64</v>
      </c>
      <c r="B85" t="s">
        <v>67</v>
      </c>
      <c r="C85" t="s">
        <v>66</v>
      </c>
      <c r="D85" t="s">
        <v>64</v>
      </c>
      <c r="E85" t="s">
        <v>66</v>
      </c>
      <c r="F85" t="s">
        <v>64</v>
      </c>
      <c r="G85" t="s">
        <v>65</v>
      </c>
      <c r="H85" t="s">
        <v>67</v>
      </c>
      <c r="I85" s="15" t="s">
        <v>67</v>
      </c>
      <c r="J85" s="15" t="s">
        <v>67</v>
      </c>
      <c r="K85" s="15" t="s">
        <v>66</v>
      </c>
      <c r="L85" s="15" t="s">
        <v>66</v>
      </c>
      <c r="M85" s="15" t="s">
        <v>68</v>
      </c>
      <c r="N85" s="15" t="s">
        <v>66</v>
      </c>
      <c r="O85" s="15" t="s">
        <v>69</v>
      </c>
      <c r="P85" s="18" t="s">
        <v>76</v>
      </c>
    </row>
    <row r="86" spans="1:16" x14ac:dyDescent="0.25">
      <c r="A86" t="s">
        <v>64</v>
      </c>
      <c r="B86" t="s">
        <v>65</v>
      </c>
      <c r="C86" t="s">
        <v>64</v>
      </c>
      <c r="D86" t="s">
        <v>64</v>
      </c>
      <c r="E86" t="s">
        <v>64</v>
      </c>
      <c r="F86" t="s">
        <v>64</v>
      </c>
      <c r="G86" t="s">
        <v>64</v>
      </c>
      <c r="H86" t="s">
        <v>66</v>
      </c>
      <c r="I86" s="15" t="s">
        <v>66</v>
      </c>
      <c r="J86" s="15" t="s">
        <v>64</v>
      </c>
      <c r="K86" s="15" t="s">
        <v>64</v>
      </c>
      <c r="L86" s="15" t="s">
        <v>64</v>
      </c>
      <c r="M86" s="15" t="s">
        <v>67</v>
      </c>
      <c r="N86" s="15" t="s">
        <v>64</v>
      </c>
      <c r="O86" s="15" t="s">
        <v>65</v>
      </c>
      <c r="P86" s="18" t="s">
        <v>74</v>
      </c>
    </row>
    <row r="87" spans="1:16" x14ac:dyDescent="0.25">
      <c r="A87" t="s">
        <v>65</v>
      </c>
      <c r="B87" t="s">
        <v>67</v>
      </c>
      <c r="C87" t="s">
        <v>66</v>
      </c>
      <c r="D87" t="s">
        <v>64</v>
      </c>
      <c r="E87" t="s">
        <v>65</v>
      </c>
      <c r="F87" t="s">
        <v>65</v>
      </c>
      <c r="G87" t="s">
        <v>65</v>
      </c>
      <c r="H87" t="s">
        <v>68</v>
      </c>
      <c r="I87" s="15" t="s">
        <v>67</v>
      </c>
      <c r="J87" s="15" t="s">
        <v>69</v>
      </c>
      <c r="K87" s="15" t="s">
        <v>66</v>
      </c>
      <c r="L87" s="15" t="s">
        <v>65</v>
      </c>
      <c r="M87" s="15" t="s">
        <v>68</v>
      </c>
      <c r="N87" s="15" t="s">
        <v>64</v>
      </c>
      <c r="O87" s="15" t="s">
        <v>69</v>
      </c>
      <c r="P87" s="18" t="s">
        <v>76</v>
      </c>
    </row>
    <row r="88" spans="1:16" x14ac:dyDescent="0.25">
      <c r="A88" t="s">
        <v>64</v>
      </c>
      <c r="B88" t="s">
        <v>65</v>
      </c>
      <c r="C88" t="s">
        <v>64</v>
      </c>
      <c r="D88" t="s">
        <v>66</v>
      </c>
      <c r="E88" t="s">
        <v>66</v>
      </c>
      <c r="F88" t="s">
        <v>65</v>
      </c>
      <c r="G88" t="s">
        <v>66</v>
      </c>
      <c r="H88" t="s">
        <v>65</v>
      </c>
      <c r="I88" s="15" t="s">
        <v>65</v>
      </c>
      <c r="J88" s="15" t="s">
        <v>66</v>
      </c>
      <c r="K88" s="15" t="s">
        <v>66</v>
      </c>
      <c r="L88" s="15" t="s">
        <v>64</v>
      </c>
      <c r="M88" s="15" t="s">
        <v>67</v>
      </c>
      <c r="N88" s="15" t="s">
        <v>64</v>
      </c>
      <c r="O88" s="15" t="s">
        <v>68</v>
      </c>
      <c r="P88" s="18" t="s">
        <v>73</v>
      </c>
    </row>
    <row r="89" spans="1:16" x14ac:dyDescent="0.25">
      <c r="A89" t="s">
        <v>64</v>
      </c>
      <c r="B89" t="s">
        <v>69</v>
      </c>
      <c r="C89" t="s">
        <v>67</v>
      </c>
      <c r="D89" t="s">
        <v>67</v>
      </c>
      <c r="E89" t="s">
        <v>67</v>
      </c>
      <c r="F89" t="s">
        <v>64</v>
      </c>
      <c r="G89" t="s">
        <v>67</v>
      </c>
      <c r="H89" t="s">
        <v>68</v>
      </c>
      <c r="I89" s="15" t="s">
        <v>69</v>
      </c>
      <c r="J89" s="15" t="s">
        <v>69</v>
      </c>
      <c r="K89" t="s">
        <v>65</v>
      </c>
      <c r="L89" s="15" t="s">
        <v>65</v>
      </c>
      <c r="M89" s="15" t="s">
        <v>68</v>
      </c>
      <c r="N89" s="15" t="s">
        <v>65</v>
      </c>
      <c r="O89" s="15" t="s">
        <v>69</v>
      </c>
      <c r="P89" s="18" t="s">
        <v>76</v>
      </c>
    </row>
    <row r="90" spans="1:16" x14ac:dyDescent="0.25">
      <c r="A90" t="s">
        <v>64</v>
      </c>
      <c r="B90" t="s">
        <v>68</v>
      </c>
      <c r="C90" t="s">
        <v>67</v>
      </c>
      <c r="D90" t="s">
        <v>64</v>
      </c>
      <c r="E90" t="s">
        <v>65</v>
      </c>
      <c r="F90" t="s">
        <v>64</v>
      </c>
      <c r="G90" t="s">
        <v>65</v>
      </c>
      <c r="H90" t="s">
        <v>67</v>
      </c>
      <c r="I90" s="15" t="s">
        <v>69</v>
      </c>
      <c r="J90" s="15" t="s">
        <v>70</v>
      </c>
      <c r="K90" s="15" t="s">
        <v>66</v>
      </c>
      <c r="L90" s="15" t="s">
        <v>66</v>
      </c>
      <c r="M90" s="15" t="s">
        <v>69</v>
      </c>
      <c r="N90" s="15" t="s">
        <v>68</v>
      </c>
      <c r="O90" s="15" t="s">
        <v>68</v>
      </c>
      <c r="P90" s="18" t="s">
        <v>76</v>
      </c>
    </row>
    <row r="91" spans="1:16" x14ac:dyDescent="0.25">
      <c r="A91" t="s">
        <v>64</v>
      </c>
      <c r="B91" t="s">
        <v>68</v>
      </c>
      <c r="C91" t="s">
        <v>67</v>
      </c>
      <c r="D91" t="s">
        <v>65</v>
      </c>
      <c r="E91" t="s">
        <v>67</v>
      </c>
      <c r="F91" t="s">
        <v>64</v>
      </c>
      <c r="G91" t="s">
        <v>67</v>
      </c>
      <c r="H91" t="s">
        <v>68</v>
      </c>
      <c r="I91" s="15" t="s">
        <v>69</v>
      </c>
      <c r="J91" s="15" t="s">
        <v>68</v>
      </c>
      <c r="K91" s="15" t="s">
        <v>66</v>
      </c>
      <c r="L91" s="15" t="s">
        <v>65</v>
      </c>
      <c r="M91" s="15" t="s">
        <v>67</v>
      </c>
      <c r="N91" s="15" t="s">
        <v>66</v>
      </c>
      <c r="O91" s="15" t="s">
        <v>69</v>
      </c>
      <c r="P91" s="18" t="s">
        <v>76</v>
      </c>
    </row>
    <row r="92" spans="1:16" x14ac:dyDescent="0.25">
      <c r="A92" t="s">
        <v>64</v>
      </c>
      <c r="B92" t="s">
        <v>66</v>
      </c>
      <c r="C92" t="s">
        <v>67</v>
      </c>
      <c r="D92" t="s">
        <v>66</v>
      </c>
      <c r="E92" t="s">
        <v>66</v>
      </c>
      <c r="F92" t="s">
        <v>64</v>
      </c>
      <c r="G92" t="s">
        <v>66</v>
      </c>
      <c r="H92" t="s">
        <v>64</v>
      </c>
      <c r="I92" s="15" t="s">
        <v>68</v>
      </c>
      <c r="J92" s="15" t="s">
        <v>64</v>
      </c>
      <c r="K92" s="15" t="s">
        <v>66</v>
      </c>
      <c r="L92" s="15" t="s">
        <v>66</v>
      </c>
      <c r="M92" s="15" t="s">
        <v>65</v>
      </c>
      <c r="N92" s="15" t="s">
        <v>64</v>
      </c>
      <c r="O92" s="15" t="s">
        <v>64</v>
      </c>
      <c r="P92" s="18" t="s">
        <v>74</v>
      </c>
    </row>
    <row r="93" spans="1:16" x14ac:dyDescent="0.25">
      <c r="A93" t="s">
        <v>64</v>
      </c>
      <c r="B93" t="s">
        <v>66</v>
      </c>
      <c r="C93" t="s">
        <v>66</v>
      </c>
      <c r="D93" t="s">
        <v>64</v>
      </c>
      <c r="E93" t="s">
        <v>65</v>
      </c>
      <c r="F93" t="s">
        <v>64</v>
      </c>
      <c r="G93" t="s">
        <v>66</v>
      </c>
      <c r="H93" t="s">
        <v>65</v>
      </c>
      <c r="I93" s="15" t="s">
        <v>69</v>
      </c>
      <c r="J93" s="15" t="s">
        <v>67</v>
      </c>
      <c r="K93" s="15" t="s">
        <v>66</v>
      </c>
      <c r="L93" s="15" t="s">
        <v>66</v>
      </c>
      <c r="M93" s="15" t="s">
        <v>68</v>
      </c>
      <c r="N93" s="15" t="s">
        <v>65</v>
      </c>
      <c r="O93" s="15" t="s">
        <v>69</v>
      </c>
      <c r="P93" s="18" t="s">
        <v>73</v>
      </c>
    </row>
    <row r="94" spans="1:16" x14ac:dyDescent="0.25">
      <c r="A94" t="s">
        <v>64</v>
      </c>
      <c r="B94" t="s">
        <v>66</v>
      </c>
      <c r="C94" t="s">
        <v>65</v>
      </c>
      <c r="D94" t="s">
        <v>66</v>
      </c>
      <c r="E94" t="s">
        <v>65</v>
      </c>
      <c r="F94" t="s">
        <v>64</v>
      </c>
      <c r="G94" t="s">
        <v>65</v>
      </c>
      <c r="H94" t="s">
        <v>64</v>
      </c>
      <c r="I94" s="15" t="s">
        <v>67</v>
      </c>
      <c r="J94" s="15" t="s">
        <v>64</v>
      </c>
      <c r="K94" s="15" t="s">
        <v>66</v>
      </c>
      <c r="L94" s="15" t="s">
        <v>66</v>
      </c>
      <c r="M94" s="15" t="s">
        <v>66</v>
      </c>
      <c r="N94" s="15" t="s">
        <v>64</v>
      </c>
      <c r="O94" s="15" t="s">
        <v>66</v>
      </c>
      <c r="P94" s="18" t="s">
        <v>74</v>
      </c>
    </row>
    <row r="95" spans="1:16" x14ac:dyDescent="0.25">
      <c r="A95" t="s">
        <v>64</v>
      </c>
      <c r="B95" t="s">
        <v>65</v>
      </c>
      <c r="C95" t="s">
        <v>64</v>
      </c>
      <c r="D95" t="s">
        <v>66</v>
      </c>
      <c r="E95" t="s">
        <v>66</v>
      </c>
      <c r="F95" t="s">
        <v>64</v>
      </c>
      <c r="G95" t="s">
        <v>64</v>
      </c>
      <c r="H95" t="s">
        <v>66</v>
      </c>
      <c r="I95" s="15" t="s">
        <v>67</v>
      </c>
      <c r="J95" s="15" t="s">
        <v>64</v>
      </c>
      <c r="K95" s="15" t="s">
        <v>66</v>
      </c>
      <c r="L95" s="15" t="s">
        <v>66</v>
      </c>
      <c r="M95" s="15" t="s">
        <v>65</v>
      </c>
      <c r="N95" s="15" t="s">
        <v>64</v>
      </c>
      <c r="O95" s="15" t="s">
        <v>65</v>
      </c>
      <c r="P95" s="18" t="s">
        <v>73</v>
      </c>
    </row>
    <row r="96" spans="1:16" x14ac:dyDescent="0.25">
      <c r="A96" s="16"/>
      <c r="B96" s="16"/>
      <c r="C96" s="16"/>
      <c r="D96" s="16"/>
      <c r="E96" s="16"/>
      <c r="F96" s="16"/>
      <c r="G96" s="16"/>
      <c r="H96" s="16"/>
      <c r="I96" s="17"/>
      <c r="J96" s="17"/>
      <c r="K96" s="17"/>
      <c r="L96" s="17"/>
      <c r="M96" s="17"/>
      <c r="N96" s="17"/>
      <c r="O96" s="17"/>
      <c r="P96" s="18"/>
    </row>
    <row r="97" spans="1:16" x14ac:dyDescent="0.25">
      <c r="A97" s="16"/>
      <c r="B97" s="16"/>
      <c r="C97" s="16"/>
      <c r="D97" s="16"/>
      <c r="E97" s="16"/>
      <c r="F97" s="16"/>
      <c r="G97" s="16"/>
      <c r="H97" s="16"/>
      <c r="I97" s="17"/>
      <c r="J97" s="17"/>
      <c r="K97" s="17"/>
      <c r="L97" s="17"/>
      <c r="M97" s="17"/>
      <c r="N97" s="17"/>
      <c r="O97" s="17"/>
      <c r="P97" s="18"/>
    </row>
    <row r="98" spans="1:16" x14ac:dyDescent="0.25">
      <c r="I98" s="18"/>
      <c r="J98" s="18"/>
      <c r="K98" s="18"/>
      <c r="L98" s="18"/>
    </row>
    <row r="99" spans="1:16" x14ac:dyDescent="0.25">
      <c r="I99" s="18"/>
      <c r="J99" s="18"/>
      <c r="K99" s="18"/>
      <c r="L99" s="18"/>
    </row>
    <row r="100" spans="1:16" x14ac:dyDescent="0.25">
      <c r="I100" s="18"/>
      <c r="J100" s="18"/>
      <c r="K100" s="18"/>
      <c r="L100" s="18"/>
    </row>
    <row r="101" spans="1:16" x14ac:dyDescent="0.25">
      <c r="I101" s="18"/>
      <c r="J101" s="18"/>
      <c r="K101" s="18"/>
      <c r="L101" s="18"/>
    </row>
    <row r="102" spans="1:16" x14ac:dyDescent="0.25">
      <c r="I102" s="18"/>
      <c r="J102" s="18"/>
      <c r="K102" s="18"/>
      <c r="L102" s="1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zoomScale="70" zoomScaleNormal="70" workbookViewId="0">
      <selection activeCell="A7" sqref="A1:XFD1048576"/>
    </sheetView>
  </sheetViews>
  <sheetFormatPr defaultRowHeight="15" x14ac:dyDescent="0.25"/>
  <cols>
    <col min="1" max="1" width="11" customWidth="1"/>
    <col min="2" max="3" width="10.140625" customWidth="1"/>
    <col min="4" max="4" width="9.85546875" customWidth="1"/>
    <col min="5" max="5" width="13.7109375" bestFit="1" customWidth="1"/>
    <col min="6" max="6" width="9.42578125" customWidth="1"/>
    <col min="7" max="7" width="14.42578125" bestFit="1" customWidth="1"/>
    <col min="8" max="8" width="10.85546875" customWidth="1"/>
    <col min="9" max="9" width="9.28515625" customWidth="1"/>
    <col min="10" max="10" width="9.5703125" customWidth="1"/>
    <col min="11" max="11" width="10.140625" customWidth="1"/>
    <col min="12" max="12" width="10.42578125" customWidth="1"/>
    <col min="15" max="15" width="9.7109375" customWidth="1"/>
    <col min="16" max="16" width="12.5703125" bestFit="1" customWidth="1"/>
  </cols>
  <sheetData>
    <row r="1" spans="1:19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43" t="s">
        <v>57</v>
      </c>
      <c r="J1" s="44" t="s">
        <v>58</v>
      </c>
      <c r="K1" s="44" t="s">
        <v>59</v>
      </c>
      <c r="L1" s="43" t="s">
        <v>60</v>
      </c>
      <c r="M1" s="43" t="s">
        <v>61</v>
      </c>
      <c r="N1" s="44" t="s">
        <v>62</v>
      </c>
      <c r="O1" s="44" t="s">
        <v>63</v>
      </c>
      <c r="P1" s="45" t="s">
        <v>71</v>
      </c>
    </row>
    <row r="2" spans="1:19" x14ac:dyDescent="0.25">
      <c r="A2" t="s">
        <v>64</v>
      </c>
      <c r="B2" t="s">
        <v>68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67</v>
      </c>
      <c r="I2" t="s">
        <v>67</v>
      </c>
      <c r="J2" t="s">
        <v>68</v>
      </c>
      <c r="K2" t="s">
        <v>64</v>
      </c>
      <c r="L2" t="s">
        <v>66</v>
      </c>
      <c r="M2" t="s">
        <v>68</v>
      </c>
      <c r="N2" t="s">
        <v>66</v>
      </c>
      <c r="O2" t="s">
        <v>67</v>
      </c>
      <c r="P2" s="39" t="s">
        <v>73</v>
      </c>
      <c r="Q2" s="14"/>
    </row>
    <row r="3" spans="1:19" ht="15.75" x14ac:dyDescent="0.25">
      <c r="A3" s="50" t="s">
        <v>64</v>
      </c>
      <c r="B3" s="50" t="s">
        <v>68</v>
      </c>
      <c r="C3" s="50" t="s">
        <v>66</v>
      </c>
      <c r="D3" s="50" t="s">
        <v>64</v>
      </c>
      <c r="E3" s="50" t="s">
        <v>66</v>
      </c>
      <c r="F3" s="50" t="s">
        <v>64</v>
      </c>
      <c r="G3" s="50" t="s">
        <v>66</v>
      </c>
      <c r="H3" s="50" t="s">
        <v>67</v>
      </c>
      <c r="I3" s="50" t="s">
        <v>66</v>
      </c>
      <c r="J3" s="50" t="s">
        <v>68</v>
      </c>
      <c r="K3" s="50" t="s">
        <v>65</v>
      </c>
      <c r="L3" s="50" t="s">
        <v>65</v>
      </c>
      <c r="M3" s="50" t="s">
        <v>69</v>
      </c>
      <c r="N3" s="50" t="s">
        <v>66</v>
      </c>
      <c r="O3" s="50" t="s">
        <v>69</v>
      </c>
      <c r="P3" s="46" t="s">
        <v>74</v>
      </c>
      <c r="Q3" s="39"/>
    </row>
    <row r="4" spans="1:19" x14ac:dyDescent="0.25">
      <c r="A4" t="s">
        <v>65</v>
      </c>
      <c r="B4" t="s">
        <v>67</v>
      </c>
      <c r="C4" t="s">
        <v>65</v>
      </c>
      <c r="D4" t="s">
        <v>65</v>
      </c>
      <c r="E4" t="s">
        <v>65</v>
      </c>
      <c r="F4" t="s">
        <v>64</v>
      </c>
      <c r="G4" t="s">
        <v>66</v>
      </c>
      <c r="H4" t="s">
        <v>65</v>
      </c>
      <c r="I4" t="s">
        <v>67</v>
      </c>
      <c r="J4" t="s">
        <v>65</v>
      </c>
      <c r="K4" t="s">
        <v>64</v>
      </c>
      <c r="L4" t="s">
        <v>66</v>
      </c>
      <c r="M4" t="s">
        <v>69</v>
      </c>
      <c r="N4" t="s">
        <v>64</v>
      </c>
      <c r="O4" t="s">
        <v>68</v>
      </c>
      <c r="P4" s="11" t="s">
        <v>73</v>
      </c>
      <c r="Q4" s="11"/>
    </row>
    <row r="5" spans="1:19" x14ac:dyDescent="0.25">
      <c r="A5" t="s">
        <v>64</v>
      </c>
      <c r="B5" t="s">
        <v>68</v>
      </c>
      <c r="C5" t="s">
        <v>67</v>
      </c>
      <c r="D5" t="s">
        <v>65</v>
      </c>
      <c r="E5" t="s">
        <v>65</v>
      </c>
      <c r="F5" t="s">
        <v>65</v>
      </c>
      <c r="G5" t="s">
        <v>66</v>
      </c>
      <c r="H5" t="s">
        <v>68</v>
      </c>
      <c r="I5" t="s">
        <v>68</v>
      </c>
      <c r="J5" t="s">
        <v>69</v>
      </c>
      <c r="K5" t="s">
        <v>66</v>
      </c>
      <c r="L5" t="s">
        <v>68</v>
      </c>
      <c r="M5" t="s">
        <v>68</v>
      </c>
      <c r="N5" t="s">
        <v>67</v>
      </c>
      <c r="O5" t="s">
        <v>69</v>
      </c>
      <c r="P5" s="11" t="s">
        <v>73</v>
      </c>
      <c r="Q5" s="11"/>
    </row>
    <row r="6" spans="1:19" x14ac:dyDescent="0.25">
      <c r="A6" t="s">
        <v>64</v>
      </c>
      <c r="B6" t="s">
        <v>66</v>
      </c>
      <c r="C6" t="s">
        <v>64</v>
      </c>
      <c r="D6" t="s">
        <v>64</v>
      </c>
      <c r="E6" t="s">
        <v>65</v>
      </c>
      <c r="F6" t="s">
        <v>65</v>
      </c>
      <c r="G6" t="s">
        <v>66</v>
      </c>
      <c r="H6" t="s">
        <v>66</v>
      </c>
      <c r="I6" t="s">
        <v>64</v>
      </c>
      <c r="J6" t="s">
        <v>64</v>
      </c>
      <c r="K6" t="s">
        <v>66</v>
      </c>
      <c r="L6" t="s">
        <v>64</v>
      </c>
      <c r="M6" t="s">
        <v>65</v>
      </c>
      <c r="N6" t="s">
        <v>64</v>
      </c>
      <c r="O6" t="s">
        <v>64</v>
      </c>
      <c r="P6" s="11" t="s">
        <v>72</v>
      </c>
      <c r="Q6" s="11"/>
      <c r="S6" s="30"/>
    </row>
    <row r="7" spans="1:19" x14ac:dyDescent="0.25">
      <c r="A7" t="s">
        <v>64</v>
      </c>
      <c r="B7" t="s">
        <v>66</v>
      </c>
      <c r="C7" t="s">
        <v>64</v>
      </c>
      <c r="D7" t="s">
        <v>66</v>
      </c>
      <c r="E7" t="s">
        <v>65</v>
      </c>
      <c r="F7" t="s">
        <v>64</v>
      </c>
      <c r="G7" t="s">
        <v>64</v>
      </c>
      <c r="H7" t="s">
        <v>64</v>
      </c>
      <c r="I7" t="s">
        <v>64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s="11" t="s">
        <v>74</v>
      </c>
      <c r="Q7" s="11"/>
      <c r="S7" s="30"/>
    </row>
    <row r="8" spans="1:19" x14ac:dyDescent="0.25">
      <c r="A8" t="s">
        <v>64</v>
      </c>
      <c r="B8" t="s">
        <v>67</v>
      </c>
      <c r="C8" t="s">
        <v>67</v>
      </c>
      <c r="D8" t="s">
        <v>67</v>
      </c>
      <c r="E8" t="s">
        <v>66</v>
      </c>
      <c r="F8" t="s">
        <v>65</v>
      </c>
      <c r="G8" t="s">
        <v>64</v>
      </c>
      <c r="H8" t="s">
        <v>67</v>
      </c>
      <c r="I8" t="s">
        <v>68</v>
      </c>
      <c r="J8" t="s">
        <v>68</v>
      </c>
      <c r="K8" t="s">
        <v>66</v>
      </c>
      <c r="L8" t="s">
        <v>68</v>
      </c>
      <c r="M8" t="s">
        <v>68</v>
      </c>
      <c r="N8" t="s">
        <v>67</v>
      </c>
      <c r="O8" t="s">
        <v>69</v>
      </c>
      <c r="P8" s="11" t="s">
        <v>73</v>
      </c>
      <c r="Q8" s="11"/>
      <c r="S8" s="30"/>
    </row>
    <row r="9" spans="1:19" x14ac:dyDescent="0.25">
      <c r="A9" t="s">
        <v>64</v>
      </c>
      <c r="B9" t="s">
        <v>65</v>
      </c>
      <c r="C9" t="s">
        <v>64</v>
      </c>
      <c r="D9" t="s">
        <v>64</v>
      </c>
      <c r="E9" t="s">
        <v>67</v>
      </c>
      <c r="F9" t="s">
        <v>65</v>
      </c>
      <c r="G9" t="s">
        <v>66</v>
      </c>
      <c r="H9" t="s">
        <v>64</v>
      </c>
      <c r="I9" t="s">
        <v>65</v>
      </c>
      <c r="J9" t="s">
        <v>64</v>
      </c>
      <c r="K9" t="s">
        <v>66</v>
      </c>
      <c r="L9" t="s">
        <v>66</v>
      </c>
      <c r="M9" t="s">
        <v>67</v>
      </c>
      <c r="N9" t="s">
        <v>65</v>
      </c>
      <c r="O9" t="s">
        <v>66</v>
      </c>
      <c r="P9" s="11" t="s">
        <v>74</v>
      </c>
      <c r="Q9" s="11"/>
      <c r="S9" s="30"/>
    </row>
    <row r="10" spans="1:19" x14ac:dyDescent="0.25">
      <c r="A10" t="s">
        <v>64</v>
      </c>
      <c r="B10" t="s">
        <v>65</v>
      </c>
      <c r="C10" t="s">
        <v>66</v>
      </c>
      <c r="D10" t="s">
        <v>66</v>
      </c>
      <c r="E10" t="s">
        <v>66</v>
      </c>
      <c r="F10" t="s">
        <v>64</v>
      </c>
      <c r="G10" t="s">
        <v>66</v>
      </c>
      <c r="H10" t="s">
        <v>65</v>
      </c>
      <c r="I10" t="s">
        <v>66</v>
      </c>
      <c r="J10" t="s">
        <v>64</v>
      </c>
      <c r="K10" t="s">
        <v>66</v>
      </c>
      <c r="L10" t="s">
        <v>66</v>
      </c>
      <c r="M10" t="s">
        <v>67</v>
      </c>
      <c r="N10" t="s">
        <v>66</v>
      </c>
      <c r="O10" t="s">
        <v>68</v>
      </c>
      <c r="P10" s="11" t="s">
        <v>72</v>
      </c>
      <c r="Q10" s="11"/>
      <c r="S10" s="30"/>
    </row>
    <row r="11" spans="1:19" x14ac:dyDescent="0.25">
      <c r="A11" t="s">
        <v>64</v>
      </c>
      <c r="B11" t="s">
        <v>65</v>
      </c>
      <c r="C11" t="s">
        <v>66</v>
      </c>
      <c r="D11" t="s">
        <v>65</v>
      </c>
      <c r="E11" t="s">
        <v>66</v>
      </c>
      <c r="F11" t="s">
        <v>64</v>
      </c>
      <c r="G11" t="s">
        <v>65</v>
      </c>
      <c r="H11" t="s">
        <v>66</v>
      </c>
      <c r="I11" t="s">
        <v>65</v>
      </c>
      <c r="J11" t="s">
        <v>64</v>
      </c>
      <c r="K11" t="s">
        <v>66</v>
      </c>
      <c r="L11" t="s">
        <v>66</v>
      </c>
      <c r="M11" t="s">
        <v>67</v>
      </c>
      <c r="N11" t="s">
        <v>66</v>
      </c>
      <c r="O11" t="s">
        <v>64</v>
      </c>
      <c r="P11" s="11" t="s">
        <v>72</v>
      </c>
      <c r="Q11" s="11"/>
      <c r="S11" s="30"/>
    </row>
    <row r="12" spans="1:19" x14ac:dyDescent="0.25">
      <c r="A12" t="s">
        <v>64</v>
      </c>
      <c r="B12" t="s">
        <v>65</v>
      </c>
      <c r="C12" t="s">
        <v>66</v>
      </c>
      <c r="D12" t="s">
        <v>64</v>
      </c>
      <c r="E12" t="s">
        <v>66</v>
      </c>
      <c r="F12" t="s">
        <v>65</v>
      </c>
      <c r="G12" t="s">
        <v>64</v>
      </c>
      <c r="H12" t="s">
        <v>66</v>
      </c>
      <c r="I12" t="s">
        <v>65</v>
      </c>
      <c r="J12" t="s">
        <v>65</v>
      </c>
      <c r="K12" t="s">
        <v>64</v>
      </c>
      <c r="L12" t="s">
        <v>66</v>
      </c>
      <c r="M12" t="s">
        <v>67</v>
      </c>
      <c r="N12" t="s">
        <v>66</v>
      </c>
      <c r="O12" t="s">
        <v>65</v>
      </c>
      <c r="P12" s="11" t="s">
        <v>72</v>
      </c>
      <c r="Q12" s="11"/>
      <c r="S12" s="30"/>
    </row>
    <row r="13" spans="1:19" x14ac:dyDescent="0.25">
      <c r="A13" t="s">
        <v>64</v>
      </c>
      <c r="B13" t="s">
        <v>65</v>
      </c>
      <c r="C13" t="s">
        <v>64</v>
      </c>
      <c r="D13" t="s">
        <v>64</v>
      </c>
      <c r="E13" t="s">
        <v>65</v>
      </c>
      <c r="F13" t="s">
        <v>65</v>
      </c>
      <c r="G13" t="s">
        <v>66</v>
      </c>
      <c r="H13" t="s">
        <v>66</v>
      </c>
      <c r="I13" t="s">
        <v>64</v>
      </c>
      <c r="J13" t="s">
        <v>64</v>
      </c>
      <c r="K13" t="s">
        <v>64</v>
      </c>
      <c r="L13" t="s">
        <v>66</v>
      </c>
      <c r="M13" t="s">
        <v>65</v>
      </c>
      <c r="N13" t="s">
        <v>64</v>
      </c>
      <c r="O13" t="s">
        <v>65</v>
      </c>
      <c r="P13" s="11" t="s">
        <v>74</v>
      </c>
      <c r="Q13" s="11"/>
      <c r="S13" s="30"/>
    </row>
    <row r="14" spans="1:19" x14ac:dyDescent="0.25">
      <c r="A14" t="s">
        <v>64</v>
      </c>
      <c r="B14" t="s">
        <v>66</v>
      </c>
      <c r="C14" t="s">
        <v>66</v>
      </c>
      <c r="D14" t="s">
        <v>66</v>
      </c>
      <c r="E14" t="s">
        <v>65</v>
      </c>
      <c r="F14" t="s">
        <v>64</v>
      </c>
      <c r="G14" t="s">
        <v>66</v>
      </c>
      <c r="H14" t="s">
        <v>66</v>
      </c>
      <c r="I14" t="s">
        <v>66</v>
      </c>
      <c r="J14" t="s">
        <v>64</v>
      </c>
      <c r="K14" t="s">
        <v>66</v>
      </c>
      <c r="L14" t="s">
        <v>64</v>
      </c>
      <c r="M14" t="s">
        <v>65</v>
      </c>
      <c r="N14" t="s">
        <v>66</v>
      </c>
      <c r="O14" t="s">
        <v>65</v>
      </c>
      <c r="P14" s="11" t="s">
        <v>72</v>
      </c>
      <c r="Q14" s="11"/>
      <c r="S14" s="30"/>
    </row>
    <row r="15" spans="1:19" x14ac:dyDescent="0.25">
      <c r="A15" t="s">
        <v>66</v>
      </c>
      <c r="B15" t="s">
        <v>66</v>
      </c>
      <c r="C15" t="s">
        <v>65</v>
      </c>
      <c r="D15" t="s">
        <v>66</v>
      </c>
      <c r="E15" t="s">
        <v>65</v>
      </c>
      <c r="F15" t="s">
        <v>64</v>
      </c>
      <c r="G15" t="s">
        <v>65</v>
      </c>
      <c r="H15" t="s">
        <v>64</v>
      </c>
      <c r="I15" t="s">
        <v>65</v>
      </c>
      <c r="J15" t="s">
        <v>64</v>
      </c>
      <c r="K15" t="s">
        <v>64</v>
      </c>
      <c r="L15" t="s">
        <v>64</v>
      </c>
      <c r="M15" t="s">
        <v>66</v>
      </c>
      <c r="N15" t="s">
        <v>64</v>
      </c>
      <c r="O15" t="s">
        <v>64</v>
      </c>
      <c r="P15" s="11" t="s">
        <v>74</v>
      </c>
      <c r="Q15" s="11"/>
      <c r="S15" s="30"/>
    </row>
    <row r="16" spans="1:19" x14ac:dyDescent="0.25">
      <c r="A16" t="s">
        <v>64</v>
      </c>
      <c r="B16" t="s">
        <v>66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66</v>
      </c>
      <c r="I16" t="s">
        <v>65</v>
      </c>
      <c r="J16" t="s">
        <v>66</v>
      </c>
      <c r="K16" t="s">
        <v>66</v>
      </c>
      <c r="L16" t="s">
        <v>64</v>
      </c>
      <c r="M16" t="s">
        <v>67</v>
      </c>
      <c r="N16" t="s">
        <v>64</v>
      </c>
      <c r="O16" t="s">
        <v>65</v>
      </c>
      <c r="P16" s="11" t="s">
        <v>72</v>
      </c>
      <c r="Q16" s="11"/>
      <c r="S16" s="30"/>
    </row>
    <row r="17" spans="1:19" x14ac:dyDescent="0.25">
      <c r="A17" t="s">
        <v>64</v>
      </c>
      <c r="B17" t="s">
        <v>66</v>
      </c>
      <c r="C17" t="s">
        <v>64</v>
      </c>
      <c r="D17" t="s">
        <v>64</v>
      </c>
      <c r="E17" t="s">
        <v>66</v>
      </c>
      <c r="F17" t="s">
        <v>64</v>
      </c>
      <c r="G17" t="s">
        <v>65</v>
      </c>
      <c r="H17" t="s">
        <v>64</v>
      </c>
      <c r="I17" t="s">
        <v>66</v>
      </c>
      <c r="J17" t="s">
        <v>64</v>
      </c>
      <c r="K17" t="s">
        <v>64</v>
      </c>
      <c r="L17" t="s">
        <v>64</v>
      </c>
      <c r="M17" t="s">
        <v>65</v>
      </c>
      <c r="N17" t="s">
        <v>64</v>
      </c>
      <c r="O17" t="s">
        <v>65</v>
      </c>
      <c r="P17" s="11" t="s">
        <v>72</v>
      </c>
      <c r="Q17" s="11"/>
      <c r="S17" s="30"/>
    </row>
    <row r="18" spans="1:19" x14ac:dyDescent="0.25">
      <c r="A18" t="s">
        <v>64</v>
      </c>
      <c r="B18" t="s">
        <v>68</v>
      </c>
      <c r="C18" t="s">
        <v>65</v>
      </c>
      <c r="D18" t="s">
        <v>67</v>
      </c>
      <c r="E18" t="s">
        <v>66</v>
      </c>
      <c r="F18" t="s">
        <v>64</v>
      </c>
      <c r="G18" t="s">
        <v>67</v>
      </c>
      <c r="H18" t="s">
        <v>68</v>
      </c>
      <c r="I18" t="s">
        <v>69</v>
      </c>
      <c r="J18" t="s">
        <v>69</v>
      </c>
      <c r="K18" t="s">
        <v>64</v>
      </c>
      <c r="L18" t="s">
        <v>66</v>
      </c>
      <c r="M18" t="s">
        <v>69</v>
      </c>
      <c r="N18" t="s">
        <v>67</v>
      </c>
      <c r="O18" t="s">
        <v>69</v>
      </c>
      <c r="P18" s="11" t="s">
        <v>73</v>
      </c>
      <c r="Q18" s="11"/>
      <c r="S18" s="30"/>
    </row>
    <row r="19" spans="1:19" x14ac:dyDescent="0.25">
      <c r="A19" t="s">
        <v>64</v>
      </c>
      <c r="B19" t="s">
        <v>65</v>
      </c>
      <c r="C19" t="s">
        <v>64</v>
      </c>
      <c r="D19" t="s">
        <v>66</v>
      </c>
      <c r="E19" t="s">
        <v>65</v>
      </c>
      <c r="F19" t="s">
        <v>64</v>
      </c>
      <c r="G19" t="s">
        <v>64</v>
      </c>
      <c r="H19" t="s">
        <v>65</v>
      </c>
      <c r="I19" t="s">
        <v>64</v>
      </c>
      <c r="J19" t="s">
        <v>64</v>
      </c>
      <c r="K19" t="s">
        <v>66</v>
      </c>
      <c r="L19" t="s">
        <v>64</v>
      </c>
      <c r="M19" t="s">
        <v>67</v>
      </c>
      <c r="N19" t="s">
        <v>66</v>
      </c>
      <c r="O19" t="s">
        <v>65</v>
      </c>
      <c r="P19" s="11" t="s">
        <v>74</v>
      </c>
      <c r="Q19" s="11"/>
      <c r="S19" s="30"/>
    </row>
    <row r="20" spans="1:19" x14ac:dyDescent="0.25">
      <c r="A20" t="s">
        <v>64</v>
      </c>
      <c r="B20" t="s">
        <v>65</v>
      </c>
      <c r="C20" t="s">
        <v>64</v>
      </c>
      <c r="D20" t="s">
        <v>64</v>
      </c>
      <c r="E20" t="s">
        <v>64</v>
      </c>
      <c r="F20" t="s">
        <v>64</v>
      </c>
      <c r="G20" t="s">
        <v>64</v>
      </c>
      <c r="H20" t="s">
        <v>67</v>
      </c>
      <c r="I20" t="s">
        <v>66</v>
      </c>
      <c r="J20" t="s">
        <v>64</v>
      </c>
      <c r="K20" t="s">
        <v>64</v>
      </c>
      <c r="L20" t="s">
        <v>66</v>
      </c>
      <c r="M20" t="s">
        <v>67</v>
      </c>
      <c r="N20" t="s">
        <v>66</v>
      </c>
      <c r="O20" t="s">
        <v>67</v>
      </c>
      <c r="P20" s="11" t="s">
        <v>72</v>
      </c>
      <c r="Q20" s="11"/>
      <c r="S20" s="30"/>
    </row>
    <row r="21" spans="1:19" x14ac:dyDescent="0.25">
      <c r="A21" t="s">
        <v>64</v>
      </c>
      <c r="B21" t="s">
        <v>65</v>
      </c>
      <c r="C21" t="s">
        <v>64</v>
      </c>
      <c r="D21" t="s">
        <v>65</v>
      </c>
      <c r="E21" t="s">
        <v>66</v>
      </c>
      <c r="F21" t="s">
        <v>65</v>
      </c>
      <c r="G21" t="s">
        <v>66</v>
      </c>
      <c r="H21" t="s">
        <v>66</v>
      </c>
      <c r="I21" t="s">
        <v>64</v>
      </c>
      <c r="J21" t="s">
        <v>64</v>
      </c>
      <c r="K21" t="s">
        <v>64</v>
      </c>
      <c r="L21" t="s">
        <v>64</v>
      </c>
      <c r="M21" t="s">
        <v>65</v>
      </c>
      <c r="N21" t="s">
        <v>66</v>
      </c>
      <c r="O21" t="s">
        <v>65</v>
      </c>
      <c r="P21" s="11" t="s">
        <v>72</v>
      </c>
      <c r="Q21" s="11"/>
      <c r="S21" s="30"/>
    </row>
    <row r="22" spans="1:19" x14ac:dyDescent="0.25">
      <c r="A22" t="s">
        <v>64</v>
      </c>
      <c r="B22" t="s">
        <v>66</v>
      </c>
      <c r="C22" t="s">
        <v>65</v>
      </c>
      <c r="D22" t="s">
        <v>64</v>
      </c>
      <c r="E22" t="s">
        <v>67</v>
      </c>
      <c r="F22" t="s">
        <v>64</v>
      </c>
      <c r="G22" t="s">
        <v>66</v>
      </c>
      <c r="H22" t="s">
        <v>64</v>
      </c>
      <c r="I22" t="s">
        <v>66</v>
      </c>
      <c r="J22" t="s">
        <v>66</v>
      </c>
      <c r="K22" t="s">
        <v>64</v>
      </c>
      <c r="L22" t="s">
        <v>65</v>
      </c>
      <c r="M22" t="s">
        <v>67</v>
      </c>
      <c r="N22" t="s">
        <v>65</v>
      </c>
      <c r="O22" t="s">
        <v>65</v>
      </c>
      <c r="P22" s="11" t="s">
        <v>72</v>
      </c>
      <c r="Q22" s="11"/>
    </row>
    <row r="23" spans="1:19" x14ac:dyDescent="0.25">
      <c r="A23" t="s">
        <v>66</v>
      </c>
      <c r="B23" t="s">
        <v>64</v>
      </c>
      <c r="C23" t="s">
        <v>64</v>
      </c>
      <c r="D23" t="s">
        <v>64</v>
      </c>
      <c r="E23" t="s">
        <v>65</v>
      </c>
      <c r="F23" t="s">
        <v>64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64</v>
      </c>
      <c r="M23" t="s">
        <v>64</v>
      </c>
      <c r="N23" t="s">
        <v>64</v>
      </c>
      <c r="O23" t="s">
        <v>64</v>
      </c>
      <c r="P23" s="11" t="s">
        <v>74</v>
      </c>
      <c r="Q23" s="11"/>
    </row>
    <row r="24" spans="1:19" x14ac:dyDescent="0.25">
      <c r="A24" t="s">
        <v>64</v>
      </c>
      <c r="B24" t="s">
        <v>68</v>
      </c>
      <c r="C24" t="s">
        <v>68</v>
      </c>
      <c r="D24" t="s">
        <v>69</v>
      </c>
      <c r="E24" t="s">
        <v>65</v>
      </c>
      <c r="F24" t="s">
        <v>64</v>
      </c>
      <c r="G24" t="s">
        <v>69</v>
      </c>
      <c r="H24" t="s">
        <v>70</v>
      </c>
      <c r="I24" t="s">
        <v>69</v>
      </c>
      <c r="J24" t="s">
        <v>69</v>
      </c>
      <c r="K24" t="s">
        <v>64</v>
      </c>
      <c r="L24" t="s">
        <v>68</v>
      </c>
      <c r="M24" t="s">
        <v>69</v>
      </c>
      <c r="N24" t="s">
        <v>68</v>
      </c>
      <c r="O24" t="s">
        <v>70</v>
      </c>
      <c r="P24" s="11" t="s">
        <v>73</v>
      </c>
      <c r="Q24" s="11"/>
    </row>
    <row r="25" spans="1:19" x14ac:dyDescent="0.25">
      <c r="A25" t="s">
        <v>64</v>
      </c>
      <c r="B25" t="s">
        <v>66</v>
      </c>
      <c r="C25" t="s">
        <v>66</v>
      </c>
      <c r="D25" t="s">
        <v>66</v>
      </c>
      <c r="E25" t="s">
        <v>66</v>
      </c>
      <c r="F25" t="s">
        <v>64</v>
      </c>
      <c r="G25" t="s">
        <v>65</v>
      </c>
      <c r="H25" t="s">
        <v>66</v>
      </c>
      <c r="I25" t="s">
        <v>65</v>
      </c>
      <c r="J25" t="s">
        <v>64</v>
      </c>
      <c r="K25" t="s">
        <v>64</v>
      </c>
      <c r="L25" t="s">
        <v>66</v>
      </c>
      <c r="M25" t="s">
        <v>68</v>
      </c>
      <c r="N25" t="s">
        <v>69</v>
      </c>
      <c r="O25" t="s">
        <v>68</v>
      </c>
      <c r="P25" s="11" t="s">
        <v>73</v>
      </c>
      <c r="Q25" s="11"/>
    </row>
    <row r="26" spans="1:19" x14ac:dyDescent="0.25">
      <c r="A26" t="s">
        <v>64</v>
      </c>
      <c r="B26" t="s">
        <v>68</v>
      </c>
      <c r="C26" t="s">
        <v>65</v>
      </c>
      <c r="D26" t="s">
        <v>64</v>
      </c>
      <c r="E26" t="s">
        <v>66</v>
      </c>
      <c r="F26" t="s">
        <v>70</v>
      </c>
      <c r="G26" t="s">
        <v>65</v>
      </c>
      <c r="H26" t="s">
        <v>67</v>
      </c>
      <c r="I26" t="s">
        <v>68</v>
      </c>
      <c r="J26" t="s">
        <v>68</v>
      </c>
      <c r="K26" t="s">
        <v>66</v>
      </c>
      <c r="L26" t="s">
        <v>66</v>
      </c>
      <c r="M26" t="s">
        <v>68</v>
      </c>
      <c r="N26" t="s">
        <v>65</v>
      </c>
      <c r="O26" t="s">
        <v>67</v>
      </c>
      <c r="P26" s="11" t="s">
        <v>73</v>
      </c>
      <c r="Q26" s="11"/>
    </row>
    <row r="27" spans="1:19" x14ac:dyDescent="0.25">
      <c r="A27" t="s">
        <v>64</v>
      </c>
      <c r="B27" t="s">
        <v>68</v>
      </c>
      <c r="C27" t="s">
        <v>65</v>
      </c>
      <c r="D27" t="s">
        <v>68</v>
      </c>
      <c r="E27" t="s">
        <v>65</v>
      </c>
      <c r="F27" t="s">
        <v>64</v>
      </c>
      <c r="G27" t="s">
        <v>67</v>
      </c>
      <c r="H27" t="s">
        <v>69</v>
      </c>
      <c r="I27" t="s">
        <v>68</v>
      </c>
      <c r="J27" t="s">
        <v>68</v>
      </c>
      <c r="K27" t="s">
        <v>66</v>
      </c>
      <c r="L27" t="s">
        <v>67</v>
      </c>
      <c r="M27" t="s">
        <v>69</v>
      </c>
      <c r="N27" t="s">
        <v>67</v>
      </c>
      <c r="O27" t="s">
        <v>69</v>
      </c>
      <c r="P27" s="11" t="s">
        <v>73</v>
      </c>
      <c r="Q27" s="11"/>
    </row>
    <row r="28" spans="1:19" x14ac:dyDescent="0.25">
      <c r="A28" t="s">
        <v>64</v>
      </c>
      <c r="B28" t="s">
        <v>66</v>
      </c>
      <c r="C28" t="s">
        <v>64</v>
      </c>
      <c r="D28" t="s">
        <v>65</v>
      </c>
      <c r="E28" t="s">
        <v>66</v>
      </c>
      <c r="F28" t="s">
        <v>64</v>
      </c>
      <c r="G28" t="s">
        <v>64</v>
      </c>
      <c r="H28" t="s">
        <v>66</v>
      </c>
      <c r="I28" t="s">
        <v>64</v>
      </c>
      <c r="J28" t="s">
        <v>64</v>
      </c>
      <c r="K28" t="s">
        <v>64</v>
      </c>
      <c r="L28" t="s">
        <v>64</v>
      </c>
      <c r="M28" t="s">
        <v>66</v>
      </c>
      <c r="N28" t="s">
        <v>64</v>
      </c>
      <c r="O28" t="s">
        <v>64</v>
      </c>
      <c r="P28" s="11" t="s">
        <v>72</v>
      </c>
      <c r="Q28" s="11"/>
    </row>
    <row r="29" spans="1:19" x14ac:dyDescent="0.25">
      <c r="A29" t="s">
        <v>64</v>
      </c>
      <c r="B29" t="s">
        <v>68</v>
      </c>
      <c r="C29" t="s">
        <v>65</v>
      </c>
      <c r="D29" t="s">
        <v>65</v>
      </c>
      <c r="E29" t="s">
        <v>65</v>
      </c>
      <c r="F29" t="s">
        <v>65</v>
      </c>
      <c r="G29" t="s">
        <v>65</v>
      </c>
      <c r="H29" t="s">
        <v>65</v>
      </c>
      <c r="I29" t="s">
        <v>68</v>
      </c>
      <c r="J29" t="s">
        <v>66</v>
      </c>
      <c r="K29" t="s">
        <v>66</v>
      </c>
      <c r="L29" t="s">
        <v>65</v>
      </c>
      <c r="M29" t="s">
        <v>68</v>
      </c>
      <c r="N29" t="s">
        <v>65</v>
      </c>
      <c r="O29" t="s">
        <v>68</v>
      </c>
      <c r="P29" s="11" t="s">
        <v>73</v>
      </c>
      <c r="Q29" s="11"/>
    </row>
    <row r="30" spans="1:19" x14ac:dyDescent="0.25">
      <c r="A30" t="s">
        <v>66</v>
      </c>
      <c r="B30" t="s">
        <v>66</v>
      </c>
      <c r="C30" t="s">
        <v>64</v>
      </c>
      <c r="D30" t="s">
        <v>64</v>
      </c>
      <c r="E30" t="s">
        <v>65</v>
      </c>
      <c r="F30" t="s">
        <v>64</v>
      </c>
      <c r="G30" t="s">
        <v>66</v>
      </c>
      <c r="H30" t="s">
        <v>64</v>
      </c>
      <c r="I30" t="s">
        <v>66</v>
      </c>
      <c r="J30" t="s">
        <v>65</v>
      </c>
      <c r="K30" t="s">
        <v>66</v>
      </c>
      <c r="L30" t="s">
        <v>65</v>
      </c>
      <c r="M30" t="s">
        <v>65</v>
      </c>
      <c r="N30" t="s">
        <v>64</v>
      </c>
      <c r="O30" t="s">
        <v>65</v>
      </c>
      <c r="P30" s="11" t="s">
        <v>72</v>
      </c>
      <c r="Q30" s="11"/>
    </row>
    <row r="31" spans="1:19" x14ac:dyDescent="0.25">
      <c r="A31" t="s">
        <v>64</v>
      </c>
      <c r="B31" t="s">
        <v>68</v>
      </c>
      <c r="C31" t="s">
        <v>66</v>
      </c>
      <c r="D31" t="s">
        <v>65</v>
      </c>
      <c r="E31" t="s">
        <v>66</v>
      </c>
      <c r="F31" t="s">
        <v>64</v>
      </c>
      <c r="G31" t="s">
        <v>66</v>
      </c>
      <c r="H31" t="s">
        <v>67</v>
      </c>
      <c r="I31" t="s">
        <v>69</v>
      </c>
      <c r="J31" t="s">
        <v>66</v>
      </c>
      <c r="K31" t="s">
        <v>65</v>
      </c>
      <c r="L31" t="s">
        <v>65</v>
      </c>
      <c r="M31" t="s">
        <v>68</v>
      </c>
      <c r="N31" t="s">
        <v>66</v>
      </c>
      <c r="O31" t="s">
        <v>68</v>
      </c>
      <c r="P31" s="11" t="s">
        <v>73</v>
      </c>
      <c r="Q31" s="11"/>
    </row>
    <row r="32" spans="1:19" x14ac:dyDescent="0.25">
      <c r="A32" t="s">
        <v>64</v>
      </c>
      <c r="B32" t="s">
        <v>68</v>
      </c>
      <c r="C32" t="s">
        <v>68</v>
      </c>
      <c r="D32" t="s">
        <v>67</v>
      </c>
      <c r="E32" t="s">
        <v>65</v>
      </c>
      <c r="F32" t="s">
        <v>65</v>
      </c>
      <c r="G32" t="s">
        <v>66</v>
      </c>
      <c r="H32" t="s">
        <v>65</v>
      </c>
      <c r="I32" t="s">
        <v>67</v>
      </c>
      <c r="J32" t="s">
        <v>65</v>
      </c>
      <c r="K32" t="s">
        <v>64</v>
      </c>
      <c r="L32" t="s">
        <v>65</v>
      </c>
      <c r="M32" t="s">
        <v>69</v>
      </c>
      <c r="N32" t="s">
        <v>67</v>
      </c>
      <c r="O32" t="s">
        <v>67</v>
      </c>
      <c r="P32" s="11" t="s">
        <v>73</v>
      </c>
      <c r="Q32" s="11"/>
    </row>
    <row r="33" spans="1:17" x14ac:dyDescent="0.25">
      <c r="A33" t="s">
        <v>64</v>
      </c>
      <c r="B33" t="s">
        <v>68</v>
      </c>
      <c r="C33" t="s">
        <v>66</v>
      </c>
      <c r="D33" t="s">
        <v>66</v>
      </c>
      <c r="E33" t="s">
        <v>65</v>
      </c>
      <c r="F33" t="s">
        <v>64</v>
      </c>
      <c r="G33" t="s">
        <v>64</v>
      </c>
      <c r="H33" t="s">
        <v>67</v>
      </c>
      <c r="I33" t="s">
        <v>64</v>
      </c>
      <c r="J33" t="s">
        <v>65</v>
      </c>
      <c r="K33" t="s">
        <v>66</v>
      </c>
      <c r="L33" t="s">
        <v>65</v>
      </c>
      <c r="M33" t="s">
        <v>67</v>
      </c>
      <c r="N33" t="s">
        <v>65</v>
      </c>
      <c r="O33" t="s">
        <v>69</v>
      </c>
      <c r="P33" s="11" t="s">
        <v>73</v>
      </c>
      <c r="Q33" s="11"/>
    </row>
    <row r="34" spans="1:17" x14ac:dyDescent="0.25">
      <c r="A34" t="s">
        <v>64</v>
      </c>
      <c r="B34" t="s">
        <v>65</v>
      </c>
      <c r="C34" t="s">
        <v>65</v>
      </c>
      <c r="D34" t="s">
        <v>65</v>
      </c>
      <c r="E34" t="s">
        <v>65</v>
      </c>
      <c r="F34" t="s">
        <v>65</v>
      </c>
      <c r="G34" t="s">
        <v>65</v>
      </c>
      <c r="H34" t="s">
        <v>64</v>
      </c>
      <c r="I34" t="s">
        <v>64</v>
      </c>
      <c r="J34" t="s">
        <v>64</v>
      </c>
      <c r="K34" t="s">
        <v>64</v>
      </c>
      <c r="L34" t="s">
        <v>64</v>
      </c>
      <c r="M34" t="s">
        <v>64</v>
      </c>
      <c r="N34" t="s">
        <v>64</v>
      </c>
      <c r="O34" t="s">
        <v>64</v>
      </c>
      <c r="P34" s="11" t="s">
        <v>73</v>
      </c>
      <c r="Q34" s="11"/>
    </row>
    <row r="35" spans="1:17" x14ac:dyDescent="0.25">
      <c r="A35" t="s">
        <v>64</v>
      </c>
      <c r="B35" t="s">
        <v>69</v>
      </c>
      <c r="C35" t="s">
        <v>67</v>
      </c>
      <c r="D35" t="s">
        <v>65</v>
      </c>
      <c r="E35" t="s">
        <v>66</v>
      </c>
      <c r="F35" t="s">
        <v>64</v>
      </c>
      <c r="G35" t="s">
        <v>68</v>
      </c>
      <c r="H35" t="s">
        <v>69</v>
      </c>
      <c r="I35" t="s">
        <v>69</v>
      </c>
      <c r="J35" t="s">
        <v>69</v>
      </c>
      <c r="K35" t="s">
        <v>65</v>
      </c>
      <c r="L35" t="s">
        <v>68</v>
      </c>
      <c r="M35" t="s">
        <v>70</v>
      </c>
      <c r="N35" t="s">
        <v>67</v>
      </c>
      <c r="O35" t="s">
        <v>69</v>
      </c>
      <c r="P35" s="11" t="s">
        <v>72</v>
      </c>
      <c r="Q35" s="11"/>
    </row>
    <row r="36" spans="1:17" x14ac:dyDescent="0.25">
      <c r="A36" t="s">
        <v>64</v>
      </c>
      <c r="B36" t="s">
        <v>65</v>
      </c>
      <c r="C36" t="s">
        <v>64</v>
      </c>
      <c r="D36" t="s">
        <v>65</v>
      </c>
      <c r="E36" t="s">
        <v>66</v>
      </c>
      <c r="F36" t="s">
        <v>64</v>
      </c>
      <c r="G36" t="s">
        <v>65</v>
      </c>
      <c r="H36" t="s">
        <v>65</v>
      </c>
      <c r="I36" t="s">
        <v>65</v>
      </c>
      <c r="J36" t="s">
        <v>68</v>
      </c>
      <c r="K36" t="s">
        <v>66</v>
      </c>
      <c r="L36" t="s">
        <v>64</v>
      </c>
      <c r="M36" t="s">
        <v>67</v>
      </c>
      <c r="N36" t="s">
        <v>67</v>
      </c>
      <c r="O36" t="s">
        <v>65</v>
      </c>
      <c r="P36" s="11" t="s">
        <v>73</v>
      </c>
      <c r="Q36" s="11"/>
    </row>
    <row r="37" spans="1:17" x14ac:dyDescent="0.25">
      <c r="A37" t="s">
        <v>64</v>
      </c>
      <c r="B37" t="s">
        <v>69</v>
      </c>
      <c r="C37" t="s">
        <v>68</v>
      </c>
      <c r="D37" t="s">
        <v>67</v>
      </c>
      <c r="E37" t="s">
        <v>67</v>
      </c>
      <c r="F37" t="s">
        <v>65</v>
      </c>
      <c r="G37" t="s">
        <v>69</v>
      </c>
      <c r="H37" t="s">
        <v>69</v>
      </c>
      <c r="I37" t="s">
        <v>69</v>
      </c>
      <c r="J37" t="s">
        <v>68</v>
      </c>
      <c r="K37" t="s">
        <v>65</v>
      </c>
      <c r="L37" t="s">
        <v>68</v>
      </c>
      <c r="M37" t="s">
        <v>69</v>
      </c>
      <c r="N37" t="s">
        <v>68</v>
      </c>
      <c r="O37" t="s">
        <v>69</v>
      </c>
      <c r="P37" s="11" t="s">
        <v>73</v>
      </c>
      <c r="Q37" s="11"/>
    </row>
    <row r="38" spans="1:17" x14ac:dyDescent="0.25">
      <c r="A38" t="s">
        <v>64</v>
      </c>
      <c r="B38" t="s">
        <v>68</v>
      </c>
      <c r="C38" t="s">
        <v>65</v>
      </c>
      <c r="D38" t="s">
        <v>66</v>
      </c>
      <c r="E38" t="s">
        <v>66</v>
      </c>
      <c r="F38" t="s">
        <v>64</v>
      </c>
      <c r="G38" t="s">
        <v>65</v>
      </c>
      <c r="H38" t="s">
        <v>66</v>
      </c>
      <c r="I38" t="s">
        <v>68</v>
      </c>
      <c r="J38" t="s">
        <v>68</v>
      </c>
      <c r="K38" t="s">
        <v>66</v>
      </c>
      <c r="L38" t="s">
        <v>64</v>
      </c>
      <c r="M38" t="s">
        <v>68</v>
      </c>
      <c r="N38" t="s">
        <v>65</v>
      </c>
      <c r="O38" t="s">
        <v>67</v>
      </c>
      <c r="P38" s="11" t="s">
        <v>73</v>
      </c>
      <c r="Q38" s="11"/>
    </row>
    <row r="39" spans="1:17" x14ac:dyDescent="0.25">
      <c r="A39" t="s">
        <v>64</v>
      </c>
      <c r="B39" t="s">
        <v>66</v>
      </c>
      <c r="C39" t="s">
        <v>64</v>
      </c>
      <c r="D39" t="s">
        <v>64</v>
      </c>
      <c r="E39" t="s">
        <v>65</v>
      </c>
      <c r="F39" t="s">
        <v>64</v>
      </c>
      <c r="G39" t="s">
        <v>64</v>
      </c>
      <c r="H39" t="s">
        <v>64</v>
      </c>
      <c r="I39" t="s">
        <v>64</v>
      </c>
      <c r="J39" t="s">
        <v>66</v>
      </c>
      <c r="K39" t="s">
        <v>64</v>
      </c>
      <c r="L39" t="s">
        <v>66</v>
      </c>
      <c r="M39" t="s">
        <v>68</v>
      </c>
      <c r="N39" t="s">
        <v>64</v>
      </c>
      <c r="O39" t="s">
        <v>65</v>
      </c>
      <c r="P39" s="11" t="s">
        <v>72</v>
      </c>
      <c r="Q39" s="11"/>
    </row>
    <row r="40" spans="1:17" x14ac:dyDescent="0.25">
      <c r="A40" t="s">
        <v>64</v>
      </c>
      <c r="B40" t="s">
        <v>66</v>
      </c>
      <c r="C40" t="s">
        <v>64</v>
      </c>
      <c r="D40" t="s">
        <v>64</v>
      </c>
      <c r="E40" t="s">
        <v>64</v>
      </c>
      <c r="F40" t="s">
        <v>64</v>
      </c>
      <c r="G40" t="s">
        <v>66</v>
      </c>
      <c r="H40" t="s">
        <v>64</v>
      </c>
      <c r="I40" t="s">
        <v>64</v>
      </c>
      <c r="J40" t="s">
        <v>64</v>
      </c>
      <c r="K40" t="s">
        <v>64</v>
      </c>
      <c r="L40" t="s">
        <v>64</v>
      </c>
      <c r="M40" t="s">
        <v>64</v>
      </c>
      <c r="N40" t="s">
        <v>64</v>
      </c>
      <c r="O40" t="s">
        <v>64</v>
      </c>
      <c r="P40" s="11" t="s">
        <v>74</v>
      </c>
      <c r="Q40" s="11"/>
    </row>
    <row r="41" spans="1:17" x14ac:dyDescent="0.25">
      <c r="A41" t="s">
        <v>64</v>
      </c>
      <c r="B41" t="s">
        <v>66</v>
      </c>
      <c r="C41" t="s">
        <v>64</v>
      </c>
      <c r="D41" t="s">
        <v>64</v>
      </c>
      <c r="E41" t="s">
        <v>66</v>
      </c>
      <c r="F41" t="s">
        <v>64</v>
      </c>
      <c r="G41" t="s">
        <v>66</v>
      </c>
      <c r="H41" t="s">
        <v>64</v>
      </c>
      <c r="I41" t="s">
        <v>64</v>
      </c>
      <c r="J41" t="s">
        <v>66</v>
      </c>
      <c r="K41" t="s">
        <v>66</v>
      </c>
      <c r="L41" t="s">
        <v>65</v>
      </c>
      <c r="M41" t="s">
        <v>65</v>
      </c>
      <c r="N41" t="s">
        <v>64</v>
      </c>
      <c r="O41" t="s">
        <v>65</v>
      </c>
      <c r="P41" s="11" t="s">
        <v>72</v>
      </c>
      <c r="Q41" s="11"/>
    </row>
    <row r="42" spans="1:17" x14ac:dyDescent="0.25">
      <c r="A42" t="s">
        <v>64</v>
      </c>
      <c r="B42" t="s">
        <v>68</v>
      </c>
      <c r="C42" t="s">
        <v>66</v>
      </c>
      <c r="D42" t="s">
        <v>68</v>
      </c>
      <c r="E42" t="s">
        <v>66</v>
      </c>
      <c r="F42" t="s">
        <v>64</v>
      </c>
      <c r="G42" t="s">
        <v>66</v>
      </c>
      <c r="H42" t="s">
        <v>67</v>
      </c>
      <c r="I42" t="s">
        <v>68</v>
      </c>
      <c r="J42" t="s">
        <v>68</v>
      </c>
      <c r="K42" t="s">
        <v>64</v>
      </c>
      <c r="L42" t="s">
        <v>65</v>
      </c>
      <c r="M42" t="s">
        <v>69</v>
      </c>
      <c r="N42" t="s">
        <v>65</v>
      </c>
      <c r="O42" t="s">
        <v>69</v>
      </c>
      <c r="P42" s="11" t="s">
        <v>73</v>
      </c>
      <c r="Q42" s="11"/>
    </row>
    <row r="43" spans="1:17" x14ac:dyDescent="0.25">
      <c r="A43" t="s">
        <v>64</v>
      </c>
      <c r="B43" t="s">
        <v>67</v>
      </c>
      <c r="C43" t="s">
        <v>64</v>
      </c>
      <c r="D43" t="s">
        <v>66</v>
      </c>
      <c r="E43" t="s">
        <v>65</v>
      </c>
      <c r="F43" t="s">
        <v>64</v>
      </c>
      <c r="G43" t="s">
        <v>64</v>
      </c>
      <c r="H43" t="s">
        <v>65</v>
      </c>
      <c r="I43" t="s">
        <v>66</v>
      </c>
      <c r="J43" t="s">
        <v>66</v>
      </c>
      <c r="K43" t="s">
        <v>66</v>
      </c>
      <c r="L43" t="s">
        <v>64</v>
      </c>
      <c r="M43" t="s">
        <v>66</v>
      </c>
      <c r="N43" t="s">
        <v>64</v>
      </c>
      <c r="O43" t="s">
        <v>65</v>
      </c>
      <c r="P43" s="11" t="s">
        <v>72</v>
      </c>
      <c r="Q43" s="11"/>
    </row>
    <row r="44" spans="1:17" x14ac:dyDescent="0.25">
      <c r="A44" t="s">
        <v>64</v>
      </c>
      <c r="B44" t="s">
        <v>66</v>
      </c>
      <c r="C44" t="s">
        <v>64</v>
      </c>
      <c r="D44" t="s">
        <v>64</v>
      </c>
      <c r="E44" t="s">
        <v>66</v>
      </c>
      <c r="F44" t="s">
        <v>64</v>
      </c>
      <c r="G44" t="s">
        <v>64</v>
      </c>
      <c r="H44" t="s">
        <v>64</v>
      </c>
      <c r="I44" t="s">
        <v>64</v>
      </c>
      <c r="J44" t="s">
        <v>64</v>
      </c>
      <c r="K44" t="s">
        <v>64</v>
      </c>
      <c r="L44" t="s">
        <v>66</v>
      </c>
      <c r="M44" t="s">
        <v>64</v>
      </c>
      <c r="N44" t="s">
        <v>64</v>
      </c>
      <c r="O44" t="s">
        <v>64</v>
      </c>
      <c r="P44" s="11" t="s">
        <v>74</v>
      </c>
      <c r="Q44" s="11"/>
    </row>
    <row r="45" spans="1:17" x14ac:dyDescent="0.25">
      <c r="A45" t="s">
        <v>64</v>
      </c>
      <c r="B45" t="s">
        <v>64</v>
      </c>
      <c r="C45" t="s">
        <v>64</v>
      </c>
      <c r="D45" t="s">
        <v>64</v>
      </c>
      <c r="E45" t="s">
        <v>65</v>
      </c>
      <c r="F45" t="s">
        <v>64</v>
      </c>
      <c r="G45" t="s">
        <v>65</v>
      </c>
      <c r="H45" t="s">
        <v>64</v>
      </c>
      <c r="I45" t="s">
        <v>64</v>
      </c>
      <c r="J45" t="s">
        <v>64</v>
      </c>
      <c r="K45" t="s">
        <v>64</v>
      </c>
      <c r="L45" t="s">
        <v>66</v>
      </c>
      <c r="M45" t="s">
        <v>64</v>
      </c>
      <c r="N45" t="s">
        <v>64</v>
      </c>
      <c r="O45" t="s">
        <v>64</v>
      </c>
      <c r="P45" s="11" t="s">
        <v>74</v>
      </c>
      <c r="Q45" s="11"/>
    </row>
    <row r="46" spans="1:17" x14ac:dyDescent="0.25">
      <c r="A46" t="s">
        <v>64</v>
      </c>
      <c r="B46" t="s">
        <v>66</v>
      </c>
      <c r="C46" t="s">
        <v>64</v>
      </c>
      <c r="D46" t="s">
        <v>65</v>
      </c>
      <c r="E46" t="s">
        <v>66</v>
      </c>
      <c r="F46" t="s">
        <v>65</v>
      </c>
      <c r="G46" t="s">
        <v>64</v>
      </c>
      <c r="H46" t="s">
        <v>66</v>
      </c>
      <c r="I46" t="s">
        <v>64</v>
      </c>
      <c r="J46" t="s">
        <v>66</v>
      </c>
      <c r="K46" t="s">
        <v>66</v>
      </c>
      <c r="L46" t="s">
        <v>65</v>
      </c>
      <c r="M46" t="s">
        <v>65</v>
      </c>
      <c r="N46" t="s">
        <v>64</v>
      </c>
      <c r="O46" t="s">
        <v>64</v>
      </c>
      <c r="P46" s="11" t="s">
        <v>72</v>
      </c>
      <c r="Q46" s="11"/>
    </row>
    <row r="47" spans="1:17" x14ac:dyDescent="0.25">
      <c r="A47" t="s">
        <v>64</v>
      </c>
      <c r="B47" t="s">
        <v>68</v>
      </c>
      <c r="C47" t="s">
        <v>64</v>
      </c>
      <c r="D47" t="s">
        <v>66</v>
      </c>
      <c r="E47" t="s">
        <v>65</v>
      </c>
      <c r="F47" t="s">
        <v>64</v>
      </c>
      <c r="G47" t="s">
        <v>66</v>
      </c>
      <c r="H47" t="s">
        <v>67</v>
      </c>
      <c r="I47" t="s">
        <v>65</v>
      </c>
      <c r="J47" t="s">
        <v>65</v>
      </c>
      <c r="K47" t="s">
        <v>66</v>
      </c>
      <c r="L47" t="s">
        <v>66</v>
      </c>
      <c r="M47" t="s">
        <v>68</v>
      </c>
      <c r="N47" t="s">
        <v>66</v>
      </c>
      <c r="O47" t="s">
        <v>67</v>
      </c>
      <c r="P47" s="11" t="s">
        <v>73</v>
      </c>
      <c r="Q47" s="11"/>
    </row>
    <row r="48" spans="1:17" x14ac:dyDescent="0.25">
      <c r="A48" t="s">
        <v>64</v>
      </c>
      <c r="B48" t="s">
        <v>66</v>
      </c>
      <c r="C48" t="s">
        <v>64</v>
      </c>
      <c r="D48" t="s">
        <v>65</v>
      </c>
      <c r="E48" t="s">
        <v>65</v>
      </c>
      <c r="F48" t="s">
        <v>65</v>
      </c>
      <c r="G48" t="s">
        <v>64</v>
      </c>
      <c r="H48" t="s">
        <v>64</v>
      </c>
      <c r="I48" t="s">
        <v>64</v>
      </c>
      <c r="J48" t="s">
        <v>64</v>
      </c>
      <c r="K48" t="s">
        <v>66</v>
      </c>
      <c r="L48" t="s">
        <v>64</v>
      </c>
      <c r="M48" t="s">
        <v>66</v>
      </c>
      <c r="N48" t="s">
        <v>66</v>
      </c>
      <c r="O48" t="s">
        <v>64</v>
      </c>
      <c r="P48" s="11" t="s">
        <v>74</v>
      </c>
      <c r="Q48" s="11"/>
    </row>
    <row r="49" spans="1:17" x14ac:dyDescent="0.25">
      <c r="A49" t="s">
        <v>64</v>
      </c>
      <c r="B49" t="s">
        <v>69</v>
      </c>
      <c r="C49" t="s">
        <v>68</v>
      </c>
      <c r="D49" t="s">
        <v>69</v>
      </c>
      <c r="E49" t="s">
        <v>65</v>
      </c>
      <c r="F49" t="s">
        <v>65</v>
      </c>
      <c r="G49" t="s">
        <v>68</v>
      </c>
      <c r="H49" t="s">
        <v>69</v>
      </c>
      <c r="I49" t="s">
        <v>69</v>
      </c>
      <c r="J49" t="s">
        <v>68</v>
      </c>
      <c r="K49" t="s">
        <v>66</v>
      </c>
      <c r="L49" t="s">
        <v>65</v>
      </c>
      <c r="M49" t="s">
        <v>70</v>
      </c>
      <c r="N49" t="s">
        <v>65</v>
      </c>
      <c r="O49" t="s">
        <v>69</v>
      </c>
      <c r="P49" s="11" t="s">
        <v>73</v>
      </c>
      <c r="Q49" s="11"/>
    </row>
    <row r="50" spans="1:17" x14ac:dyDescent="0.25">
      <c r="A50" t="s">
        <v>64</v>
      </c>
      <c r="B50" t="s">
        <v>66</v>
      </c>
      <c r="C50" t="s">
        <v>64</v>
      </c>
      <c r="D50" t="s">
        <v>64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  <c r="J50" t="s">
        <v>64</v>
      </c>
      <c r="K50" t="s">
        <v>66</v>
      </c>
      <c r="L50" t="s">
        <v>64</v>
      </c>
      <c r="M50" t="s">
        <v>66</v>
      </c>
      <c r="N50" t="s">
        <v>64</v>
      </c>
      <c r="O50" t="s">
        <v>65</v>
      </c>
      <c r="P50" s="11" t="s">
        <v>72</v>
      </c>
      <c r="Q50" s="11"/>
    </row>
    <row r="51" spans="1:17" x14ac:dyDescent="0.25">
      <c r="A51" t="s">
        <v>64</v>
      </c>
      <c r="B51" t="s">
        <v>66</v>
      </c>
      <c r="C51" t="s">
        <v>64</v>
      </c>
      <c r="D51" t="s">
        <v>64</v>
      </c>
      <c r="E51" t="s">
        <v>66</v>
      </c>
      <c r="F51" t="s">
        <v>64</v>
      </c>
      <c r="G51" t="s">
        <v>64</v>
      </c>
      <c r="H51" t="s">
        <v>65</v>
      </c>
      <c r="I51" t="s">
        <v>64</v>
      </c>
      <c r="J51" t="s">
        <v>64</v>
      </c>
      <c r="K51" t="s">
        <v>64</v>
      </c>
      <c r="L51" t="s">
        <v>64</v>
      </c>
      <c r="M51" t="s">
        <v>67</v>
      </c>
      <c r="N51" t="s">
        <v>64</v>
      </c>
      <c r="O51" t="s">
        <v>66</v>
      </c>
      <c r="P51" s="11" t="s">
        <v>74</v>
      </c>
      <c r="Q51" s="11"/>
    </row>
    <row r="52" spans="1:17" x14ac:dyDescent="0.25">
      <c r="A52" t="s">
        <v>64</v>
      </c>
      <c r="B52" t="s">
        <v>68</v>
      </c>
      <c r="C52" t="s">
        <v>64</v>
      </c>
      <c r="D52" t="s">
        <v>64</v>
      </c>
      <c r="E52" t="s">
        <v>65</v>
      </c>
      <c r="F52" t="s">
        <v>65</v>
      </c>
      <c r="G52" t="s">
        <v>66</v>
      </c>
      <c r="H52" t="s">
        <v>65</v>
      </c>
      <c r="I52" t="s">
        <v>65</v>
      </c>
      <c r="J52" t="s">
        <v>64</v>
      </c>
      <c r="K52" t="s">
        <v>66</v>
      </c>
      <c r="L52" t="s">
        <v>64</v>
      </c>
      <c r="M52" t="s">
        <v>68</v>
      </c>
      <c r="N52" t="s">
        <v>64</v>
      </c>
      <c r="O52" t="s">
        <v>65</v>
      </c>
      <c r="P52" s="11" t="s">
        <v>72</v>
      </c>
      <c r="Q52" s="11"/>
    </row>
    <row r="53" spans="1:17" x14ac:dyDescent="0.25">
      <c r="A53" t="s">
        <v>64</v>
      </c>
      <c r="B53" t="s">
        <v>64</v>
      </c>
      <c r="C53" t="s">
        <v>64</v>
      </c>
      <c r="D53" t="s">
        <v>65</v>
      </c>
      <c r="E53" t="s">
        <v>66</v>
      </c>
      <c r="F53" t="s">
        <v>64</v>
      </c>
      <c r="G53" t="s">
        <v>66</v>
      </c>
      <c r="H53" t="s">
        <v>64</v>
      </c>
      <c r="I53" t="s">
        <v>66</v>
      </c>
      <c r="J53" t="s">
        <v>65</v>
      </c>
      <c r="K53" t="s">
        <v>64</v>
      </c>
      <c r="L53" t="s">
        <v>66</v>
      </c>
      <c r="M53" t="s">
        <v>65</v>
      </c>
      <c r="N53" t="s">
        <v>66</v>
      </c>
      <c r="O53" t="s">
        <v>64</v>
      </c>
      <c r="P53" s="11" t="s">
        <v>72</v>
      </c>
      <c r="Q53" s="11"/>
    </row>
    <row r="54" spans="1:17" x14ac:dyDescent="0.25">
      <c r="A54" t="s">
        <v>66</v>
      </c>
      <c r="B54" t="s">
        <v>68</v>
      </c>
      <c r="C54" t="s">
        <v>64</v>
      </c>
      <c r="D54" t="s">
        <v>65</v>
      </c>
      <c r="E54" t="s">
        <v>65</v>
      </c>
      <c r="F54" t="s">
        <v>64</v>
      </c>
      <c r="G54" t="s">
        <v>65</v>
      </c>
      <c r="H54" t="s">
        <v>68</v>
      </c>
      <c r="I54" t="s">
        <v>67</v>
      </c>
      <c r="J54" t="s">
        <v>65</v>
      </c>
      <c r="K54" t="s">
        <v>66</v>
      </c>
      <c r="L54" t="s">
        <v>68</v>
      </c>
      <c r="M54" t="s">
        <v>68</v>
      </c>
      <c r="N54" t="s">
        <v>66</v>
      </c>
      <c r="O54" t="s">
        <v>68</v>
      </c>
      <c r="P54" s="11" t="s">
        <v>73</v>
      </c>
      <c r="Q54" s="11"/>
    </row>
    <row r="55" spans="1:17" x14ac:dyDescent="0.25">
      <c r="A55" t="s">
        <v>64</v>
      </c>
      <c r="B55" t="s">
        <v>67</v>
      </c>
      <c r="C55" t="s">
        <v>64</v>
      </c>
      <c r="D55" t="s">
        <v>65</v>
      </c>
      <c r="E55" t="s">
        <v>65</v>
      </c>
      <c r="F55" t="s">
        <v>65</v>
      </c>
      <c r="G55" t="s">
        <v>66</v>
      </c>
      <c r="H55" t="s">
        <v>67</v>
      </c>
      <c r="I55" t="s">
        <v>67</v>
      </c>
      <c r="J55" t="s">
        <v>66</v>
      </c>
      <c r="K55" t="s">
        <v>64</v>
      </c>
      <c r="L55" t="s">
        <v>65</v>
      </c>
      <c r="M55" t="s">
        <v>65</v>
      </c>
      <c r="N55" t="s">
        <v>66</v>
      </c>
      <c r="O55" t="s">
        <v>67</v>
      </c>
      <c r="P55" s="11" t="s">
        <v>72</v>
      </c>
      <c r="Q55" s="11"/>
    </row>
    <row r="56" spans="1:17" x14ac:dyDescent="0.25">
      <c r="A56" t="s">
        <v>64</v>
      </c>
      <c r="B56" t="s">
        <v>65</v>
      </c>
      <c r="C56" t="s">
        <v>67</v>
      </c>
      <c r="D56" t="s">
        <v>65</v>
      </c>
      <c r="E56" t="s">
        <v>65</v>
      </c>
      <c r="F56" t="s">
        <v>65</v>
      </c>
      <c r="G56" t="s">
        <v>65</v>
      </c>
      <c r="H56" t="s">
        <v>64</v>
      </c>
      <c r="I56" t="s">
        <v>65</v>
      </c>
      <c r="J56" t="s">
        <v>64</v>
      </c>
      <c r="K56" t="s">
        <v>66</v>
      </c>
      <c r="L56" t="s">
        <v>66</v>
      </c>
      <c r="M56" t="s">
        <v>67</v>
      </c>
      <c r="N56" t="s">
        <v>65</v>
      </c>
      <c r="O56" t="s">
        <v>64</v>
      </c>
      <c r="P56" s="11" t="s">
        <v>72</v>
      </c>
      <c r="Q56" s="11"/>
    </row>
    <row r="57" spans="1:17" x14ac:dyDescent="0.25">
      <c r="A57" t="s">
        <v>65</v>
      </c>
      <c r="B57" t="s">
        <v>67</v>
      </c>
      <c r="C57" t="s">
        <v>64</v>
      </c>
      <c r="D57" t="s">
        <v>64</v>
      </c>
      <c r="E57" t="s">
        <v>65</v>
      </c>
      <c r="F57" t="s">
        <v>64</v>
      </c>
      <c r="G57" t="s">
        <v>64</v>
      </c>
      <c r="H57" t="s">
        <v>67</v>
      </c>
      <c r="I57" t="s">
        <v>66</v>
      </c>
      <c r="J57" t="s">
        <v>65</v>
      </c>
      <c r="K57" t="s">
        <v>64</v>
      </c>
      <c r="L57" t="s">
        <v>64</v>
      </c>
      <c r="M57" t="s">
        <v>67</v>
      </c>
      <c r="N57" t="s">
        <v>64</v>
      </c>
      <c r="O57" t="s">
        <v>68</v>
      </c>
      <c r="P57" s="11" t="s">
        <v>72</v>
      </c>
      <c r="Q57" s="11"/>
    </row>
    <row r="58" spans="1:17" x14ac:dyDescent="0.25">
      <c r="A58" t="s">
        <v>66</v>
      </c>
      <c r="B58" t="s">
        <v>66</v>
      </c>
      <c r="C58" t="s">
        <v>64</v>
      </c>
      <c r="D58" t="s">
        <v>64</v>
      </c>
      <c r="E58" t="s">
        <v>67</v>
      </c>
      <c r="F58" t="s">
        <v>64</v>
      </c>
      <c r="G58" t="s">
        <v>66</v>
      </c>
      <c r="H58" t="s">
        <v>64</v>
      </c>
      <c r="I58" t="s">
        <v>66</v>
      </c>
      <c r="J58" t="s">
        <v>64</v>
      </c>
      <c r="K58" t="s">
        <v>66</v>
      </c>
      <c r="L58" t="s">
        <v>66</v>
      </c>
      <c r="M58" t="s">
        <v>67</v>
      </c>
      <c r="N58" t="s">
        <v>67</v>
      </c>
      <c r="O58" t="s">
        <v>64</v>
      </c>
      <c r="P58" s="11" t="s">
        <v>74</v>
      </c>
      <c r="Q58" s="11"/>
    </row>
    <row r="59" spans="1:17" x14ac:dyDescent="0.25">
      <c r="A59" t="s">
        <v>65</v>
      </c>
      <c r="B59" t="s">
        <v>67</v>
      </c>
      <c r="C59" t="s">
        <v>64</v>
      </c>
      <c r="D59" t="s">
        <v>64</v>
      </c>
      <c r="E59" t="s">
        <v>66</v>
      </c>
      <c r="G59" t="s">
        <v>66</v>
      </c>
      <c r="H59" t="s">
        <v>66</v>
      </c>
      <c r="I59" t="s">
        <v>64</v>
      </c>
      <c r="J59" t="s">
        <v>64</v>
      </c>
      <c r="K59" t="s">
        <v>64</v>
      </c>
      <c r="L59" t="s">
        <v>64</v>
      </c>
      <c r="M59" t="s">
        <v>66</v>
      </c>
      <c r="N59" t="s">
        <v>64</v>
      </c>
      <c r="O59" t="s">
        <v>66</v>
      </c>
      <c r="P59" s="11" t="s">
        <v>74</v>
      </c>
      <c r="Q59" s="11"/>
    </row>
    <row r="60" spans="1:17" x14ac:dyDescent="0.25">
      <c r="A60" t="s">
        <v>64</v>
      </c>
      <c r="B60" t="s">
        <v>66</v>
      </c>
      <c r="C60" t="s">
        <v>64</v>
      </c>
      <c r="D60" t="s">
        <v>64</v>
      </c>
      <c r="E60" t="s">
        <v>67</v>
      </c>
      <c r="F60" t="s">
        <v>64</v>
      </c>
      <c r="G60" t="s">
        <v>64</v>
      </c>
      <c r="H60" t="s">
        <v>64</v>
      </c>
      <c r="I60" t="s">
        <v>66</v>
      </c>
      <c r="J60" t="s">
        <v>64</v>
      </c>
      <c r="K60" t="s">
        <v>65</v>
      </c>
      <c r="L60" t="s">
        <v>66</v>
      </c>
      <c r="M60" t="s">
        <v>65</v>
      </c>
      <c r="N60" t="s">
        <v>64</v>
      </c>
      <c r="O60" t="s">
        <v>64</v>
      </c>
      <c r="P60" s="11" t="s">
        <v>74</v>
      </c>
      <c r="Q60" s="11"/>
    </row>
    <row r="61" spans="1:17" x14ac:dyDescent="0.25">
      <c r="A61" t="s">
        <v>64</v>
      </c>
      <c r="B61" t="s">
        <v>68</v>
      </c>
      <c r="C61" t="s">
        <v>64</v>
      </c>
      <c r="D61" t="s">
        <v>65</v>
      </c>
      <c r="E61" t="s">
        <v>66</v>
      </c>
      <c r="F61" t="s">
        <v>64</v>
      </c>
      <c r="G61" t="s">
        <v>64</v>
      </c>
      <c r="H61" t="s">
        <v>65</v>
      </c>
      <c r="I61" t="s">
        <v>64</v>
      </c>
      <c r="J61" t="s">
        <v>64</v>
      </c>
      <c r="K61" t="s">
        <v>64</v>
      </c>
      <c r="L61" t="s">
        <v>64</v>
      </c>
      <c r="M61" t="s">
        <v>67</v>
      </c>
      <c r="N61" t="s">
        <v>65</v>
      </c>
      <c r="O61" t="s">
        <v>68</v>
      </c>
      <c r="P61" s="11" t="s">
        <v>73</v>
      </c>
      <c r="Q61" s="11"/>
    </row>
    <row r="62" spans="1:17" x14ac:dyDescent="0.25">
      <c r="A62" t="s">
        <v>64</v>
      </c>
      <c r="B62" t="s">
        <v>66</v>
      </c>
      <c r="C62" t="s">
        <v>66</v>
      </c>
      <c r="D62" t="s">
        <v>64</v>
      </c>
      <c r="E62" t="s">
        <v>67</v>
      </c>
      <c r="F62" t="s">
        <v>64</v>
      </c>
      <c r="G62" t="s">
        <v>66</v>
      </c>
      <c r="H62" t="s">
        <v>64</v>
      </c>
      <c r="I62" t="s">
        <v>66</v>
      </c>
      <c r="J62" t="s">
        <v>64</v>
      </c>
      <c r="K62" t="s">
        <v>66</v>
      </c>
      <c r="L62" t="s">
        <v>64</v>
      </c>
      <c r="M62" t="s">
        <v>68</v>
      </c>
      <c r="N62" t="s">
        <v>64</v>
      </c>
      <c r="O62" t="s">
        <v>66</v>
      </c>
      <c r="P62" s="11" t="s">
        <v>72</v>
      </c>
      <c r="Q62" s="11"/>
    </row>
    <row r="63" spans="1:17" x14ac:dyDescent="0.25">
      <c r="A63" t="s">
        <v>64</v>
      </c>
      <c r="B63" t="s">
        <v>66</v>
      </c>
      <c r="C63" t="s">
        <v>64</v>
      </c>
      <c r="D63" t="s">
        <v>64</v>
      </c>
      <c r="E63" t="s">
        <v>66</v>
      </c>
      <c r="F63" t="s">
        <v>64</v>
      </c>
      <c r="G63" t="s">
        <v>66</v>
      </c>
      <c r="H63" t="s">
        <v>64</v>
      </c>
      <c r="I63" t="s">
        <v>64</v>
      </c>
      <c r="J63" t="s">
        <v>64</v>
      </c>
      <c r="K63" t="s">
        <v>66</v>
      </c>
      <c r="L63" t="s">
        <v>64</v>
      </c>
      <c r="M63" t="s">
        <v>65</v>
      </c>
      <c r="N63" t="s">
        <v>64</v>
      </c>
      <c r="O63" t="s">
        <v>64</v>
      </c>
      <c r="P63" s="11" t="s">
        <v>74</v>
      </c>
      <c r="Q63" s="11"/>
    </row>
    <row r="64" spans="1:17" x14ac:dyDescent="0.25">
      <c r="A64" t="s">
        <v>65</v>
      </c>
      <c r="B64" t="s">
        <v>68</v>
      </c>
      <c r="C64" t="s">
        <v>67</v>
      </c>
      <c r="D64" t="s">
        <v>65</v>
      </c>
      <c r="E64" t="s">
        <v>68</v>
      </c>
      <c r="F64" t="s">
        <v>64</v>
      </c>
      <c r="G64" t="s">
        <v>67</v>
      </c>
      <c r="H64" t="s">
        <v>69</v>
      </c>
      <c r="I64" t="s">
        <v>69</v>
      </c>
      <c r="J64" t="s">
        <v>68</v>
      </c>
      <c r="K64" t="s">
        <v>65</v>
      </c>
      <c r="L64" t="s">
        <v>68</v>
      </c>
      <c r="M64" t="s">
        <v>69</v>
      </c>
      <c r="N64" t="s">
        <v>67</v>
      </c>
      <c r="O64" t="s">
        <v>69</v>
      </c>
      <c r="P64" s="11" t="s">
        <v>73</v>
      </c>
      <c r="Q64" s="11"/>
    </row>
    <row r="65" spans="1:17" x14ac:dyDescent="0.25">
      <c r="A65" t="s">
        <v>64</v>
      </c>
      <c r="B65" t="s">
        <v>68</v>
      </c>
      <c r="C65" t="s">
        <v>66</v>
      </c>
      <c r="D65" t="s">
        <v>65</v>
      </c>
      <c r="E65" t="s">
        <v>66</v>
      </c>
      <c r="F65" t="s">
        <v>64</v>
      </c>
      <c r="G65" t="s">
        <v>66</v>
      </c>
      <c r="H65" t="s">
        <v>68</v>
      </c>
      <c r="I65" t="s">
        <v>68</v>
      </c>
      <c r="J65" t="s">
        <v>68</v>
      </c>
      <c r="K65" t="s">
        <v>64</v>
      </c>
      <c r="L65" t="s">
        <v>65</v>
      </c>
      <c r="M65" t="s">
        <v>69</v>
      </c>
      <c r="N65" t="s">
        <v>66</v>
      </c>
      <c r="O65" t="s">
        <v>68</v>
      </c>
      <c r="P65" s="11" t="s">
        <v>73</v>
      </c>
      <c r="Q65" s="11"/>
    </row>
    <row r="66" spans="1:17" x14ac:dyDescent="0.25">
      <c r="A66" t="s">
        <v>64</v>
      </c>
      <c r="B66" t="s">
        <v>68</v>
      </c>
      <c r="C66" t="s">
        <v>64</v>
      </c>
      <c r="D66" t="s">
        <v>67</v>
      </c>
      <c r="E66" t="s">
        <v>65</v>
      </c>
      <c r="F66" t="s">
        <v>64</v>
      </c>
      <c r="G66" t="s">
        <v>66</v>
      </c>
      <c r="H66" t="s">
        <v>65</v>
      </c>
      <c r="I66" t="s">
        <v>68</v>
      </c>
      <c r="J66" t="s">
        <v>65</v>
      </c>
      <c r="K66" t="s">
        <v>66</v>
      </c>
      <c r="L66" t="s">
        <v>67</v>
      </c>
      <c r="M66" t="s">
        <v>68</v>
      </c>
      <c r="N66" t="s">
        <v>65</v>
      </c>
      <c r="O66" t="s">
        <v>68</v>
      </c>
      <c r="P66" s="11" t="s">
        <v>73</v>
      </c>
      <c r="Q66" s="11"/>
    </row>
    <row r="67" spans="1:17" x14ac:dyDescent="0.25">
      <c r="A67" t="s">
        <v>64</v>
      </c>
      <c r="B67" t="s">
        <v>66</v>
      </c>
      <c r="C67" t="s">
        <v>64</v>
      </c>
      <c r="D67" t="s">
        <v>64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 t="s">
        <v>64</v>
      </c>
      <c r="L67" t="s">
        <v>64</v>
      </c>
      <c r="M67" t="s">
        <v>66</v>
      </c>
      <c r="N67" t="s">
        <v>64</v>
      </c>
      <c r="O67" t="s">
        <v>64</v>
      </c>
      <c r="P67" s="11" t="s">
        <v>72</v>
      </c>
      <c r="Q67" s="11"/>
    </row>
    <row r="68" spans="1:17" x14ac:dyDescent="0.25">
      <c r="A68" t="s">
        <v>64</v>
      </c>
      <c r="B68" t="s">
        <v>65</v>
      </c>
      <c r="C68" t="s">
        <v>67</v>
      </c>
      <c r="D68" t="s">
        <v>66</v>
      </c>
      <c r="E68" t="s">
        <v>67</v>
      </c>
      <c r="F68" t="s">
        <v>64</v>
      </c>
      <c r="G68" t="s">
        <v>65</v>
      </c>
      <c r="H68" t="s">
        <v>64</v>
      </c>
      <c r="I68" t="s">
        <v>67</v>
      </c>
      <c r="J68" t="s">
        <v>66</v>
      </c>
      <c r="K68" t="s">
        <v>66</v>
      </c>
      <c r="L68" t="s">
        <v>67</v>
      </c>
      <c r="M68" t="s">
        <v>67</v>
      </c>
      <c r="N68" t="s">
        <v>64</v>
      </c>
      <c r="O68" t="s">
        <v>64</v>
      </c>
      <c r="P68" s="11" t="s">
        <v>74</v>
      </c>
      <c r="Q68" s="11"/>
    </row>
    <row r="69" spans="1:17" x14ac:dyDescent="0.25">
      <c r="A69" t="s">
        <v>64</v>
      </c>
      <c r="B69" t="s">
        <v>68</v>
      </c>
      <c r="C69" t="s">
        <v>67</v>
      </c>
      <c r="D69" t="s">
        <v>66</v>
      </c>
      <c r="E69" t="s">
        <v>67</v>
      </c>
      <c r="F69" t="s">
        <v>65</v>
      </c>
      <c r="G69" t="s">
        <v>67</v>
      </c>
      <c r="H69" t="s">
        <v>68</v>
      </c>
      <c r="I69" t="s">
        <v>67</v>
      </c>
      <c r="J69" t="s">
        <v>68</v>
      </c>
      <c r="K69" t="s">
        <v>65</v>
      </c>
      <c r="L69" t="s">
        <v>67</v>
      </c>
      <c r="M69" t="s">
        <v>69</v>
      </c>
      <c r="N69" t="s">
        <v>66</v>
      </c>
      <c r="O69" t="s">
        <v>69</v>
      </c>
      <c r="P69" s="11" t="s">
        <v>73</v>
      </c>
      <c r="Q69" s="11"/>
    </row>
    <row r="70" spans="1:17" x14ac:dyDescent="0.25">
      <c r="A70" t="s">
        <v>64</v>
      </c>
      <c r="B70" t="s">
        <v>66</v>
      </c>
      <c r="C70" t="s">
        <v>64</v>
      </c>
      <c r="D70" t="s">
        <v>64</v>
      </c>
      <c r="E70" t="s">
        <v>65</v>
      </c>
      <c r="F70" t="s">
        <v>64</v>
      </c>
      <c r="G70" t="s">
        <v>66</v>
      </c>
      <c r="H70" t="s">
        <v>64</v>
      </c>
      <c r="I70" t="s">
        <v>66</v>
      </c>
      <c r="J70" t="s">
        <v>64</v>
      </c>
      <c r="K70" t="s">
        <v>64</v>
      </c>
      <c r="L70" t="s">
        <v>64</v>
      </c>
      <c r="M70" t="s">
        <v>66</v>
      </c>
      <c r="N70" t="s">
        <v>64</v>
      </c>
      <c r="O70" t="s">
        <v>64</v>
      </c>
      <c r="P70" s="11" t="s">
        <v>72</v>
      </c>
      <c r="Q70" s="11"/>
    </row>
    <row r="71" spans="1:17" x14ac:dyDescent="0.25">
      <c r="A71" t="s">
        <v>64</v>
      </c>
      <c r="B71" t="s">
        <v>67</v>
      </c>
      <c r="C71" t="s">
        <v>66</v>
      </c>
      <c r="D71" t="s">
        <v>64</v>
      </c>
      <c r="E71" t="s">
        <v>66</v>
      </c>
      <c r="F71" t="s">
        <v>64</v>
      </c>
      <c r="G71" t="s">
        <v>64</v>
      </c>
      <c r="H71" t="s">
        <v>66</v>
      </c>
      <c r="I71" t="s">
        <v>65</v>
      </c>
      <c r="J71" t="s">
        <v>64</v>
      </c>
      <c r="K71" t="s">
        <v>66</v>
      </c>
      <c r="L71" t="s">
        <v>65</v>
      </c>
      <c r="M71" t="s">
        <v>67</v>
      </c>
      <c r="N71" t="s">
        <v>66</v>
      </c>
      <c r="O71" t="s">
        <v>65</v>
      </c>
      <c r="P71" s="11" t="s">
        <v>72</v>
      </c>
      <c r="Q71" s="11"/>
    </row>
    <row r="72" spans="1:17" x14ac:dyDescent="0.25">
      <c r="A72" t="s">
        <v>64</v>
      </c>
      <c r="B72" t="s">
        <v>66</v>
      </c>
      <c r="C72" t="s">
        <v>66</v>
      </c>
      <c r="D72" t="s">
        <v>64</v>
      </c>
      <c r="E72" t="s">
        <v>64</v>
      </c>
      <c r="F72" t="s">
        <v>64</v>
      </c>
      <c r="G72" t="s">
        <v>66</v>
      </c>
      <c r="H72" t="s">
        <v>67</v>
      </c>
      <c r="I72" t="s">
        <v>66</v>
      </c>
      <c r="J72" t="s">
        <v>68</v>
      </c>
      <c r="K72" t="s">
        <v>66</v>
      </c>
      <c r="L72" t="s">
        <v>65</v>
      </c>
      <c r="M72" t="s">
        <v>67</v>
      </c>
      <c r="N72" t="s">
        <v>66</v>
      </c>
      <c r="O72" t="s">
        <v>65</v>
      </c>
      <c r="P72" s="11" t="s">
        <v>73</v>
      </c>
      <c r="Q72" s="11"/>
    </row>
    <row r="73" spans="1:17" x14ac:dyDescent="0.25">
      <c r="A73" t="s">
        <v>64</v>
      </c>
      <c r="B73" t="s">
        <v>69</v>
      </c>
      <c r="C73" t="s">
        <v>66</v>
      </c>
      <c r="D73" t="s">
        <v>64</v>
      </c>
      <c r="E73" t="s">
        <v>67</v>
      </c>
      <c r="F73" t="s">
        <v>64</v>
      </c>
      <c r="G73" t="s">
        <v>65</v>
      </c>
      <c r="H73" t="s">
        <v>70</v>
      </c>
      <c r="I73" t="s">
        <v>69</v>
      </c>
      <c r="J73" t="s">
        <v>69</v>
      </c>
      <c r="K73" t="s">
        <v>64</v>
      </c>
      <c r="L73" t="s">
        <v>65</v>
      </c>
      <c r="M73" t="s">
        <v>69</v>
      </c>
      <c r="N73" t="s">
        <v>67</v>
      </c>
      <c r="O73" t="s">
        <v>69</v>
      </c>
      <c r="P73" s="11" t="s">
        <v>73</v>
      </c>
      <c r="Q73" s="11"/>
    </row>
    <row r="74" spans="1:17" x14ac:dyDescent="0.25">
      <c r="A74" t="s">
        <v>64</v>
      </c>
      <c r="B74" t="s">
        <v>67</v>
      </c>
      <c r="C74" t="s">
        <v>64</v>
      </c>
      <c r="D74" t="s">
        <v>65</v>
      </c>
      <c r="E74" t="s">
        <v>64</v>
      </c>
      <c r="F74" t="s">
        <v>64</v>
      </c>
      <c r="G74" t="s">
        <v>64</v>
      </c>
      <c r="H74" t="s">
        <v>66</v>
      </c>
      <c r="I74" t="s">
        <v>64</v>
      </c>
      <c r="J74" t="s">
        <v>65</v>
      </c>
      <c r="K74" t="s">
        <v>64</v>
      </c>
      <c r="L74" t="s">
        <v>66</v>
      </c>
      <c r="M74" t="s">
        <v>66</v>
      </c>
      <c r="N74" t="s">
        <v>66</v>
      </c>
      <c r="O74" t="s">
        <v>64</v>
      </c>
      <c r="P74" s="11" t="s">
        <v>72</v>
      </c>
      <c r="Q74" s="11"/>
    </row>
    <row r="75" spans="1:17" x14ac:dyDescent="0.25">
      <c r="A75" t="s">
        <v>64</v>
      </c>
      <c r="B75" t="s">
        <v>67</v>
      </c>
      <c r="C75" t="s">
        <v>65</v>
      </c>
      <c r="D75" t="s">
        <v>65</v>
      </c>
      <c r="E75" t="s">
        <v>67</v>
      </c>
      <c r="F75" t="s">
        <v>64</v>
      </c>
      <c r="G75" t="s">
        <v>66</v>
      </c>
      <c r="H75" t="s">
        <v>66</v>
      </c>
      <c r="I75" t="s">
        <v>68</v>
      </c>
      <c r="J75" t="s">
        <v>66</v>
      </c>
      <c r="K75" t="s">
        <v>66</v>
      </c>
      <c r="L75" t="s">
        <v>66</v>
      </c>
      <c r="M75" t="s">
        <v>68</v>
      </c>
      <c r="N75" t="s">
        <v>66</v>
      </c>
      <c r="O75" t="s">
        <v>66</v>
      </c>
      <c r="P75" s="11" t="s">
        <v>72</v>
      </c>
      <c r="Q75" s="11"/>
    </row>
    <row r="76" spans="1:17" x14ac:dyDescent="0.25">
      <c r="A76" t="s">
        <v>64</v>
      </c>
      <c r="B76" t="s">
        <v>66</v>
      </c>
      <c r="C76" t="s">
        <v>64</v>
      </c>
      <c r="D76" t="s">
        <v>66</v>
      </c>
      <c r="E76" t="s">
        <v>66</v>
      </c>
      <c r="F76" t="s">
        <v>64</v>
      </c>
      <c r="G76" t="s">
        <v>66</v>
      </c>
      <c r="H76" t="s">
        <v>64</v>
      </c>
      <c r="I76" t="s">
        <v>64</v>
      </c>
      <c r="J76" t="s">
        <v>64</v>
      </c>
      <c r="K76" t="s">
        <v>66</v>
      </c>
      <c r="L76" t="s">
        <v>64</v>
      </c>
      <c r="M76" t="s">
        <v>67</v>
      </c>
      <c r="N76" t="s">
        <v>66</v>
      </c>
      <c r="O76" t="s">
        <v>64</v>
      </c>
      <c r="P76" s="11" t="s">
        <v>72</v>
      </c>
      <c r="Q76" s="11"/>
    </row>
    <row r="77" spans="1:17" x14ac:dyDescent="0.25">
      <c r="A77" t="s">
        <v>64</v>
      </c>
      <c r="B77" t="s">
        <v>66</v>
      </c>
      <c r="C77" t="s">
        <v>64</v>
      </c>
      <c r="D77" t="s">
        <v>65</v>
      </c>
      <c r="E77" t="s">
        <v>66</v>
      </c>
      <c r="F77" t="s">
        <v>64</v>
      </c>
      <c r="G77" t="s">
        <v>64</v>
      </c>
      <c r="H77" t="s">
        <v>65</v>
      </c>
      <c r="I77" t="s">
        <v>64</v>
      </c>
      <c r="J77" t="s">
        <v>64</v>
      </c>
      <c r="K77" t="s">
        <v>64</v>
      </c>
      <c r="L77" t="s">
        <v>64</v>
      </c>
      <c r="M77" t="s">
        <v>67</v>
      </c>
      <c r="N77" t="s">
        <v>64</v>
      </c>
      <c r="O77" t="s">
        <v>67</v>
      </c>
      <c r="P77" s="11" t="s">
        <v>73</v>
      </c>
      <c r="Q77" s="11"/>
    </row>
    <row r="78" spans="1:17" x14ac:dyDescent="0.25">
      <c r="A78" t="s">
        <v>66</v>
      </c>
      <c r="B78" t="s">
        <v>65</v>
      </c>
      <c r="C78" t="s">
        <v>66</v>
      </c>
      <c r="D78" t="s">
        <v>64</v>
      </c>
      <c r="E78" t="s">
        <v>67</v>
      </c>
      <c r="F78" t="s">
        <v>64</v>
      </c>
      <c r="G78" t="s">
        <v>65</v>
      </c>
      <c r="H78" t="s">
        <v>65</v>
      </c>
      <c r="I78" t="s">
        <v>65</v>
      </c>
      <c r="J78" t="s">
        <v>66</v>
      </c>
      <c r="K78" t="s">
        <v>66</v>
      </c>
      <c r="L78" t="s">
        <v>65</v>
      </c>
      <c r="M78" t="s">
        <v>68</v>
      </c>
      <c r="N78" t="s">
        <v>66</v>
      </c>
      <c r="O78" t="s">
        <v>64</v>
      </c>
      <c r="P78" s="11" t="s">
        <v>72</v>
      </c>
      <c r="Q78" s="11"/>
    </row>
    <row r="79" spans="1:17" x14ac:dyDescent="0.25">
      <c r="A79" t="s">
        <v>64</v>
      </c>
      <c r="B79" t="s">
        <v>68</v>
      </c>
      <c r="C79" t="s">
        <v>66</v>
      </c>
      <c r="D79" t="s">
        <v>66</v>
      </c>
      <c r="E79" t="s">
        <v>66</v>
      </c>
      <c r="F79" t="s">
        <v>64</v>
      </c>
      <c r="G79" t="s">
        <v>66</v>
      </c>
      <c r="H79" t="s">
        <v>66</v>
      </c>
      <c r="I79" t="s">
        <v>65</v>
      </c>
      <c r="J79" t="s">
        <v>65</v>
      </c>
      <c r="K79" t="s">
        <v>64</v>
      </c>
      <c r="L79" t="s">
        <v>64</v>
      </c>
      <c r="M79" t="s">
        <v>68</v>
      </c>
      <c r="N79" t="s">
        <v>66</v>
      </c>
      <c r="O79" t="s">
        <v>67</v>
      </c>
      <c r="P79" s="11" t="s">
        <v>73</v>
      </c>
      <c r="Q79" s="11"/>
    </row>
    <row r="80" spans="1:17" x14ac:dyDescent="0.25">
      <c r="A80" t="s">
        <v>66</v>
      </c>
      <c r="B80" t="s">
        <v>66</v>
      </c>
      <c r="C80" t="s">
        <v>64</v>
      </c>
      <c r="D80" t="s">
        <v>64</v>
      </c>
      <c r="E80" t="s">
        <v>66</v>
      </c>
      <c r="F80" t="s">
        <v>65</v>
      </c>
      <c r="G80" t="s">
        <v>65</v>
      </c>
      <c r="H80" t="s">
        <v>64</v>
      </c>
      <c r="I80" t="s">
        <v>64</v>
      </c>
      <c r="J80" t="s">
        <v>64</v>
      </c>
      <c r="K80" t="s">
        <v>64</v>
      </c>
      <c r="L80" t="s">
        <v>64</v>
      </c>
      <c r="M80" t="s">
        <v>64</v>
      </c>
      <c r="N80" t="s">
        <v>64</v>
      </c>
      <c r="O80" t="s">
        <v>64</v>
      </c>
      <c r="P80" s="11" t="s">
        <v>74</v>
      </c>
      <c r="Q80" s="11"/>
    </row>
    <row r="81" spans="1:17" x14ac:dyDescent="0.25">
      <c r="A81" t="s">
        <v>64</v>
      </c>
      <c r="B81" t="s">
        <v>66</v>
      </c>
      <c r="C81" t="s">
        <v>64</v>
      </c>
      <c r="D81" t="s">
        <v>64</v>
      </c>
      <c r="E81" t="s">
        <v>67</v>
      </c>
      <c r="F81" t="s">
        <v>64</v>
      </c>
      <c r="G81" t="s">
        <v>66</v>
      </c>
      <c r="H81" t="s">
        <v>66</v>
      </c>
      <c r="I81" t="s">
        <v>66</v>
      </c>
      <c r="J81" t="s">
        <v>66</v>
      </c>
      <c r="K81" t="s">
        <v>64</v>
      </c>
      <c r="L81" t="s">
        <v>66</v>
      </c>
      <c r="M81" t="s">
        <v>67</v>
      </c>
      <c r="N81" t="s">
        <v>64</v>
      </c>
      <c r="O81" t="s">
        <v>65</v>
      </c>
      <c r="P81" s="11" t="s">
        <v>74</v>
      </c>
      <c r="Q81" s="11"/>
    </row>
    <row r="82" spans="1:17" x14ac:dyDescent="0.25">
      <c r="A82" t="s">
        <v>64</v>
      </c>
      <c r="B82" t="s">
        <v>67</v>
      </c>
      <c r="C82" t="s">
        <v>64</v>
      </c>
      <c r="D82" t="s">
        <v>65</v>
      </c>
      <c r="E82" t="s">
        <v>64</v>
      </c>
      <c r="F82" t="s">
        <v>64</v>
      </c>
      <c r="G82" t="s">
        <v>64</v>
      </c>
      <c r="H82" t="s">
        <v>64</v>
      </c>
      <c r="I82" t="s">
        <v>67</v>
      </c>
      <c r="J82" t="s">
        <v>64</v>
      </c>
      <c r="K82" t="s">
        <v>64</v>
      </c>
      <c r="L82" t="s">
        <v>65</v>
      </c>
      <c r="M82" t="s">
        <v>68</v>
      </c>
      <c r="N82" t="s">
        <v>64</v>
      </c>
      <c r="O82" t="s">
        <v>67</v>
      </c>
      <c r="P82" s="11" t="s">
        <v>74</v>
      </c>
      <c r="Q82" s="11"/>
    </row>
    <row r="83" spans="1:17" x14ac:dyDescent="0.25">
      <c r="A83" t="s">
        <v>64</v>
      </c>
      <c r="B83" t="s">
        <v>65</v>
      </c>
      <c r="C83" t="s">
        <v>64</v>
      </c>
      <c r="D83" t="s">
        <v>64</v>
      </c>
      <c r="E83" t="s">
        <v>64</v>
      </c>
      <c r="F83" t="s">
        <v>64</v>
      </c>
      <c r="G83" t="s">
        <v>66</v>
      </c>
      <c r="H83" t="s">
        <v>65</v>
      </c>
      <c r="I83" t="s">
        <v>65</v>
      </c>
      <c r="J83" t="s">
        <v>66</v>
      </c>
      <c r="K83" t="s">
        <v>64</v>
      </c>
      <c r="L83" t="s">
        <v>65</v>
      </c>
      <c r="M83" t="s">
        <v>65</v>
      </c>
      <c r="N83" t="s">
        <v>64</v>
      </c>
      <c r="O83" t="s">
        <v>65</v>
      </c>
      <c r="P83" s="11" t="s">
        <v>72</v>
      </c>
      <c r="Q83" s="11"/>
    </row>
    <row r="84" spans="1:17" x14ac:dyDescent="0.25">
      <c r="A84" t="s">
        <v>66</v>
      </c>
      <c r="B84" t="s">
        <v>65</v>
      </c>
      <c r="C84" t="s">
        <v>64</v>
      </c>
      <c r="D84" t="s">
        <v>66</v>
      </c>
      <c r="E84" t="s">
        <v>65</v>
      </c>
      <c r="F84" t="s">
        <v>64</v>
      </c>
      <c r="G84" t="s">
        <v>64</v>
      </c>
      <c r="H84" t="s">
        <v>65</v>
      </c>
      <c r="I84" t="s">
        <v>66</v>
      </c>
      <c r="J84" t="s">
        <v>64</v>
      </c>
      <c r="K84" t="s">
        <v>64</v>
      </c>
      <c r="L84" t="s">
        <v>64</v>
      </c>
      <c r="M84" t="s">
        <v>65</v>
      </c>
      <c r="N84" t="s">
        <v>64</v>
      </c>
      <c r="O84" t="s">
        <v>65</v>
      </c>
      <c r="P84" s="11" t="s">
        <v>74</v>
      </c>
      <c r="Q84" s="11"/>
    </row>
    <row r="85" spans="1:17" x14ac:dyDescent="0.25">
      <c r="A85" t="s">
        <v>64</v>
      </c>
      <c r="B85" t="s">
        <v>68</v>
      </c>
      <c r="C85" t="s">
        <v>66</v>
      </c>
      <c r="D85" t="s">
        <v>64</v>
      </c>
      <c r="E85" t="s">
        <v>67</v>
      </c>
      <c r="F85" t="s">
        <v>70</v>
      </c>
      <c r="G85" t="s">
        <v>65</v>
      </c>
      <c r="H85" t="s">
        <v>69</v>
      </c>
      <c r="I85" t="s">
        <v>68</v>
      </c>
      <c r="J85" t="s">
        <v>68</v>
      </c>
      <c r="K85" t="s">
        <v>66</v>
      </c>
      <c r="L85" t="s">
        <v>65</v>
      </c>
      <c r="M85" t="s">
        <v>68</v>
      </c>
      <c r="N85" t="s">
        <v>65</v>
      </c>
      <c r="O85" t="s">
        <v>69</v>
      </c>
      <c r="P85" s="11" t="s">
        <v>73</v>
      </c>
      <c r="Q85" s="11"/>
    </row>
    <row r="86" spans="1:17" x14ac:dyDescent="0.25">
      <c r="A86" t="s">
        <v>64</v>
      </c>
      <c r="B86" t="s">
        <v>67</v>
      </c>
      <c r="C86" t="s">
        <v>65</v>
      </c>
      <c r="D86" t="s">
        <v>65</v>
      </c>
      <c r="E86" t="s">
        <v>66</v>
      </c>
      <c r="F86" t="s">
        <v>64</v>
      </c>
      <c r="G86" t="s">
        <v>64</v>
      </c>
      <c r="H86" t="s">
        <v>67</v>
      </c>
      <c r="I86" t="s">
        <v>65</v>
      </c>
      <c r="J86" t="s">
        <v>66</v>
      </c>
      <c r="K86" t="s">
        <v>66</v>
      </c>
      <c r="L86" t="s">
        <v>65</v>
      </c>
      <c r="M86" t="s">
        <v>65</v>
      </c>
      <c r="N86" t="s">
        <v>65</v>
      </c>
      <c r="O86" t="s">
        <v>67</v>
      </c>
      <c r="P86" s="11" t="s">
        <v>72</v>
      </c>
      <c r="Q86" s="11"/>
    </row>
    <row r="87" spans="1:17" x14ac:dyDescent="0.25">
      <c r="A87" t="s">
        <v>66</v>
      </c>
      <c r="B87" t="s">
        <v>66</v>
      </c>
      <c r="C87" t="s">
        <v>64</v>
      </c>
      <c r="D87" t="s">
        <v>64</v>
      </c>
      <c r="E87" t="s">
        <v>65</v>
      </c>
      <c r="F87" t="s">
        <v>64</v>
      </c>
      <c r="G87" t="s">
        <v>64</v>
      </c>
      <c r="H87" t="s">
        <v>64</v>
      </c>
      <c r="I87" t="s">
        <v>66</v>
      </c>
      <c r="J87" t="s">
        <v>66</v>
      </c>
      <c r="K87" t="s">
        <v>64</v>
      </c>
      <c r="L87" t="s">
        <v>66</v>
      </c>
      <c r="M87" t="s">
        <v>67</v>
      </c>
      <c r="N87" t="s">
        <v>64</v>
      </c>
      <c r="O87" t="s">
        <v>64</v>
      </c>
      <c r="P87" s="11" t="s">
        <v>72</v>
      </c>
      <c r="Q87" s="11"/>
    </row>
    <row r="88" spans="1:17" x14ac:dyDescent="0.25">
      <c r="A88" t="s">
        <v>64</v>
      </c>
      <c r="B88" t="s">
        <v>68</v>
      </c>
      <c r="C88" t="s">
        <v>64</v>
      </c>
      <c r="D88" t="s">
        <v>66</v>
      </c>
      <c r="E88" t="s">
        <v>68</v>
      </c>
      <c r="F88" t="s">
        <v>65</v>
      </c>
      <c r="G88" t="s">
        <v>65</v>
      </c>
      <c r="H88" t="s">
        <v>65</v>
      </c>
      <c r="I88" t="s">
        <v>66</v>
      </c>
      <c r="J88" t="s">
        <v>67</v>
      </c>
      <c r="K88" t="s">
        <v>64</v>
      </c>
      <c r="L88" t="s">
        <v>65</v>
      </c>
      <c r="M88" t="s">
        <v>67</v>
      </c>
      <c r="N88" t="s">
        <v>66</v>
      </c>
      <c r="O88" t="s">
        <v>67</v>
      </c>
      <c r="P88" s="11" t="s">
        <v>73</v>
      </c>
      <c r="Q88" s="11"/>
    </row>
    <row r="89" spans="1:17" x14ac:dyDescent="0.25">
      <c r="A89" t="s">
        <v>64</v>
      </c>
      <c r="B89" t="s">
        <v>67</v>
      </c>
      <c r="C89" t="s">
        <v>66</v>
      </c>
      <c r="D89" t="s">
        <v>64</v>
      </c>
      <c r="E89" t="s">
        <v>66</v>
      </c>
      <c r="F89" t="s">
        <v>64</v>
      </c>
      <c r="G89" t="s">
        <v>65</v>
      </c>
      <c r="H89" t="s">
        <v>66</v>
      </c>
      <c r="I89" t="s">
        <v>65</v>
      </c>
      <c r="J89" t="s">
        <v>67</v>
      </c>
      <c r="K89" t="s">
        <v>64</v>
      </c>
      <c r="L89" t="s">
        <v>66</v>
      </c>
      <c r="M89" t="s">
        <v>67</v>
      </c>
      <c r="N89" t="s">
        <v>66</v>
      </c>
      <c r="O89" t="s">
        <v>66</v>
      </c>
      <c r="P89" s="11" t="s">
        <v>72</v>
      </c>
      <c r="Q89" s="11"/>
    </row>
    <row r="90" spans="1:17" x14ac:dyDescent="0.25">
      <c r="A90" t="s">
        <v>64</v>
      </c>
      <c r="B90" t="s">
        <v>65</v>
      </c>
      <c r="C90" t="s">
        <v>64</v>
      </c>
      <c r="D90" t="s">
        <v>64</v>
      </c>
      <c r="E90" t="s">
        <v>65</v>
      </c>
      <c r="F90" t="s">
        <v>64</v>
      </c>
      <c r="G90" t="s">
        <v>66</v>
      </c>
      <c r="H90" t="s">
        <v>64</v>
      </c>
      <c r="I90" t="s">
        <v>67</v>
      </c>
      <c r="J90" t="s">
        <v>64</v>
      </c>
      <c r="K90" t="s">
        <v>66</v>
      </c>
      <c r="L90" t="s">
        <v>65</v>
      </c>
      <c r="M90" t="s">
        <v>67</v>
      </c>
      <c r="N90" t="s">
        <v>65</v>
      </c>
      <c r="O90" t="s">
        <v>64</v>
      </c>
      <c r="P90" s="11" t="s">
        <v>72</v>
      </c>
      <c r="Q90" s="11"/>
    </row>
    <row r="91" spans="1:17" x14ac:dyDescent="0.25">
      <c r="A91" t="s">
        <v>64</v>
      </c>
      <c r="B91" t="s">
        <v>68</v>
      </c>
      <c r="C91" t="s">
        <v>66</v>
      </c>
      <c r="D91" t="s">
        <v>65</v>
      </c>
      <c r="E91" t="s">
        <v>66</v>
      </c>
      <c r="F91" t="s">
        <v>64</v>
      </c>
      <c r="G91" t="s">
        <v>65</v>
      </c>
      <c r="H91" t="s">
        <v>67</v>
      </c>
      <c r="I91" t="s">
        <v>67</v>
      </c>
      <c r="J91" t="s">
        <v>65</v>
      </c>
      <c r="K91" t="s">
        <v>64</v>
      </c>
      <c r="L91" t="s">
        <v>66</v>
      </c>
      <c r="M91" t="s">
        <v>68</v>
      </c>
      <c r="N91" t="s">
        <v>67</v>
      </c>
      <c r="O91" t="s">
        <v>68</v>
      </c>
      <c r="P91" s="11" t="s">
        <v>73</v>
      </c>
      <c r="Q91" s="11"/>
    </row>
    <row r="92" spans="1:17" x14ac:dyDescent="0.25">
      <c r="A92" t="s">
        <v>64</v>
      </c>
      <c r="B92" t="s">
        <v>67</v>
      </c>
      <c r="C92" t="s">
        <v>64</v>
      </c>
      <c r="D92" t="s">
        <v>64</v>
      </c>
      <c r="E92" t="s">
        <v>64</v>
      </c>
      <c r="F92" t="s">
        <v>64</v>
      </c>
      <c r="G92" t="s">
        <v>66</v>
      </c>
      <c r="H92" t="s">
        <v>65</v>
      </c>
      <c r="I92" t="s">
        <v>66</v>
      </c>
      <c r="J92" t="s">
        <v>67</v>
      </c>
      <c r="K92" t="s">
        <v>65</v>
      </c>
      <c r="L92" t="s">
        <v>66</v>
      </c>
      <c r="M92" t="s">
        <v>68</v>
      </c>
      <c r="N92" t="s">
        <v>64</v>
      </c>
      <c r="O92" t="s">
        <v>68</v>
      </c>
      <c r="P92" s="11" t="s">
        <v>72</v>
      </c>
      <c r="Q92" s="11"/>
    </row>
    <row r="93" spans="1:17" x14ac:dyDescent="0.25">
      <c r="A93" t="s">
        <v>64</v>
      </c>
      <c r="B93" t="s">
        <v>64</v>
      </c>
      <c r="C93" t="s">
        <v>64</v>
      </c>
      <c r="D93" t="s">
        <v>66</v>
      </c>
      <c r="E93" t="s">
        <v>66</v>
      </c>
      <c r="F93" t="s">
        <v>65</v>
      </c>
      <c r="G93" t="s">
        <v>66</v>
      </c>
      <c r="H93" t="s">
        <v>64</v>
      </c>
      <c r="I93" t="s">
        <v>66</v>
      </c>
      <c r="J93" t="s">
        <v>66</v>
      </c>
      <c r="K93" t="s">
        <v>64</v>
      </c>
      <c r="L93" t="s">
        <v>65</v>
      </c>
      <c r="M93" t="s">
        <v>66</v>
      </c>
      <c r="N93" t="s">
        <v>64</v>
      </c>
      <c r="O93" t="s">
        <v>65</v>
      </c>
      <c r="P93" s="11" t="s">
        <v>72</v>
      </c>
      <c r="Q93" s="11"/>
    </row>
    <row r="94" spans="1:17" x14ac:dyDescent="0.25">
      <c r="A94" t="s">
        <v>64</v>
      </c>
      <c r="B94" t="s">
        <v>65</v>
      </c>
      <c r="C94" t="s">
        <v>67</v>
      </c>
      <c r="D94" t="s">
        <v>67</v>
      </c>
      <c r="E94" t="s">
        <v>66</v>
      </c>
      <c r="F94" t="s">
        <v>64</v>
      </c>
      <c r="G94" t="s">
        <v>65</v>
      </c>
      <c r="H94" t="s">
        <v>65</v>
      </c>
      <c r="I94" t="s">
        <v>67</v>
      </c>
      <c r="J94" t="s">
        <v>65</v>
      </c>
      <c r="K94" t="s">
        <v>64</v>
      </c>
      <c r="L94" t="s">
        <v>64</v>
      </c>
      <c r="M94" t="s">
        <v>67</v>
      </c>
      <c r="N94" t="s">
        <v>67</v>
      </c>
      <c r="O94" t="s">
        <v>65</v>
      </c>
      <c r="P94" s="11" t="s">
        <v>72</v>
      </c>
      <c r="Q94" s="11"/>
    </row>
    <row r="95" spans="1:17" x14ac:dyDescent="0.25">
      <c r="A95" t="s">
        <v>64</v>
      </c>
      <c r="B95" t="s">
        <v>67</v>
      </c>
      <c r="C95" t="s">
        <v>64</v>
      </c>
      <c r="D95" t="s">
        <v>64</v>
      </c>
      <c r="E95" t="s">
        <v>65</v>
      </c>
      <c r="F95" t="s">
        <v>64</v>
      </c>
      <c r="G95" t="s">
        <v>66</v>
      </c>
      <c r="H95" t="s">
        <v>67</v>
      </c>
      <c r="I95" t="s">
        <v>67</v>
      </c>
      <c r="J95" t="s">
        <v>68</v>
      </c>
      <c r="K95" t="s">
        <v>66</v>
      </c>
      <c r="L95" t="s">
        <v>67</v>
      </c>
      <c r="M95" t="s">
        <v>68</v>
      </c>
      <c r="N95" t="s">
        <v>66</v>
      </c>
      <c r="O95" t="s">
        <v>69</v>
      </c>
      <c r="P95" s="11" t="s">
        <v>73</v>
      </c>
      <c r="Q95" s="11"/>
    </row>
    <row r="96" spans="1:17" x14ac:dyDescent="0.25">
      <c r="A96" t="s">
        <v>64</v>
      </c>
      <c r="B96" t="s">
        <v>67</v>
      </c>
      <c r="C96" t="s">
        <v>67</v>
      </c>
      <c r="D96" t="s">
        <v>64</v>
      </c>
      <c r="E96" t="s">
        <v>67</v>
      </c>
      <c r="F96" t="s">
        <v>64</v>
      </c>
      <c r="G96" t="s">
        <v>65</v>
      </c>
      <c r="H96" t="s">
        <v>67</v>
      </c>
      <c r="I96" t="s">
        <v>70</v>
      </c>
      <c r="J96" t="s">
        <v>64</v>
      </c>
      <c r="K96" t="s">
        <v>66</v>
      </c>
      <c r="L96" t="s">
        <v>65</v>
      </c>
      <c r="M96" t="s">
        <v>69</v>
      </c>
      <c r="N96" t="s">
        <v>67</v>
      </c>
      <c r="O96" t="s">
        <v>69</v>
      </c>
      <c r="P96" s="11" t="s">
        <v>73</v>
      </c>
      <c r="Q96" s="11"/>
    </row>
    <row r="97" spans="1:17" x14ac:dyDescent="0.25">
      <c r="A97" t="s">
        <v>64</v>
      </c>
      <c r="B97" t="s">
        <v>65</v>
      </c>
      <c r="C97" t="s">
        <v>65</v>
      </c>
      <c r="D97" t="s">
        <v>66</v>
      </c>
      <c r="E97" t="s">
        <v>66</v>
      </c>
      <c r="F97" t="s">
        <v>64</v>
      </c>
      <c r="G97" t="s">
        <v>64</v>
      </c>
      <c r="H97" t="s">
        <v>65</v>
      </c>
      <c r="I97" t="s">
        <v>66</v>
      </c>
      <c r="J97" t="s">
        <v>66</v>
      </c>
      <c r="K97" t="s">
        <v>64</v>
      </c>
      <c r="L97" t="s">
        <v>65</v>
      </c>
      <c r="M97" t="s">
        <v>67</v>
      </c>
      <c r="N97" t="s">
        <v>66</v>
      </c>
      <c r="O97" t="s">
        <v>65</v>
      </c>
      <c r="P97" s="11" t="s">
        <v>72</v>
      </c>
      <c r="Q97" s="11"/>
    </row>
    <row r="98" spans="1:17" x14ac:dyDescent="0.25">
      <c r="A98" t="s">
        <v>64</v>
      </c>
      <c r="B98" t="s">
        <v>66</v>
      </c>
      <c r="C98" t="s">
        <v>64</v>
      </c>
      <c r="D98" t="s">
        <v>64</v>
      </c>
      <c r="E98" t="s">
        <v>66</v>
      </c>
      <c r="F98" t="s">
        <v>65</v>
      </c>
      <c r="G98" t="s">
        <v>64</v>
      </c>
      <c r="H98" t="s">
        <v>64</v>
      </c>
      <c r="I98" t="s">
        <v>64</v>
      </c>
      <c r="J98" t="s">
        <v>64</v>
      </c>
      <c r="K98" t="s">
        <v>66</v>
      </c>
      <c r="L98" t="s">
        <v>64</v>
      </c>
      <c r="M98" t="s">
        <v>65</v>
      </c>
      <c r="N98" t="s">
        <v>64</v>
      </c>
      <c r="O98" t="s">
        <v>64</v>
      </c>
      <c r="P98" s="11" t="s">
        <v>74</v>
      </c>
      <c r="Q98" s="11"/>
    </row>
    <row r="99" spans="1:17" x14ac:dyDescent="0.25">
      <c r="A99" t="s">
        <v>64</v>
      </c>
      <c r="B99" t="s">
        <v>68</v>
      </c>
      <c r="C99" t="s">
        <v>65</v>
      </c>
      <c r="D99" t="s">
        <v>65</v>
      </c>
      <c r="E99" t="s">
        <v>65</v>
      </c>
      <c r="F99" t="s">
        <v>64</v>
      </c>
      <c r="G99" t="s">
        <v>66</v>
      </c>
      <c r="H99" t="s">
        <v>68</v>
      </c>
      <c r="I99" t="s">
        <v>68</v>
      </c>
      <c r="J99" t="s">
        <v>66</v>
      </c>
      <c r="K99" t="s">
        <v>66</v>
      </c>
      <c r="L99" t="s">
        <v>65</v>
      </c>
      <c r="M99" t="s">
        <v>68</v>
      </c>
      <c r="N99" t="s">
        <v>65</v>
      </c>
      <c r="O99" t="s">
        <v>68</v>
      </c>
      <c r="P99" s="11" t="s">
        <v>72</v>
      </c>
      <c r="Q99" s="11"/>
    </row>
    <row r="100" spans="1:17" x14ac:dyDescent="0.25">
      <c r="A100" t="s">
        <v>64</v>
      </c>
      <c r="B100" t="s">
        <v>66</v>
      </c>
      <c r="C100" t="s">
        <v>64</v>
      </c>
      <c r="D100" t="s">
        <v>64</v>
      </c>
      <c r="E100" t="s">
        <v>66</v>
      </c>
      <c r="F100" t="s">
        <v>64</v>
      </c>
      <c r="G100" t="s">
        <v>66</v>
      </c>
      <c r="H100" t="s">
        <v>64</v>
      </c>
      <c r="I100" t="s">
        <v>64</v>
      </c>
      <c r="J100" t="s">
        <v>64</v>
      </c>
      <c r="K100" t="s">
        <v>64</v>
      </c>
      <c r="L100" t="s">
        <v>64</v>
      </c>
      <c r="M100" t="s">
        <v>66</v>
      </c>
      <c r="N100" t="s">
        <v>64</v>
      </c>
      <c r="O100" t="s">
        <v>66</v>
      </c>
      <c r="P100" s="11" t="s">
        <v>74</v>
      </c>
      <c r="Q100" s="11"/>
    </row>
    <row r="101" spans="1:17" x14ac:dyDescent="0.25">
      <c r="A101" t="s">
        <v>64</v>
      </c>
      <c r="B101" t="s">
        <v>67</v>
      </c>
      <c r="C101" t="s">
        <v>64</v>
      </c>
      <c r="D101" t="s">
        <v>64</v>
      </c>
      <c r="E101" t="s">
        <v>66</v>
      </c>
      <c r="F101" t="s">
        <v>64</v>
      </c>
      <c r="G101" t="s">
        <v>66</v>
      </c>
      <c r="H101" t="s">
        <v>64</v>
      </c>
      <c r="I101" t="s">
        <v>65</v>
      </c>
      <c r="J101" t="s">
        <v>64</v>
      </c>
      <c r="K101" t="s">
        <v>64</v>
      </c>
      <c r="L101" t="s">
        <v>66</v>
      </c>
      <c r="M101" t="s">
        <v>65</v>
      </c>
      <c r="N101" t="s">
        <v>66</v>
      </c>
      <c r="O101" t="s">
        <v>64</v>
      </c>
      <c r="P101" s="11" t="s">
        <v>72</v>
      </c>
      <c r="Q101" s="11"/>
    </row>
    <row r="102" spans="1:17" x14ac:dyDescent="0.25">
      <c r="A102" t="s">
        <v>64</v>
      </c>
      <c r="B102" t="s">
        <v>66</v>
      </c>
      <c r="C102" t="s">
        <v>65</v>
      </c>
      <c r="D102" t="s">
        <v>66</v>
      </c>
      <c r="E102" t="s">
        <v>66</v>
      </c>
      <c r="F102" t="s">
        <v>64</v>
      </c>
      <c r="G102" t="s">
        <v>66</v>
      </c>
      <c r="H102" t="s">
        <v>64</v>
      </c>
      <c r="I102" t="s">
        <v>67</v>
      </c>
      <c r="J102" t="s">
        <v>64</v>
      </c>
      <c r="K102" t="s">
        <v>64</v>
      </c>
      <c r="L102" t="s">
        <v>64</v>
      </c>
      <c r="M102" t="s">
        <v>65</v>
      </c>
      <c r="N102" t="s">
        <v>66</v>
      </c>
      <c r="O102" t="s">
        <v>64</v>
      </c>
      <c r="P102" s="11" t="s">
        <v>72</v>
      </c>
      <c r="Q102" s="11"/>
    </row>
    <row r="103" spans="1:17" x14ac:dyDescent="0.25">
      <c r="A103" t="s">
        <v>66</v>
      </c>
      <c r="B103" t="s">
        <v>66</v>
      </c>
      <c r="C103" t="s">
        <v>64</v>
      </c>
      <c r="D103" t="s">
        <v>64</v>
      </c>
      <c r="E103" t="s">
        <v>66</v>
      </c>
      <c r="F103" t="s">
        <v>64</v>
      </c>
      <c r="G103" t="s">
        <v>64</v>
      </c>
      <c r="H103" t="s">
        <v>64</v>
      </c>
      <c r="I103" t="s">
        <v>64</v>
      </c>
      <c r="J103" t="s">
        <v>64</v>
      </c>
      <c r="K103" t="s">
        <v>64</v>
      </c>
      <c r="L103" t="s">
        <v>66</v>
      </c>
      <c r="M103" t="s">
        <v>66</v>
      </c>
      <c r="N103" t="s">
        <v>64</v>
      </c>
      <c r="O103" t="s">
        <v>64</v>
      </c>
      <c r="P103" s="11" t="s">
        <v>74</v>
      </c>
      <c r="Q103" s="11"/>
    </row>
    <row r="104" spans="1:17" x14ac:dyDescent="0.25">
      <c r="A104" t="s">
        <v>64</v>
      </c>
      <c r="B104" t="s">
        <v>66</v>
      </c>
      <c r="C104" t="s">
        <v>66</v>
      </c>
      <c r="D104" t="s">
        <v>65</v>
      </c>
      <c r="E104" t="s">
        <v>67</v>
      </c>
      <c r="F104" t="s">
        <v>64</v>
      </c>
      <c r="G104" t="s">
        <v>65</v>
      </c>
      <c r="H104" t="s">
        <v>66</v>
      </c>
      <c r="I104" t="s">
        <v>66</v>
      </c>
      <c r="J104" t="s">
        <v>64</v>
      </c>
      <c r="K104" t="s">
        <v>66</v>
      </c>
      <c r="L104" t="s">
        <v>64</v>
      </c>
      <c r="M104" t="s">
        <v>67</v>
      </c>
      <c r="N104" t="s">
        <v>66</v>
      </c>
      <c r="O104" t="s">
        <v>66</v>
      </c>
      <c r="P104" s="11" t="s">
        <v>74</v>
      </c>
      <c r="Q104" s="11"/>
    </row>
    <row r="105" spans="1:17" x14ac:dyDescent="0.25">
      <c r="A105" t="s">
        <v>64</v>
      </c>
      <c r="B105" t="s">
        <v>65</v>
      </c>
      <c r="C105" t="s">
        <v>64</v>
      </c>
      <c r="D105" t="s">
        <v>65</v>
      </c>
      <c r="E105" t="s">
        <v>66</v>
      </c>
      <c r="F105" t="s">
        <v>64</v>
      </c>
      <c r="G105" t="s">
        <v>64</v>
      </c>
      <c r="H105" t="s">
        <v>64</v>
      </c>
      <c r="I105" t="s">
        <v>64</v>
      </c>
      <c r="J105" t="s">
        <v>64</v>
      </c>
      <c r="K105" t="s">
        <v>64</v>
      </c>
      <c r="L105" t="s">
        <v>66</v>
      </c>
      <c r="M105" t="s">
        <v>65</v>
      </c>
      <c r="N105" t="s">
        <v>64</v>
      </c>
      <c r="O105" t="s">
        <v>66</v>
      </c>
      <c r="P105" s="11" t="s">
        <v>72</v>
      </c>
      <c r="Q105" s="11"/>
    </row>
    <row r="106" spans="1:17" x14ac:dyDescent="0.25">
      <c r="A106" t="s">
        <v>64</v>
      </c>
      <c r="B106" t="s">
        <v>67</v>
      </c>
      <c r="C106" t="s">
        <v>65</v>
      </c>
      <c r="D106" t="s">
        <v>64</v>
      </c>
      <c r="E106" t="s">
        <v>66</v>
      </c>
      <c r="F106" t="s">
        <v>64</v>
      </c>
      <c r="G106" t="s">
        <v>66</v>
      </c>
      <c r="H106" t="s">
        <v>65</v>
      </c>
      <c r="I106" t="s">
        <v>65</v>
      </c>
      <c r="J106" t="s">
        <v>64</v>
      </c>
      <c r="K106" t="s">
        <v>64</v>
      </c>
      <c r="L106" t="s">
        <v>64</v>
      </c>
      <c r="M106" t="s">
        <v>67</v>
      </c>
      <c r="N106" t="s">
        <v>66</v>
      </c>
      <c r="O106" t="s">
        <v>66</v>
      </c>
      <c r="P106" s="11" t="s">
        <v>72</v>
      </c>
      <c r="Q106" s="11"/>
    </row>
    <row r="107" spans="1:17" x14ac:dyDescent="0.25">
      <c r="A107" t="s">
        <v>64</v>
      </c>
      <c r="B107" t="s">
        <v>68</v>
      </c>
      <c r="C107" t="s">
        <v>66</v>
      </c>
      <c r="D107" t="s">
        <v>67</v>
      </c>
      <c r="E107" t="s">
        <v>65</v>
      </c>
      <c r="F107" t="s">
        <v>64</v>
      </c>
      <c r="G107" t="s">
        <v>66</v>
      </c>
      <c r="H107" t="s">
        <v>68</v>
      </c>
      <c r="I107" t="s">
        <v>68</v>
      </c>
      <c r="J107" t="s">
        <v>64</v>
      </c>
      <c r="K107" t="s">
        <v>66</v>
      </c>
      <c r="L107" t="s">
        <v>66</v>
      </c>
      <c r="M107" t="s">
        <v>67</v>
      </c>
      <c r="N107" t="s">
        <v>67</v>
      </c>
      <c r="O107" t="s">
        <v>67</v>
      </c>
      <c r="P107" s="11" t="s">
        <v>73</v>
      </c>
      <c r="Q107" s="11"/>
    </row>
    <row r="108" spans="1:17" x14ac:dyDescent="0.25">
      <c r="A108" t="s">
        <v>64</v>
      </c>
      <c r="B108" t="s">
        <v>65</v>
      </c>
      <c r="C108" t="s">
        <v>64</v>
      </c>
      <c r="D108" t="s">
        <v>64</v>
      </c>
      <c r="E108" t="s">
        <v>67</v>
      </c>
      <c r="F108" t="s">
        <v>65</v>
      </c>
      <c r="G108" t="s">
        <v>66</v>
      </c>
      <c r="H108" t="s">
        <v>66</v>
      </c>
      <c r="I108" t="s">
        <v>64</v>
      </c>
      <c r="J108" t="s">
        <v>64</v>
      </c>
      <c r="K108" t="s">
        <v>64</v>
      </c>
      <c r="L108" t="s">
        <v>64</v>
      </c>
      <c r="M108" t="s">
        <v>65</v>
      </c>
      <c r="N108" t="s">
        <v>66</v>
      </c>
      <c r="O108" t="s">
        <v>64</v>
      </c>
      <c r="P108" s="11" t="s">
        <v>72</v>
      </c>
      <c r="Q108" s="11"/>
    </row>
    <row r="109" spans="1:17" x14ac:dyDescent="0.25">
      <c r="A109" t="s">
        <v>64</v>
      </c>
      <c r="B109" t="s">
        <v>68</v>
      </c>
      <c r="C109" t="s">
        <v>65</v>
      </c>
      <c r="D109" t="s">
        <v>68</v>
      </c>
      <c r="E109" t="s">
        <v>66</v>
      </c>
      <c r="F109" t="s">
        <v>64</v>
      </c>
      <c r="G109" t="s">
        <v>64</v>
      </c>
      <c r="H109" t="s">
        <v>65</v>
      </c>
      <c r="I109" t="s">
        <v>65</v>
      </c>
      <c r="J109" t="s">
        <v>67</v>
      </c>
      <c r="K109" t="s">
        <v>64</v>
      </c>
      <c r="L109" t="s">
        <v>65</v>
      </c>
      <c r="M109" t="s">
        <v>66</v>
      </c>
      <c r="N109" t="s">
        <v>66</v>
      </c>
      <c r="O109" t="s">
        <v>67</v>
      </c>
      <c r="P109" s="11" t="s">
        <v>72</v>
      </c>
      <c r="Q109" s="11"/>
    </row>
    <row r="110" spans="1:17" x14ac:dyDescent="0.25">
      <c r="A110" t="s">
        <v>64</v>
      </c>
      <c r="B110" t="s">
        <v>67</v>
      </c>
      <c r="C110" t="s">
        <v>66</v>
      </c>
      <c r="D110" t="s">
        <v>66</v>
      </c>
      <c r="E110" t="s">
        <v>66</v>
      </c>
      <c r="F110" t="s">
        <v>64</v>
      </c>
      <c r="G110" t="s">
        <v>64</v>
      </c>
      <c r="H110" t="s">
        <v>65</v>
      </c>
      <c r="I110" t="s">
        <v>67</v>
      </c>
      <c r="J110" t="s">
        <v>66</v>
      </c>
      <c r="K110" t="s">
        <v>64</v>
      </c>
      <c r="L110" t="s">
        <v>64</v>
      </c>
      <c r="M110" t="s">
        <v>67</v>
      </c>
      <c r="N110" t="s">
        <v>64</v>
      </c>
      <c r="O110" t="s">
        <v>65</v>
      </c>
      <c r="P110" s="11" t="s">
        <v>72</v>
      </c>
      <c r="Q110" s="11"/>
    </row>
    <row r="111" spans="1:17" x14ac:dyDescent="0.25">
      <c r="A111" t="s">
        <v>64</v>
      </c>
      <c r="B111" t="s">
        <v>65</v>
      </c>
      <c r="C111" t="s">
        <v>64</v>
      </c>
      <c r="D111" t="s">
        <v>66</v>
      </c>
      <c r="E111" t="s">
        <v>66</v>
      </c>
      <c r="F111" t="s">
        <v>65</v>
      </c>
      <c r="G111" t="s">
        <v>64</v>
      </c>
      <c r="H111" t="s">
        <v>66</v>
      </c>
      <c r="I111" t="s">
        <v>64</v>
      </c>
      <c r="J111" t="s">
        <v>64</v>
      </c>
      <c r="K111" t="s">
        <v>66</v>
      </c>
      <c r="L111" t="s">
        <v>64</v>
      </c>
      <c r="M111" t="s">
        <v>67</v>
      </c>
      <c r="N111" t="s">
        <v>64</v>
      </c>
      <c r="O111" t="s">
        <v>65</v>
      </c>
      <c r="P111" s="11" t="s">
        <v>72</v>
      </c>
      <c r="Q111" s="11"/>
    </row>
    <row r="112" spans="1:17" x14ac:dyDescent="0.25">
      <c r="A112" t="s">
        <v>64</v>
      </c>
      <c r="B112" t="s">
        <v>67</v>
      </c>
      <c r="C112" t="s">
        <v>66</v>
      </c>
      <c r="D112" t="s">
        <v>66</v>
      </c>
      <c r="E112" t="s">
        <v>64</v>
      </c>
      <c r="F112" t="s">
        <v>65</v>
      </c>
      <c r="G112" t="s">
        <v>66</v>
      </c>
      <c r="H112" t="s">
        <v>65</v>
      </c>
      <c r="I112" t="s">
        <v>65</v>
      </c>
      <c r="J112" t="s">
        <v>66</v>
      </c>
      <c r="K112" t="s">
        <v>64</v>
      </c>
      <c r="L112" t="s">
        <v>64</v>
      </c>
      <c r="M112" t="s">
        <v>68</v>
      </c>
      <c r="N112" t="s">
        <v>66</v>
      </c>
      <c r="O112" t="s">
        <v>67</v>
      </c>
      <c r="P112" s="11" t="s">
        <v>74</v>
      </c>
      <c r="Q112" s="11"/>
    </row>
    <row r="113" spans="1:17" x14ac:dyDescent="0.25">
      <c r="A113" t="s">
        <v>66</v>
      </c>
      <c r="B113" t="s">
        <v>68</v>
      </c>
      <c r="C113" t="s">
        <v>64</v>
      </c>
      <c r="D113" t="s">
        <v>69</v>
      </c>
      <c r="E113" t="s">
        <v>66</v>
      </c>
      <c r="F113" t="s">
        <v>64</v>
      </c>
      <c r="G113" t="s">
        <v>66</v>
      </c>
      <c r="H113" t="s">
        <v>65</v>
      </c>
      <c r="I113" t="s">
        <v>65</v>
      </c>
      <c r="J113" t="s">
        <v>67</v>
      </c>
      <c r="K113" t="s">
        <v>64</v>
      </c>
      <c r="L113" t="s">
        <v>65</v>
      </c>
      <c r="M113" t="s">
        <v>68</v>
      </c>
      <c r="N113" t="s">
        <v>64</v>
      </c>
      <c r="O113" t="s">
        <v>68</v>
      </c>
      <c r="P113" s="40" t="s">
        <v>72</v>
      </c>
      <c r="Q113" s="40"/>
    </row>
    <row r="114" spans="1:17" x14ac:dyDescent="0.25">
      <c r="P114" s="4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sqref="A1:O1"/>
    </sheetView>
  </sheetViews>
  <sheetFormatPr defaultRowHeight="15" x14ac:dyDescent="0.25"/>
  <cols>
    <col min="1" max="1" width="9.85546875" customWidth="1"/>
    <col min="7" max="8" width="10.140625" customWidth="1"/>
    <col min="9" max="9" width="9.28515625" customWidth="1"/>
    <col min="10" max="10" width="9.7109375" customWidth="1"/>
    <col min="13" max="13" width="9.5703125" customWidth="1"/>
    <col min="14" max="14" width="10.42578125" customWidth="1"/>
    <col min="15" max="15" width="10.140625" customWidth="1"/>
    <col min="16" max="16" width="12" bestFit="1" customWidth="1"/>
  </cols>
  <sheetData>
    <row r="1" spans="1:1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63</v>
      </c>
      <c r="P1" s="19" t="s">
        <v>71</v>
      </c>
    </row>
    <row r="2" spans="1:16" x14ac:dyDescent="0.25">
      <c r="A2" t="s">
        <v>64</v>
      </c>
      <c r="B2" t="s">
        <v>65</v>
      </c>
      <c r="C2" t="s">
        <v>66</v>
      </c>
      <c r="D2" t="s">
        <v>65</v>
      </c>
      <c r="E2" t="s">
        <v>66</v>
      </c>
      <c r="F2" t="s">
        <v>64</v>
      </c>
      <c r="G2" t="s">
        <v>66</v>
      </c>
      <c r="H2" t="s">
        <v>64</v>
      </c>
      <c r="I2" s="15" t="s">
        <v>68</v>
      </c>
      <c r="J2" s="15" t="s">
        <v>64</v>
      </c>
      <c r="K2" s="11" t="s">
        <v>65</v>
      </c>
      <c r="L2" s="15" t="s">
        <v>64</v>
      </c>
      <c r="M2" s="15" t="s">
        <v>65</v>
      </c>
      <c r="N2" s="15" t="s">
        <v>67</v>
      </c>
      <c r="O2" s="15" t="s">
        <v>65</v>
      </c>
      <c r="P2" s="18" t="s">
        <v>73</v>
      </c>
    </row>
    <row r="3" spans="1:16" x14ac:dyDescent="0.25">
      <c r="A3" t="s">
        <v>64</v>
      </c>
      <c r="B3" t="s">
        <v>69</v>
      </c>
      <c r="C3" t="s">
        <v>67</v>
      </c>
      <c r="D3" t="s">
        <v>65</v>
      </c>
      <c r="E3" t="s">
        <v>65</v>
      </c>
      <c r="F3" t="s">
        <v>64</v>
      </c>
      <c r="G3" t="s">
        <v>65</v>
      </c>
      <c r="H3" t="s">
        <v>67</v>
      </c>
      <c r="I3" s="15" t="s">
        <v>69</v>
      </c>
      <c r="J3" s="15" t="s">
        <v>67</v>
      </c>
      <c r="K3" s="15" t="s">
        <v>67</v>
      </c>
      <c r="L3" s="15" t="s">
        <v>65</v>
      </c>
      <c r="M3" s="15" t="s">
        <v>68</v>
      </c>
      <c r="N3" s="15" t="s">
        <v>67</v>
      </c>
      <c r="O3" s="15" t="s">
        <v>69</v>
      </c>
      <c r="P3" s="18" t="s">
        <v>73</v>
      </c>
    </row>
    <row r="4" spans="1:16" x14ac:dyDescent="0.25">
      <c r="A4" t="s">
        <v>64</v>
      </c>
      <c r="B4" t="s">
        <v>68</v>
      </c>
      <c r="C4" t="s">
        <v>65</v>
      </c>
      <c r="D4" t="s">
        <v>65</v>
      </c>
      <c r="E4" t="s">
        <v>65</v>
      </c>
      <c r="F4" t="s">
        <v>64</v>
      </c>
      <c r="G4" t="s">
        <v>65</v>
      </c>
      <c r="H4" t="s">
        <v>66</v>
      </c>
      <c r="I4" s="15" t="s">
        <v>69</v>
      </c>
      <c r="J4" s="15" t="s">
        <v>68</v>
      </c>
      <c r="K4" s="15" t="s">
        <v>65</v>
      </c>
      <c r="L4" s="15" t="s">
        <v>66</v>
      </c>
      <c r="M4" s="15" t="s">
        <v>69</v>
      </c>
      <c r="N4" s="15" t="s">
        <v>65</v>
      </c>
      <c r="O4" s="15" t="s">
        <v>68</v>
      </c>
      <c r="P4" s="18" t="s">
        <v>73</v>
      </c>
    </row>
    <row r="5" spans="1:16" x14ac:dyDescent="0.25">
      <c r="A5" t="s">
        <v>64</v>
      </c>
      <c r="B5" t="s">
        <v>68</v>
      </c>
      <c r="C5" t="s">
        <v>67</v>
      </c>
      <c r="D5" t="s">
        <v>64</v>
      </c>
      <c r="E5" t="s">
        <v>64</v>
      </c>
      <c r="F5" t="s">
        <v>64</v>
      </c>
      <c r="G5" t="s">
        <v>65</v>
      </c>
      <c r="H5" t="s">
        <v>68</v>
      </c>
      <c r="I5" s="15" t="s">
        <v>69</v>
      </c>
      <c r="J5" s="15" t="s">
        <v>69</v>
      </c>
      <c r="K5" s="15" t="s">
        <v>66</v>
      </c>
      <c r="L5" s="15" t="s">
        <v>66</v>
      </c>
      <c r="M5" s="15" t="s">
        <v>69</v>
      </c>
      <c r="N5" s="15" t="s">
        <v>64</v>
      </c>
      <c r="O5" s="15" t="s">
        <v>69</v>
      </c>
      <c r="P5" s="18" t="s">
        <v>73</v>
      </c>
    </row>
    <row r="6" spans="1:16" x14ac:dyDescent="0.25">
      <c r="A6" t="s">
        <v>64</v>
      </c>
      <c r="B6" t="s">
        <v>68</v>
      </c>
      <c r="C6" t="s">
        <v>68</v>
      </c>
      <c r="D6" t="s">
        <v>64</v>
      </c>
      <c r="E6" t="s">
        <v>66</v>
      </c>
      <c r="F6" t="s">
        <v>64</v>
      </c>
      <c r="G6" t="s">
        <v>66</v>
      </c>
      <c r="H6" t="s">
        <v>65</v>
      </c>
      <c r="I6" s="15" t="s">
        <v>68</v>
      </c>
      <c r="J6" s="15" t="s">
        <v>66</v>
      </c>
      <c r="K6" s="11" t="s">
        <v>64</v>
      </c>
      <c r="L6" s="15" t="s">
        <v>64</v>
      </c>
      <c r="M6" s="15" t="s">
        <v>67</v>
      </c>
      <c r="N6" s="15" t="s">
        <v>65</v>
      </c>
      <c r="O6" s="15" t="s">
        <v>67</v>
      </c>
      <c r="P6" s="18" t="s">
        <v>73</v>
      </c>
    </row>
    <row r="7" spans="1:16" x14ac:dyDescent="0.25">
      <c r="A7" t="s">
        <v>64</v>
      </c>
      <c r="B7" t="s">
        <v>68</v>
      </c>
      <c r="C7" t="s">
        <v>64</v>
      </c>
      <c r="D7" t="s">
        <v>66</v>
      </c>
      <c r="E7" t="s">
        <v>65</v>
      </c>
      <c r="F7" t="s">
        <v>64</v>
      </c>
      <c r="G7" t="s">
        <v>65</v>
      </c>
      <c r="H7" t="s">
        <v>64</v>
      </c>
      <c r="I7" s="15" t="s">
        <v>68</v>
      </c>
      <c r="J7" s="15" t="s">
        <v>66</v>
      </c>
      <c r="K7" s="15" t="s">
        <v>66</v>
      </c>
      <c r="L7" s="15" t="s">
        <v>64</v>
      </c>
      <c r="M7" s="15" t="s">
        <v>67</v>
      </c>
      <c r="N7" s="15" t="s">
        <v>64</v>
      </c>
      <c r="O7" s="15" t="s">
        <v>69</v>
      </c>
      <c r="P7" s="18" t="s">
        <v>73</v>
      </c>
    </row>
    <row r="8" spans="1:16" x14ac:dyDescent="0.25">
      <c r="A8" t="s">
        <v>64</v>
      </c>
      <c r="B8" t="s">
        <v>68</v>
      </c>
      <c r="C8" t="s">
        <v>66</v>
      </c>
      <c r="D8" t="s">
        <v>64</v>
      </c>
      <c r="E8" t="s">
        <v>66</v>
      </c>
      <c r="F8" t="s">
        <v>64</v>
      </c>
      <c r="G8" t="s">
        <v>64</v>
      </c>
      <c r="H8" t="s">
        <v>68</v>
      </c>
      <c r="I8" s="15" t="s">
        <v>69</v>
      </c>
      <c r="J8" s="15" t="s">
        <v>68</v>
      </c>
      <c r="K8" s="17" t="s">
        <v>65</v>
      </c>
      <c r="L8" s="15" t="s">
        <v>65</v>
      </c>
      <c r="M8" s="15" t="s">
        <v>67</v>
      </c>
      <c r="N8" s="15" t="s">
        <v>66</v>
      </c>
      <c r="O8" s="15" t="s">
        <v>67</v>
      </c>
      <c r="P8" s="18" t="s">
        <v>73</v>
      </c>
    </row>
    <row r="9" spans="1:16" x14ac:dyDescent="0.25">
      <c r="A9" t="s">
        <v>64</v>
      </c>
      <c r="B9" t="s">
        <v>69</v>
      </c>
      <c r="C9" t="s">
        <v>67</v>
      </c>
      <c r="D9" t="s">
        <v>64</v>
      </c>
      <c r="E9" t="s">
        <v>65</v>
      </c>
      <c r="F9" t="s">
        <v>64</v>
      </c>
      <c r="G9" t="s">
        <v>66</v>
      </c>
      <c r="H9" t="s">
        <v>65</v>
      </c>
      <c r="I9" s="15" t="s">
        <v>69</v>
      </c>
      <c r="J9" s="15" t="s">
        <v>67</v>
      </c>
      <c r="K9" s="15" t="s">
        <v>66</v>
      </c>
      <c r="L9" s="15" t="s">
        <v>66</v>
      </c>
      <c r="M9" s="15" t="s">
        <v>68</v>
      </c>
      <c r="N9" s="15" t="s">
        <v>65</v>
      </c>
      <c r="O9" s="15" t="s">
        <v>67</v>
      </c>
      <c r="P9" s="18" t="s">
        <v>73</v>
      </c>
    </row>
    <row r="10" spans="1:16" x14ac:dyDescent="0.25">
      <c r="A10" t="s">
        <v>64</v>
      </c>
      <c r="B10" t="s">
        <v>68</v>
      </c>
      <c r="C10" t="s">
        <v>66</v>
      </c>
      <c r="D10" t="s">
        <v>64</v>
      </c>
      <c r="E10" t="s">
        <v>66</v>
      </c>
      <c r="F10" t="s">
        <v>65</v>
      </c>
      <c r="G10" t="s">
        <v>66</v>
      </c>
      <c r="H10" t="s">
        <v>68</v>
      </c>
      <c r="I10" s="15" t="s">
        <v>67</v>
      </c>
      <c r="J10" s="15" t="s">
        <v>68</v>
      </c>
      <c r="K10" s="15" t="s">
        <v>66</v>
      </c>
      <c r="L10" s="15" t="s">
        <v>66</v>
      </c>
      <c r="M10" s="15" t="s">
        <v>67</v>
      </c>
      <c r="N10" s="15" t="s">
        <v>66</v>
      </c>
      <c r="O10" s="15" t="s">
        <v>68</v>
      </c>
      <c r="P10" s="18" t="s">
        <v>73</v>
      </c>
    </row>
    <row r="11" spans="1:16" x14ac:dyDescent="0.25">
      <c r="A11" t="s">
        <v>64</v>
      </c>
      <c r="B11" t="s">
        <v>68</v>
      </c>
      <c r="C11" t="s">
        <v>67</v>
      </c>
      <c r="D11" t="s">
        <v>68</v>
      </c>
      <c r="E11" t="s">
        <v>67</v>
      </c>
      <c r="F11" t="s">
        <v>64</v>
      </c>
      <c r="G11" t="s">
        <v>67</v>
      </c>
      <c r="H11" t="s">
        <v>69</v>
      </c>
      <c r="I11" s="15" t="s">
        <v>69</v>
      </c>
      <c r="J11" s="15" t="s">
        <v>69</v>
      </c>
      <c r="K11" s="15" t="s">
        <v>65</v>
      </c>
      <c r="L11" s="15" t="s">
        <v>68</v>
      </c>
      <c r="M11" s="15" t="s">
        <v>69</v>
      </c>
      <c r="N11" s="15" t="s">
        <v>67</v>
      </c>
      <c r="O11" s="15" t="s">
        <v>69</v>
      </c>
      <c r="P11" s="18" t="s">
        <v>73</v>
      </c>
    </row>
    <row r="12" spans="1:16" x14ac:dyDescent="0.25">
      <c r="A12" t="s">
        <v>64</v>
      </c>
      <c r="B12" t="s">
        <v>68</v>
      </c>
      <c r="C12" t="s">
        <v>66</v>
      </c>
      <c r="D12" t="s">
        <v>65</v>
      </c>
      <c r="E12" t="s">
        <v>66</v>
      </c>
      <c r="F12" t="s">
        <v>64</v>
      </c>
      <c r="G12" t="s">
        <v>64</v>
      </c>
      <c r="H12" t="s">
        <v>68</v>
      </c>
      <c r="I12" s="15" t="s">
        <v>69</v>
      </c>
      <c r="J12" s="15" t="s">
        <v>67</v>
      </c>
      <c r="K12" s="15" t="s">
        <v>66</v>
      </c>
      <c r="L12" s="15" t="s">
        <v>66</v>
      </c>
      <c r="M12" s="15" t="s">
        <v>68</v>
      </c>
      <c r="N12" s="15" t="s">
        <v>64</v>
      </c>
      <c r="O12" s="15" t="s">
        <v>69</v>
      </c>
      <c r="P12" s="18" t="s">
        <v>73</v>
      </c>
    </row>
    <row r="13" spans="1:16" x14ac:dyDescent="0.25">
      <c r="A13" t="s">
        <v>64</v>
      </c>
      <c r="B13" t="s">
        <v>65</v>
      </c>
      <c r="C13" t="s">
        <v>66</v>
      </c>
      <c r="D13" t="s">
        <v>66</v>
      </c>
      <c r="E13" t="s">
        <v>66</v>
      </c>
      <c r="F13" t="s">
        <v>64</v>
      </c>
      <c r="G13" t="s">
        <v>64</v>
      </c>
      <c r="H13" t="s">
        <v>65</v>
      </c>
      <c r="I13" s="15" t="s">
        <v>67</v>
      </c>
      <c r="J13" s="15" t="s">
        <v>64</v>
      </c>
      <c r="K13" s="17" t="s">
        <v>66</v>
      </c>
      <c r="L13" s="15" t="s">
        <v>64</v>
      </c>
      <c r="M13" s="15" t="s">
        <v>67</v>
      </c>
      <c r="N13" s="15" t="s">
        <v>64</v>
      </c>
      <c r="O13" s="15" t="s">
        <v>69</v>
      </c>
      <c r="P13" s="18" t="s">
        <v>73</v>
      </c>
    </row>
    <row r="14" spans="1:16" x14ac:dyDescent="0.25">
      <c r="A14" t="s">
        <v>64</v>
      </c>
      <c r="B14" t="s">
        <v>68</v>
      </c>
      <c r="C14" t="s">
        <v>67</v>
      </c>
      <c r="D14" t="s">
        <v>64</v>
      </c>
      <c r="E14" t="s">
        <v>65</v>
      </c>
      <c r="F14" t="s">
        <v>64</v>
      </c>
      <c r="G14" t="s">
        <v>66</v>
      </c>
      <c r="H14" t="s">
        <v>69</v>
      </c>
      <c r="I14" s="15" t="s">
        <v>69</v>
      </c>
      <c r="J14" s="15" t="s">
        <v>69</v>
      </c>
      <c r="K14" s="15" t="s">
        <v>65</v>
      </c>
      <c r="L14" s="15" t="s">
        <v>65</v>
      </c>
      <c r="M14" s="15" t="s">
        <v>69</v>
      </c>
      <c r="N14" s="15" t="s">
        <v>66</v>
      </c>
      <c r="O14" s="15" t="s">
        <v>69</v>
      </c>
      <c r="P14" s="18" t="s">
        <v>73</v>
      </c>
    </row>
    <row r="15" spans="1:16" x14ac:dyDescent="0.25">
      <c r="A15" t="s">
        <v>64</v>
      </c>
      <c r="B15" t="s">
        <v>68</v>
      </c>
      <c r="C15" t="s">
        <v>65</v>
      </c>
      <c r="D15" t="s">
        <v>65</v>
      </c>
      <c r="E15" t="s">
        <v>65</v>
      </c>
      <c r="F15" t="s">
        <v>64</v>
      </c>
      <c r="G15" t="s">
        <v>65</v>
      </c>
      <c r="H15" t="s">
        <v>68</v>
      </c>
      <c r="I15" s="15" t="s">
        <v>68</v>
      </c>
      <c r="J15" s="15" t="s">
        <v>65</v>
      </c>
      <c r="K15" s="15" t="s">
        <v>65</v>
      </c>
      <c r="L15" s="15" t="s">
        <v>65</v>
      </c>
      <c r="M15" s="15" t="s">
        <v>69</v>
      </c>
      <c r="N15" s="15" t="s">
        <v>65</v>
      </c>
      <c r="O15" s="15" t="s">
        <v>69</v>
      </c>
      <c r="P15" s="18" t="s">
        <v>73</v>
      </c>
    </row>
    <row r="16" spans="1:16" x14ac:dyDescent="0.25">
      <c r="A16" t="s">
        <v>64</v>
      </c>
      <c r="B16" t="s">
        <v>66</v>
      </c>
      <c r="C16" t="s">
        <v>67</v>
      </c>
      <c r="D16" t="s">
        <v>65</v>
      </c>
      <c r="E16" t="s">
        <v>67</v>
      </c>
      <c r="F16" t="s">
        <v>64</v>
      </c>
      <c r="G16" t="s">
        <v>67</v>
      </c>
      <c r="H16" t="s">
        <v>65</v>
      </c>
      <c r="I16" s="15" t="s">
        <v>68</v>
      </c>
      <c r="J16" s="15" t="s">
        <v>68</v>
      </c>
      <c r="K16" s="15" t="s">
        <v>65</v>
      </c>
      <c r="L16" s="15" t="s">
        <v>64</v>
      </c>
      <c r="M16" s="15" t="s">
        <v>68</v>
      </c>
      <c r="N16" s="15" t="s">
        <v>65</v>
      </c>
      <c r="O16" s="15" t="s">
        <v>67</v>
      </c>
      <c r="P16" s="18" t="s">
        <v>73</v>
      </c>
    </row>
    <row r="17" spans="1:16" x14ac:dyDescent="0.25">
      <c r="A17" t="s">
        <v>64</v>
      </c>
      <c r="B17" t="s">
        <v>68</v>
      </c>
      <c r="C17" t="s">
        <v>66</v>
      </c>
      <c r="D17" t="s">
        <v>64</v>
      </c>
      <c r="E17" t="s">
        <v>65</v>
      </c>
      <c r="F17" t="s">
        <v>64</v>
      </c>
      <c r="G17" t="s">
        <v>67</v>
      </c>
      <c r="H17" t="s">
        <v>68</v>
      </c>
      <c r="I17" s="15" t="s">
        <v>69</v>
      </c>
      <c r="J17" s="15" t="s">
        <v>69</v>
      </c>
      <c r="K17" s="15" t="s">
        <v>65</v>
      </c>
      <c r="L17" s="15" t="s">
        <v>64</v>
      </c>
      <c r="M17" s="15" t="s">
        <v>68</v>
      </c>
      <c r="N17" s="15" t="s">
        <v>64</v>
      </c>
      <c r="O17" s="15" t="s">
        <v>69</v>
      </c>
      <c r="P17" s="18" t="s">
        <v>73</v>
      </c>
    </row>
    <row r="18" spans="1:16" x14ac:dyDescent="0.25">
      <c r="A18" t="s">
        <v>64</v>
      </c>
      <c r="B18" t="s">
        <v>68</v>
      </c>
      <c r="C18" t="s">
        <v>64</v>
      </c>
      <c r="D18" t="s">
        <v>64</v>
      </c>
      <c r="E18" t="s">
        <v>64</v>
      </c>
      <c r="F18" t="s">
        <v>64</v>
      </c>
      <c r="G18" t="s">
        <v>66</v>
      </c>
      <c r="H18" t="s">
        <v>67</v>
      </c>
      <c r="I18" s="15" t="s">
        <v>65</v>
      </c>
      <c r="J18" s="15" t="s">
        <v>65</v>
      </c>
      <c r="K18" s="15" t="s">
        <v>66</v>
      </c>
      <c r="L18" s="15" t="s">
        <v>65</v>
      </c>
      <c r="M18" s="15" t="s">
        <v>67</v>
      </c>
      <c r="N18" s="15" t="s">
        <v>65</v>
      </c>
      <c r="O18" s="15" t="s">
        <v>67</v>
      </c>
      <c r="P18" s="18" t="s">
        <v>73</v>
      </c>
    </row>
    <row r="19" spans="1:16" x14ac:dyDescent="0.25">
      <c r="A19" t="s">
        <v>64</v>
      </c>
      <c r="B19" t="s">
        <v>68</v>
      </c>
      <c r="C19" t="s">
        <v>69</v>
      </c>
      <c r="D19" t="s">
        <v>65</v>
      </c>
      <c r="E19" t="s">
        <v>67</v>
      </c>
      <c r="F19" t="s">
        <v>64</v>
      </c>
      <c r="G19" t="s">
        <v>67</v>
      </c>
      <c r="H19" t="s">
        <v>68</v>
      </c>
      <c r="I19" s="15" t="s">
        <v>69</v>
      </c>
      <c r="J19" s="15" t="s">
        <v>69</v>
      </c>
      <c r="K19" s="15" t="s">
        <v>66</v>
      </c>
      <c r="L19" s="15" t="s">
        <v>65</v>
      </c>
      <c r="M19" s="15" t="s">
        <v>69</v>
      </c>
      <c r="N19" s="15" t="s">
        <v>67</v>
      </c>
      <c r="O19" s="15" t="s">
        <v>69</v>
      </c>
      <c r="P19" s="18" t="s">
        <v>73</v>
      </c>
    </row>
    <row r="20" spans="1:16" x14ac:dyDescent="0.25">
      <c r="A20" t="s">
        <v>64</v>
      </c>
      <c r="B20" t="s">
        <v>68</v>
      </c>
      <c r="C20" t="s">
        <v>68</v>
      </c>
      <c r="D20" t="s">
        <v>67</v>
      </c>
      <c r="E20" t="s">
        <v>65</v>
      </c>
      <c r="F20" t="s">
        <v>64</v>
      </c>
      <c r="G20" t="s">
        <v>67</v>
      </c>
      <c r="H20" t="s">
        <v>69</v>
      </c>
      <c r="I20" s="15" t="s">
        <v>69</v>
      </c>
      <c r="J20" s="15" t="s">
        <v>67</v>
      </c>
      <c r="K20" s="15" t="s">
        <v>65</v>
      </c>
      <c r="L20" s="15" t="s">
        <v>67</v>
      </c>
      <c r="M20" s="15" t="s">
        <v>68</v>
      </c>
      <c r="N20" s="15" t="s">
        <v>65</v>
      </c>
      <c r="O20" s="15" t="s">
        <v>69</v>
      </c>
      <c r="P20" s="18" t="s">
        <v>73</v>
      </c>
    </row>
    <row r="21" spans="1:16" x14ac:dyDescent="0.25">
      <c r="A21" t="s">
        <v>64</v>
      </c>
      <c r="B21" t="s">
        <v>68</v>
      </c>
      <c r="C21" t="s">
        <v>65</v>
      </c>
      <c r="D21" t="s">
        <v>67</v>
      </c>
      <c r="E21" t="s">
        <v>65</v>
      </c>
      <c r="F21" t="s">
        <v>64</v>
      </c>
      <c r="G21" t="s">
        <v>65</v>
      </c>
      <c r="H21" t="s">
        <v>67</v>
      </c>
      <c r="I21" s="15" t="s">
        <v>69</v>
      </c>
      <c r="J21" s="15" t="s">
        <v>65</v>
      </c>
      <c r="K21" s="15" t="s">
        <v>64</v>
      </c>
      <c r="L21" s="15" t="s">
        <v>66</v>
      </c>
      <c r="M21" s="15" t="s">
        <v>67</v>
      </c>
      <c r="N21" s="15" t="s">
        <v>67</v>
      </c>
      <c r="O21" s="15" t="s">
        <v>68</v>
      </c>
      <c r="P21" s="18" t="s">
        <v>73</v>
      </c>
    </row>
    <row r="22" spans="1:16" x14ac:dyDescent="0.25">
      <c r="A22" t="s">
        <v>64</v>
      </c>
      <c r="B22" t="s">
        <v>65</v>
      </c>
      <c r="C22" t="s">
        <v>66</v>
      </c>
      <c r="D22" t="s">
        <v>65</v>
      </c>
      <c r="E22" t="s">
        <v>64</v>
      </c>
      <c r="F22" t="s">
        <v>64</v>
      </c>
      <c r="G22" t="s">
        <v>66</v>
      </c>
      <c r="H22" t="s">
        <v>66</v>
      </c>
      <c r="I22" s="15" t="s">
        <v>65</v>
      </c>
      <c r="J22" s="15" t="s">
        <v>66</v>
      </c>
      <c r="K22" s="15" t="s">
        <v>64</v>
      </c>
      <c r="L22" s="15" t="s">
        <v>64</v>
      </c>
      <c r="M22" s="15" t="s">
        <v>65</v>
      </c>
      <c r="N22" s="15" t="s">
        <v>65</v>
      </c>
      <c r="O22" s="15" t="s">
        <v>67</v>
      </c>
      <c r="P22" s="18" t="s">
        <v>73</v>
      </c>
    </row>
    <row r="23" spans="1:16" x14ac:dyDescent="0.25">
      <c r="A23" t="s">
        <v>64</v>
      </c>
      <c r="B23" t="s">
        <v>69</v>
      </c>
      <c r="C23" t="s">
        <v>68</v>
      </c>
      <c r="D23" t="s">
        <v>67</v>
      </c>
      <c r="E23" t="s">
        <v>68</v>
      </c>
      <c r="F23" t="s">
        <v>64</v>
      </c>
      <c r="G23" t="s">
        <v>67</v>
      </c>
      <c r="H23" t="s">
        <v>67</v>
      </c>
      <c r="I23" s="15" t="s">
        <v>69</v>
      </c>
      <c r="J23" s="15" t="s">
        <v>68</v>
      </c>
      <c r="K23" s="15" t="s">
        <v>65</v>
      </c>
      <c r="L23" s="15" t="s">
        <v>65</v>
      </c>
      <c r="M23" s="15" t="s">
        <v>68</v>
      </c>
      <c r="N23" s="15" t="s">
        <v>67</v>
      </c>
      <c r="O23" s="15" t="s">
        <v>69</v>
      </c>
      <c r="P23" s="18" t="s">
        <v>73</v>
      </c>
    </row>
    <row r="24" spans="1:16" x14ac:dyDescent="0.25">
      <c r="A24" t="s">
        <v>64</v>
      </c>
      <c r="B24" t="s">
        <v>68</v>
      </c>
      <c r="C24" t="s">
        <v>67</v>
      </c>
      <c r="D24" t="s">
        <v>65</v>
      </c>
      <c r="E24" t="s">
        <v>66</v>
      </c>
      <c r="F24" t="s">
        <v>64</v>
      </c>
      <c r="G24" t="s">
        <v>65</v>
      </c>
      <c r="H24" t="s">
        <v>68</v>
      </c>
      <c r="I24" s="15" t="s">
        <v>69</v>
      </c>
      <c r="J24" s="15" t="s">
        <v>67</v>
      </c>
      <c r="K24" s="15" t="s">
        <v>66</v>
      </c>
      <c r="L24" s="15" t="s">
        <v>67</v>
      </c>
      <c r="M24" s="15" t="s">
        <v>68</v>
      </c>
      <c r="N24" s="15" t="s">
        <v>65</v>
      </c>
      <c r="O24" s="15" t="s">
        <v>68</v>
      </c>
      <c r="P24" s="18" t="s">
        <v>73</v>
      </c>
    </row>
    <row r="25" spans="1:16" x14ac:dyDescent="0.25">
      <c r="A25" t="s">
        <v>64</v>
      </c>
      <c r="B25" t="s">
        <v>68</v>
      </c>
      <c r="C25" t="s">
        <v>65</v>
      </c>
      <c r="D25" t="s">
        <v>68</v>
      </c>
      <c r="E25" t="s">
        <v>66</v>
      </c>
      <c r="F25" t="s">
        <v>64</v>
      </c>
      <c r="G25" t="s">
        <v>67</v>
      </c>
      <c r="H25" t="s">
        <v>69</v>
      </c>
      <c r="I25" s="15" t="s">
        <v>69</v>
      </c>
      <c r="J25" s="15" t="s">
        <v>68</v>
      </c>
      <c r="K25" s="15" t="s">
        <v>65</v>
      </c>
      <c r="L25" s="15" t="s">
        <v>67</v>
      </c>
      <c r="M25" s="15" t="s">
        <v>68</v>
      </c>
      <c r="N25" s="15" t="s">
        <v>65</v>
      </c>
      <c r="O25" s="15" t="s">
        <v>69</v>
      </c>
      <c r="P25" s="18" t="s">
        <v>73</v>
      </c>
    </row>
    <row r="26" spans="1:16" x14ac:dyDescent="0.25">
      <c r="A26" t="s">
        <v>64</v>
      </c>
      <c r="B26" t="s">
        <v>67</v>
      </c>
      <c r="C26" t="s">
        <v>66</v>
      </c>
      <c r="D26" t="s">
        <v>66</v>
      </c>
      <c r="E26" t="s">
        <v>66</v>
      </c>
      <c r="F26" t="s">
        <v>64</v>
      </c>
      <c r="G26" t="s">
        <v>65</v>
      </c>
      <c r="H26" t="s">
        <v>65</v>
      </c>
      <c r="I26" s="15" t="s">
        <v>66</v>
      </c>
      <c r="J26" s="15" t="s">
        <v>64</v>
      </c>
      <c r="K26" s="11" t="s">
        <v>64</v>
      </c>
      <c r="L26" s="15" t="s">
        <v>64</v>
      </c>
      <c r="M26" s="15" t="s">
        <v>65</v>
      </c>
      <c r="N26" s="15" t="s">
        <v>66</v>
      </c>
      <c r="O26" s="15" t="s">
        <v>67</v>
      </c>
      <c r="P26" s="18" t="s">
        <v>73</v>
      </c>
    </row>
    <row r="27" spans="1:16" x14ac:dyDescent="0.25">
      <c r="A27" t="s">
        <v>64</v>
      </c>
      <c r="B27" t="s">
        <v>68</v>
      </c>
      <c r="C27" t="s">
        <v>64</v>
      </c>
      <c r="D27" t="s">
        <v>66</v>
      </c>
      <c r="E27" t="s">
        <v>66</v>
      </c>
      <c r="F27" t="s">
        <v>64</v>
      </c>
      <c r="G27" t="s">
        <v>64</v>
      </c>
      <c r="H27" t="s">
        <v>67</v>
      </c>
      <c r="I27" s="15" t="s">
        <v>65</v>
      </c>
      <c r="J27" s="15" t="s">
        <v>66</v>
      </c>
      <c r="K27" s="15" t="s">
        <v>66</v>
      </c>
      <c r="L27" s="15" t="s">
        <v>66</v>
      </c>
      <c r="M27" s="15" t="s">
        <v>67</v>
      </c>
      <c r="N27" s="15" t="s">
        <v>65</v>
      </c>
      <c r="O27" s="15" t="s">
        <v>67</v>
      </c>
      <c r="P27" s="18" t="s">
        <v>73</v>
      </c>
    </row>
    <row r="28" spans="1:16" x14ac:dyDescent="0.25">
      <c r="A28" t="s">
        <v>64</v>
      </c>
      <c r="B28" t="s">
        <v>68</v>
      </c>
      <c r="C28" t="s">
        <v>67</v>
      </c>
      <c r="D28" t="s">
        <v>67</v>
      </c>
      <c r="E28" t="s">
        <v>66</v>
      </c>
      <c r="F28" t="s">
        <v>64</v>
      </c>
      <c r="G28" t="s">
        <v>67</v>
      </c>
      <c r="H28" t="s">
        <v>68</v>
      </c>
      <c r="I28" s="15" t="s">
        <v>68</v>
      </c>
      <c r="J28" s="15" t="s">
        <v>68</v>
      </c>
      <c r="K28" s="15" t="s">
        <v>65</v>
      </c>
      <c r="L28" s="15" t="s">
        <v>67</v>
      </c>
      <c r="M28" s="15" t="s">
        <v>68</v>
      </c>
      <c r="N28" s="15" t="s">
        <v>65</v>
      </c>
      <c r="O28" s="15" t="s">
        <v>69</v>
      </c>
      <c r="P28" s="18" t="s">
        <v>73</v>
      </c>
    </row>
    <row r="29" spans="1:16" x14ac:dyDescent="0.25">
      <c r="A29" t="s">
        <v>64</v>
      </c>
      <c r="B29" t="s">
        <v>67</v>
      </c>
      <c r="C29" t="s">
        <v>65</v>
      </c>
      <c r="D29" t="s">
        <v>64</v>
      </c>
      <c r="E29" t="s">
        <v>66</v>
      </c>
      <c r="F29" t="s">
        <v>64</v>
      </c>
      <c r="G29" t="s">
        <v>65</v>
      </c>
      <c r="H29" t="s">
        <v>68</v>
      </c>
      <c r="I29" s="15" t="s">
        <v>67</v>
      </c>
      <c r="J29" s="15" t="s">
        <v>67</v>
      </c>
      <c r="K29" s="15" t="s">
        <v>66</v>
      </c>
      <c r="L29" s="15" t="s">
        <v>65</v>
      </c>
      <c r="M29" s="15" t="s">
        <v>67</v>
      </c>
      <c r="N29" s="15" t="s">
        <v>66</v>
      </c>
      <c r="O29" s="15" t="s">
        <v>68</v>
      </c>
      <c r="P29" s="18" t="s">
        <v>73</v>
      </c>
    </row>
    <row r="30" spans="1:16" x14ac:dyDescent="0.25">
      <c r="A30" t="s">
        <v>64</v>
      </c>
      <c r="B30" t="s">
        <v>68</v>
      </c>
      <c r="C30" t="s">
        <v>65</v>
      </c>
      <c r="D30" t="s">
        <v>64</v>
      </c>
      <c r="E30" t="s">
        <v>64</v>
      </c>
      <c r="F30" t="s">
        <v>64</v>
      </c>
      <c r="G30" t="s">
        <v>66</v>
      </c>
      <c r="H30" t="s">
        <v>68</v>
      </c>
      <c r="I30" s="15" t="s">
        <v>69</v>
      </c>
      <c r="J30" s="15" t="s">
        <v>69</v>
      </c>
      <c r="K30" s="15" t="s">
        <v>66</v>
      </c>
      <c r="L30" s="15" t="s">
        <v>65</v>
      </c>
      <c r="M30" s="15" t="s">
        <v>68</v>
      </c>
      <c r="N30" s="15" t="s">
        <v>66</v>
      </c>
      <c r="O30" s="15" t="s">
        <v>69</v>
      </c>
      <c r="P30" s="18" t="s">
        <v>73</v>
      </c>
    </row>
    <row r="31" spans="1:16" x14ac:dyDescent="0.25">
      <c r="A31" t="s">
        <v>64</v>
      </c>
      <c r="B31" t="s">
        <v>68</v>
      </c>
      <c r="C31" t="s">
        <v>65</v>
      </c>
      <c r="D31" t="s">
        <v>65</v>
      </c>
      <c r="E31" t="s">
        <v>65</v>
      </c>
      <c r="F31" t="s">
        <v>64</v>
      </c>
      <c r="G31" t="s">
        <v>67</v>
      </c>
      <c r="H31" t="s">
        <v>67</v>
      </c>
      <c r="I31" s="15" t="s">
        <v>66</v>
      </c>
      <c r="J31" s="15" t="s">
        <v>67</v>
      </c>
      <c r="K31" s="15" t="s">
        <v>66</v>
      </c>
      <c r="L31" s="15" t="s">
        <v>65</v>
      </c>
      <c r="M31" s="15" t="s">
        <v>68</v>
      </c>
      <c r="N31" s="15" t="s">
        <v>65</v>
      </c>
      <c r="O31" s="15" t="s">
        <v>67</v>
      </c>
      <c r="P31" s="18" t="s">
        <v>73</v>
      </c>
    </row>
    <row r="32" spans="1:16" x14ac:dyDescent="0.25">
      <c r="A32" t="s">
        <v>64</v>
      </c>
      <c r="B32" t="s">
        <v>67</v>
      </c>
      <c r="C32" t="s">
        <v>64</v>
      </c>
      <c r="D32" t="s">
        <v>65</v>
      </c>
      <c r="E32" t="s">
        <v>64</v>
      </c>
      <c r="F32" t="s">
        <v>64</v>
      </c>
      <c r="G32" t="s">
        <v>66</v>
      </c>
      <c r="H32" t="s">
        <v>67</v>
      </c>
      <c r="I32" s="15" t="s">
        <v>69</v>
      </c>
      <c r="J32" s="15" t="s">
        <v>65</v>
      </c>
      <c r="K32" s="15" t="s">
        <v>66</v>
      </c>
      <c r="L32" s="15" t="s">
        <v>64</v>
      </c>
      <c r="M32" s="15" t="s">
        <v>68</v>
      </c>
      <c r="N32" s="15" t="s">
        <v>64</v>
      </c>
      <c r="O32" s="15" t="s">
        <v>69</v>
      </c>
      <c r="P32" s="18" t="s">
        <v>73</v>
      </c>
    </row>
    <row r="33" spans="1:16" x14ac:dyDescent="0.25">
      <c r="A33" t="s">
        <v>64</v>
      </c>
      <c r="B33" t="s">
        <v>67</v>
      </c>
      <c r="C33" t="s">
        <v>66</v>
      </c>
      <c r="D33" t="s">
        <v>64</v>
      </c>
      <c r="E33" t="s">
        <v>66</v>
      </c>
      <c r="F33" t="s">
        <v>64</v>
      </c>
      <c r="G33" t="s">
        <v>65</v>
      </c>
      <c r="H33" t="s">
        <v>67</v>
      </c>
      <c r="I33" s="15" t="s">
        <v>67</v>
      </c>
      <c r="J33" s="15" t="s">
        <v>67</v>
      </c>
      <c r="K33" s="15" t="s">
        <v>66</v>
      </c>
      <c r="L33" s="15" t="s">
        <v>66</v>
      </c>
      <c r="M33" s="15" t="s">
        <v>68</v>
      </c>
      <c r="N33" s="15" t="s">
        <v>66</v>
      </c>
      <c r="O33" s="15" t="s">
        <v>69</v>
      </c>
      <c r="P33" s="18" t="s">
        <v>73</v>
      </c>
    </row>
    <row r="34" spans="1:16" x14ac:dyDescent="0.25">
      <c r="A34" t="s">
        <v>65</v>
      </c>
      <c r="B34" t="s">
        <v>67</v>
      </c>
      <c r="C34" t="s">
        <v>66</v>
      </c>
      <c r="D34" t="s">
        <v>64</v>
      </c>
      <c r="E34" t="s">
        <v>65</v>
      </c>
      <c r="F34" t="s">
        <v>65</v>
      </c>
      <c r="G34" t="s">
        <v>65</v>
      </c>
      <c r="H34" t="s">
        <v>68</v>
      </c>
      <c r="I34" s="15" t="s">
        <v>67</v>
      </c>
      <c r="J34" s="15" t="s">
        <v>69</v>
      </c>
      <c r="K34" s="15" t="s">
        <v>66</v>
      </c>
      <c r="L34" s="15" t="s">
        <v>65</v>
      </c>
      <c r="M34" s="15" t="s">
        <v>68</v>
      </c>
      <c r="N34" s="15" t="s">
        <v>64</v>
      </c>
      <c r="O34" s="15" t="s">
        <v>69</v>
      </c>
      <c r="P34" s="18" t="s">
        <v>73</v>
      </c>
    </row>
    <row r="35" spans="1:16" x14ac:dyDescent="0.25">
      <c r="A35" t="s">
        <v>64</v>
      </c>
      <c r="B35" t="s">
        <v>65</v>
      </c>
      <c r="C35" t="s">
        <v>64</v>
      </c>
      <c r="D35" t="s">
        <v>66</v>
      </c>
      <c r="E35" t="s">
        <v>66</v>
      </c>
      <c r="F35" t="s">
        <v>65</v>
      </c>
      <c r="G35" t="s">
        <v>66</v>
      </c>
      <c r="H35" t="s">
        <v>65</v>
      </c>
      <c r="I35" s="15" t="s">
        <v>65</v>
      </c>
      <c r="J35" s="15" t="s">
        <v>66</v>
      </c>
      <c r="K35" s="15" t="s">
        <v>66</v>
      </c>
      <c r="L35" s="15" t="s">
        <v>64</v>
      </c>
      <c r="M35" s="15" t="s">
        <v>67</v>
      </c>
      <c r="N35" s="15" t="s">
        <v>64</v>
      </c>
      <c r="O35" s="15" t="s">
        <v>68</v>
      </c>
      <c r="P35" s="18" t="s">
        <v>73</v>
      </c>
    </row>
    <row r="36" spans="1:16" x14ac:dyDescent="0.25">
      <c r="A36" t="s">
        <v>64</v>
      </c>
      <c r="B36" t="s">
        <v>69</v>
      </c>
      <c r="C36" t="s">
        <v>67</v>
      </c>
      <c r="D36" t="s">
        <v>67</v>
      </c>
      <c r="E36" t="s">
        <v>67</v>
      </c>
      <c r="F36" t="s">
        <v>64</v>
      </c>
      <c r="G36" t="s">
        <v>67</v>
      </c>
      <c r="H36" t="s">
        <v>68</v>
      </c>
      <c r="I36" s="15" t="s">
        <v>69</v>
      </c>
      <c r="J36" s="15" t="s">
        <v>69</v>
      </c>
      <c r="K36" s="11" t="s">
        <v>65</v>
      </c>
      <c r="L36" s="15" t="s">
        <v>65</v>
      </c>
      <c r="M36" s="15" t="s">
        <v>68</v>
      </c>
      <c r="N36" s="15" t="s">
        <v>65</v>
      </c>
      <c r="O36" s="15" t="s">
        <v>69</v>
      </c>
      <c r="P36" s="18" t="s">
        <v>73</v>
      </c>
    </row>
    <row r="37" spans="1:16" x14ac:dyDescent="0.25">
      <c r="A37" t="s">
        <v>64</v>
      </c>
      <c r="B37" t="s">
        <v>68</v>
      </c>
      <c r="C37" t="s">
        <v>67</v>
      </c>
      <c r="D37" t="s">
        <v>64</v>
      </c>
      <c r="E37" t="s">
        <v>65</v>
      </c>
      <c r="F37" t="s">
        <v>64</v>
      </c>
      <c r="G37" t="s">
        <v>65</v>
      </c>
      <c r="H37" t="s">
        <v>67</v>
      </c>
      <c r="I37" s="15" t="s">
        <v>69</v>
      </c>
      <c r="J37" s="15" t="s">
        <v>70</v>
      </c>
      <c r="K37" s="15" t="s">
        <v>66</v>
      </c>
      <c r="L37" s="15" t="s">
        <v>66</v>
      </c>
      <c r="M37" s="15" t="s">
        <v>69</v>
      </c>
      <c r="N37" s="15" t="s">
        <v>68</v>
      </c>
      <c r="O37" s="15" t="s">
        <v>68</v>
      </c>
      <c r="P37" s="18" t="s">
        <v>73</v>
      </c>
    </row>
    <row r="38" spans="1:16" x14ac:dyDescent="0.25">
      <c r="A38" t="s">
        <v>64</v>
      </c>
      <c r="B38" t="s">
        <v>68</v>
      </c>
      <c r="C38" t="s">
        <v>67</v>
      </c>
      <c r="D38" t="s">
        <v>65</v>
      </c>
      <c r="E38" t="s">
        <v>67</v>
      </c>
      <c r="F38" t="s">
        <v>64</v>
      </c>
      <c r="G38" t="s">
        <v>67</v>
      </c>
      <c r="H38" t="s">
        <v>68</v>
      </c>
      <c r="I38" s="15" t="s">
        <v>69</v>
      </c>
      <c r="J38" s="15" t="s">
        <v>68</v>
      </c>
      <c r="K38" s="15" t="s">
        <v>66</v>
      </c>
      <c r="L38" s="15" t="s">
        <v>65</v>
      </c>
      <c r="M38" s="15" t="s">
        <v>67</v>
      </c>
      <c r="N38" s="15" t="s">
        <v>66</v>
      </c>
      <c r="O38" s="15" t="s">
        <v>69</v>
      </c>
      <c r="P38" s="18" t="s">
        <v>73</v>
      </c>
    </row>
    <row r="39" spans="1:16" x14ac:dyDescent="0.25">
      <c r="A39" t="s">
        <v>64</v>
      </c>
      <c r="B39" t="s">
        <v>65</v>
      </c>
      <c r="C39" t="s">
        <v>66</v>
      </c>
      <c r="D39" t="s">
        <v>64</v>
      </c>
      <c r="E39" t="s">
        <v>65</v>
      </c>
      <c r="F39" t="s">
        <v>64</v>
      </c>
      <c r="G39" t="s">
        <v>66</v>
      </c>
      <c r="H39" t="s">
        <v>65</v>
      </c>
      <c r="I39" s="15" t="s">
        <v>67</v>
      </c>
      <c r="J39" s="15" t="s">
        <v>64</v>
      </c>
      <c r="K39" s="15" t="s">
        <v>66</v>
      </c>
      <c r="L39" s="15" t="s">
        <v>64</v>
      </c>
      <c r="M39" s="15" t="s">
        <v>65</v>
      </c>
      <c r="N39" s="15" t="s">
        <v>64</v>
      </c>
      <c r="O39" s="15" t="s">
        <v>64</v>
      </c>
      <c r="P39" s="18" t="s">
        <v>74</v>
      </c>
    </row>
    <row r="40" spans="1:16" x14ac:dyDescent="0.25">
      <c r="A40" t="s">
        <v>64</v>
      </c>
      <c r="B40" t="s">
        <v>65</v>
      </c>
      <c r="C40" t="s">
        <v>64</v>
      </c>
      <c r="D40" t="s">
        <v>66</v>
      </c>
      <c r="E40" t="s">
        <v>66</v>
      </c>
      <c r="F40" t="s">
        <v>64</v>
      </c>
      <c r="G40" t="s">
        <v>64</v>
      </c>
      <c r="H40" t="s">
        <v>67</v>
      </c>
      <c r="I40" s="15" t="s">
        <v>65</v>
      </c>
      <c r="J40" s="15" t="s">
        <v>64</v>
      </c>
      <c r="K40" s="15" t="s">
        <v>66</v>
      </c>
      <c r="L40" s="15" t="s">
        <v>66</v>
      </c>
      <c r="M40" s="15" t="s">
        <v>67</v>
      </c>
      <c r="N40" s="15" t="s">
        <v>66</v>
      </c>
      <c r="O40" s="15" t="s">
        <v>67</v>
      </c>
      <c r="P40" s="18" t="s">
        <v>74</v>
      </c>
    </row>
    <row r="41" spans="1:16" x14ac:dyDescent="0.25">
      <c r="A41" t="s">
        <v>64</v>
      </c>
      <c r="B41" t="s">
        <v>67</v>
      </c>
      <c r="C41" t="s">
        <v>64</v>
      </c>
      <c r="D41" t="s">
        <v>66</v>
      </c>
      <c r="E41" t="s">
        <v>66</v>
      </c>
      <c r="F41" t="s">
        <v>64</v>
      </c>
      <c r="G41" t="s">
        <v>66</v>
      </c>
      <c r="H41" t="s">
        <v>66</v>
      </c>
      <c r="I41" s="15" t="s">
        <v>67</v>
      </c>
      <c r="J41" s="15" t="s">
        <v>64</v>
      </c>
      <c r="K41" s="15" t="s">
        <v>66</v>
      </c>
      <c r="L41" s="15" t="s">
        <v>64</v>
      </c>
      <c r="M41" s="15" t="s">
        <v>65</v>
      </c>
      <c r="N41" s="15" t="s">
        <v>66</v>
      </c>
      <c r="O41" s="15" t="s">
        <v>65</v>
      </c>
      <c r="P41" s="18" t="s">
        <v>74</v>
      </c>
    </row>
    <row r="42" spans="1:16" x14ac:dyDescent="0.25">
      <c r="A42" t="s">
        <v>64</v>
      </c>
      <c r="B42" t="s">
        <v>66</v>
      </c>
      <c r="C42" t="s">
        <v>64</v>
      </c>
      <c r="D42" t="s">
        <v>64</v>
      </c>
      <c r="E42" t="s">
        <v>64</v>
      </c>
      <c r="F42" t="s">
        <v>64</v>
      </c>
      <c r="G42" t="s">
        <v>64</v>
      </c>
      <c r="H42" t="s">
        <v>64</v>
      </c>
      <c r="I42" s="15" t="s">
        <v>64</v>
      </c>
      <c r="J42" s="15" t="s">
        <v>64</v>
      </c>
      <c r="K42" s="15" t="s">
        <v>66</v>
      </c>
      <c r="L42" s="15" t="s">
        <v>64</v>
      </c>
      <c r="M42" s="15" t="s">
        <v>64</v>
      </c>
      <c r="N42" s="15" t="s">
        <v>64</v>
      </c>
      <c r="O42" s="15" t="s">
        <v>64</v>
      </c>
      <c r="P42" s="18" t="s">
        <v>74</v>
      </c>
    </row>
    <row r="43" spans="1:16" x14ac:dyDescent="0.25">
      <c r="A43" t="s">
        <v>64</v>
      </c>
      <c r="B43" t="s">
        <v>66</v>
      </c>
      <c r="C43" t="s">
        <v>64</v>
      </c>
      <c r="D43" t="s">
        <v>64</v>
      </c>
      <c r="E43" t="s">
        <v>66</v>
      </c>
      <c r="F43" t="s">
        <v>64</v>
      </c>
      <c r="G43" t="s">
        <v>64</v>
      </c>
      <c r="H43" t="s">
        <v>66</v>
      </c>
      <c r="I43" s="15" t="s">
        <v>66</v>
      </c>
      <c r="J43" s="15" t="s">
        <v>64</v>
      </c>
      <c r="K43" s="15" t="s">
        <v>66</v>
      </c>
      <c r="L43" s="15" t="s">
        <v>64</v>
      </c>
      <c r="M43" s="15" t="s">
        <v>65</v>
      </c>
      <c r="N43" s="15" t="s">
        <v>66</v>
      </c>
      <c r="O43" s="15" t="s">
        <v>66</v>
      </c>
      <c r="P43" s="18" t="s">
        <v>74</v>
      </c>
    </row>
    <row r="44" spans="1:16" x14ac:dyDescent="0.25">
      <c r="A44" t="s">
        <v>64</v>
      </c>
      <c r="B44" t="s">
        <v>65</v>
      </c>
      <c r="C44" t="s">
        <v>66</v>
      </c>
      <c r="D44" t="s">
        <v>66</v>
      </c>
      <c r="E44" t="s">
        <v>66</v>
      </c>
      <c r="F44" t="s">
        <v>64</v>
      </c>
      <c r="G44" t="s">
        <v>64</v>
      </c>
      <c r="H44" t="s">
        <v>64</v>
      </c>
      <c r="I44" s="15" t="s">
        <v>65</v>
      </c>
      <c r="J44" s="15" t="s">
        <v>64</v>
      </c>
      <c r="K44" s="15" t="s">
        <v>66</v>
      </c>
      <c r="L44" s="15" t="s">
        <v>64</v>
      </c>
      <c r="M44" s="15" t="s">
        <v>65</v>
      </c>
      <c r="N44" s="15" t="s">
        <v>65</v>
      </c>
      <c r="O44" s="15" t="s">
        <v>66</v>
      </c>
      <c r="P44" s="18" t="s">
        <v>74</v>
      </c>
    </row>
    <row r="45" spans="1:16" x14ac:dyDescent="0.25">
      <c r="A45" t="s">
        <v>64</v>
      </c>
      <c r="B45" t="s">
        <v>64</v>
      </c>
      <c r="C45" t="s">
        <v>64</v>
      </c>
      <c r="D45" t="s">
        <v>64</v>
      </c>
      <c r="E45" t="s">
        <v>64</v>
      </c>
      <c r="F45" t="s">
        <v>64</v>
      </c>
      <c r="G45" t="s">
        <v>64</v>
      </c>
      <c r="H45" t="s">
        <v>64</v>
      </c>
      <c r="I45" s="15" t="s">
        <v>66</v>
      </c>
      <c r="J45" s="15" t="s">
        <v>66</v>
      </c>
      <c r="K45" s="15" t="s">
        <v>64</v>
      </c>
      <c r="L45" s="15" t="s">
        <v>66</v>
      </c>
      <c r="M45" s="15" t="s">
        <v>66</v>
      </c>
      <c r="N45" s="15" t="s">
        <v>64</v>
      </c>
      <c r="O45" s="15" t="s">
        <v>64</v>
      </c>
      <c r="P45" s="18" t="s">
        <v>74</v>
      </c>
    </row>
    <row r="46" spans="1:16" x14ac:dyDescent="0.25">
      <c r="A46" t="s">
        <v>64</v>
      </c>
      <c r="B46" t="s">
        <v>66</v>
      </c>
      <c r="C46" t="s">
        <v>65</v>
      </c>
      <c r="D46" t="s">
        <v>66</v>
      </c>
      <c r="E46" t="s">
        <v>65</v>
      </c>
      <c r="F46" t="s">
        <v>64</v>
      </c>
      <c r="G46" t="s">
        <v>65</v>
      </c>
      <c r="H46" t="s">
        <v>64</v>
      </c>
      <c r="I46" s="15" t="s">
        <v>69</v>
      </c>
      <c r="J46" s="15" t="s">
        <v>64</v>
      </c>
      <c r="K46" s="15" t="s">
        <v>66</v>
      </c>
      <c r="L46" s="15" t="s">
        <v>66</v>
      </c>
      <c r="M46" s="15" t="s">
        <v>65</v>
      </c>
      <c r="N46" s="15" t="s">
        <v>66</v>
      </c>
      <c r="O46" s="15" t="s">
        <v>64</v>
      </c>
      <c r="P46" s="18" t="s">
        <v>74</v>
      </c>
    </row>
    <row r="47" spans="1:16" x14ac:dyDescent="0.25">
      <c r="A47" t="s">
        <v>64</v>
      </c>
      <c r="B47" t="s">
        <v>67</v>
      </c>
      <c r="C47" t="s">
        <v>66</v>
      </c>
      <c r="D47" t="s">
        <v>66</v>
      </c>
      <c r="E47" t="s">
        <v>66</v>
      </c>
      <c r="F47" t="s">
        <v>64</v>
      </c>
      <c r="G47" t="s">
        <v>65</v>
      </c>
      <c r="H47" t="s">
        <v>64</v>
      </c>
      <c r="I47" s="15" t="s">
        <v>68</v>
      </c>
      <c r="J47" s="15" t="s">
        <v>64</v>
      </c>
      <c r="K47" s="15" t="s">
        <v>66</v>
      </c>
      <c r="L47" s="15" t="s">
        <v>64</v>
      </c>
      <c r="M47" s="15" t="s">
        <v>67</v>
      </c>
      <c r="N47" s="15" t="s">
        <v>66</v>
      </c>
      <c r="O47" s="15" t="s">
        <v>66</v>
      </c>
      <c r="P47" s="18" t="s">
        <v>74</v>
      </c>
    </row>
    <row r="48" spans="1:16" x14ac:dyDescent="0.25">
      <c r="A48" t="s">
        <v>64</v>
      </c>
      <c r="B48" t="s">
        <v>66</v>
      </c>
      <c r="C48" t="s">
        <v>66</v>
      </c>
      <c r="D48" t="s">
        <v>64</v>
      </c>
      <c r="E48" t="s">
        <v>64</v>
      </c>
      <c r="F48" t="s">
        <v>64</v>
      </c>
      <c r="G48" t="s">
        <v>64</v>
      </c>
      <c r="H48" t="s">
        <v>64</v>
      </c>
      <c r="I48" s="15" t="s">
        <v>66</v>
      </c>
      <c r="J48" s="15" t="s">
        <v>64</v>
      </c>
      <c r="K48" s="15" t="s">
        <v>64</v>
      </c>
      <c r="L48" s="15" t="s">
        <v>64</v>
      </c>
      <c r="M48" s="15" t="s">
        <v>66</v>
      </c>
      <c r="N48" s="15" t="s">
        <v>64</v>
      </c>
      <c r="O48" s="15" t="s">
        <v>64</v>
      </c>
      <c r="P48" s="18" t="s">
        <v>74</v>
      </c>
    </row>
    <row r="49" spans="1:16" x14ac:dyDescent="0.25">
      <c r="A49" t="s">
        <v>64</v>
      </c>
      <c r="B49" t="s">
        <v>65</v>
      </c>
      <c r="C49" t="s">
        <v>66</v>
      </c>
      <c r="D49" t="s">
        <v>64</v>
      </c>
      <c r="E49" t="s">
        <v>66</v>
      </c>
      <c r="F49" t="s">
        <v>64</v>
      </c>
      <c r="G49" t="s">
        <v>64</v>
      </c>
      <c r="H49" t="s">
        <v>66</v>
      </c>
      <c r="I49" s="15" t="s">
        <v>65</v>
      </c>
      <c r="J49" s="15" t="s">
        <v>67</v>
      </c>
      <c r="K49" s="15" t="s">
        <v>65</v>
      </c>
      <c r="L49" s="15" t="s">
        <v>64</v>
      </c>
      <c r="M49" s="15" t="s">
        <v>65</v>
      </c>
      <c r="N49" s="15" t="s">
        <v>64</v>
      </c>
      <c r="O49" s="15" t="s">
        <v>66</v>
      </c>
      <c r="P49" s="18" t="s">
        <v>74</v>
      </c>
    </row>
    <row r="50" spans="1:16" x14ac:dyDescent="0.25">
      <c r="A50" t="s">
        <v>64</v>
      </c>
      <c r="B50" t="s">
        <v>66</v>
      </c>
      <c r="C50" t="s">
        <v>64</v>
      </c>
      <c r="D50" t="s">
        <v>64</v>
      </c>
      <c r="E50" t="s">
        <v>65</v>
      </c>
      <c r="F50" t="s">
        <v>64</v>
      </c>
      <c r="G50" t="s">
        <v>64</v>
      </c>
      <c r="H50" t="s">
        <v>64</v>
      </c>
      <c r="I50" s="15" t="s">
        <v>66</v>
      </c>
      <c r="J50" s="15" t="s">
        <v>64</v>
      </c>
      <c r="K50" s="15" t="s">
        <v>65</v>
      </c>
      <c r="L50" s="15" t="s">
        <v>64</v>
      </c>
      <c r="M50" s="15" t="s">
        <v>65</v>
      </c>
      <c r="N50" s="15" t="s">
        <v>64</v>
      </c>
      <c r="O50" s="15" t="s">
        <v>66</v>
      </c>
      <c r="P50" s="18" t="s">
        <v>74</v>
      </c>
    </row>
    <row r="51" spans="1:16" x14ac:dyDescent="0.25">
      <c r="A51" t="s">
        <v>64</v>
      </c>
      <c r="B51" t="s">
        <v>65</v>
      </c>
      <c r="C51" t="s">
        <v>66</v>
      </c>
      <c r="D51" t="s">
        <v>66</v>
      </c>
      <c r="E51" t="s">
        <v>65</v>
      </c>
      <c r="F51" t="s">
        <v>64</v>
      </c>
      <c r="G51" t="s">
        <v>66</v>
      </c>
      <c r="H51" t="s">
        <v>64</v>
      </c>
      <c r="I51" s="15" t="s">
        <v>68</v>
      </c>
      <c r="J51" s="15" t="s">
        <v>66</v>
      </c>
      <c r="K51" s="15" t="s">
        <v>66</v>
      </c>
      <c r="L51" s="15" t="s">
        <v>65</v>
      </c>
      <c r="M51" s="15" t="s">
        <v>65</v>
      </c>
      <c r="N51" s="15" t="s">
        <v>64</v>
      </c>
      <c r="O51" s="15" t="s">
        <v>64</v>
      </c>
      <c r="P51" s="18" t="s">
        <v>74</v>
      </c>
    </row>
    <row r="52" spans="1:16" x14ac:dyDescent="0.25">
      <c r="A52" t="s">
        <v>64</v>
      </c>
      <c r="B52" t="s">
        <v>65</v>
      </c>
      <c r="C52" t="s">
        <v>65</v>
      </c>
      <c r="D52" t="s">
        <v>66</v>
      </c>
      <c r="E52" t="s">
        <v>65</v>
      </c>
      <c r="F52" t="s">
        <v>64</v>
      </c>
      <c r="G52" t="s">
        <v>64</v>
      </c>
      <c r="H52" t="s">
        <v>65</v>
      </c>
      <c r="I52" s="15" t="s">
        <v>64</v>
      </c>
      <c r="J52" s="15" t="s">
        <v>64</v>
      </c>
      <c r="K52" s="17" t="s">
        <v>64</v>
      </c>
      <c r="L52" s="15" t="s">
        <v>64</v>
      </c>
      <c r="M52" s="15" t="s">
        <v>67</v>
      </c>
      <c r="N52" s="15" t="s">
        <v>66</v>
      </c>
      <c r="O52" s="15" t="s">
        <v>67</v>
      </c>
      <c r="P52" s="18" t="s">
        <v>74</v>
      </c>
    </row>
    <row r="53" spans="1:16" x14ac:dyDescent="0.25">
      <c r="A53" t="s">
        <v>64</v>
      </c>
      <c r="B53" t="s">
        <v>66</v>
      </c>
      <c r="C53" t="s">
        <v>66</v>
      </c>
      <c r="D53" t="s">
        <v>64</v>
      </c>
      <c r="E53" t="s">
        <v>64</v>
      </c>
      <c r="F53" t="s">
        <v>64</v>
      </c>
      <c r="G53" t="s">
        <v>64</v>
      </c>
      <c r="H53" t="s">
        <v>64</v>
      </c>
      <c r="I53" s="15" t="s">
        <v>66</v>
      </c>
      <c r="J53" s="15" t="s">
        <v>64</v>
      </c>
      <c r="K53" s="15" t="s">
        <v>64</v>
      </c>
      <c r="L53" s="15" t="s">
        <v>64</v>
      </c>
      <c r="M53" s="15" t="s">
        <v>65</v>
      </c>
      <c r="N53" s="15" t="s">
        <v>64</v>
      </c>
      <c r="O53" s="15" t="s">
        <v>64</v>
      </c>
      <c r="P53" s="18" t="s">
        <v>74</v>
      </c>
    </row>
    <row r="54" spans="1:16" x14ac:dyDescent="0.25">
      <c r="A54" t="s">
        <v>64</v>
      </c>
      <c r="B54" t="s">
        <v>67</v>
      </c>
      <c r="C54" t="s">
        <v>64</v>
      </c>
      <c r="D54" t="s">
        <v>64</v>
      </c>
      <c r="E54" t="s">
        <v>64</v>
      </c>
      <c r="F54" t="s">
        <v>64</v>
      </c>
      <c r="G54" t="s">
        <v>64</v>
      </c>
      <c r="H54" t="s">
        <v>66</v>
      </c>
      <c r="I54" s="15" t="s">
        <v>65</v>
      </c>
      <c r="J54" s="15" t="s">
        <v>64</v>
      </c>
      <c r="K54" s="15" t="s">
        <v>66</v>
      </c>
      <c r="L54" s="15" t="s">
        <v>64</v>
      </c>
      <c r="M54" s="15" t="s">
        <v>65</v>
      </c>
      <c r="N54" s="15" t="s">
        <v>64</v>
      </c>
      <c r="O54" s="15" t="s">
        <v>65</v>
      </c>
      <c r="P54" s="18" t="s">
        <v>74</v>
      </c>
    </row>
    <row r="55" spans="1:16" x14ac:dyDescent="0.25">
      <c r="A55" t="s">
        <v>66</v>
      </c>
      <c r="B55" t="s">
        <v>64</v>
      </c>
      <c r="C55" t="s">
        <v>65</v>
      </c>
      <c r="D55" t="s">
        <v>66</v>
      </c>
      <c r="E55" t="s">
        <v>66</v>
      </c>
      <c r="F55" t="s">
        <v>64</v>
      </c>
      <c r="G55" t="s">
        <v>65</v>
      </c>
      <c r="H55" t="s">
        <v>64</v>
      </c>
      <c r="I55" s="15" t="s">
        <v>67</v>
      </c>
      <c r="J55" s="15" t="s">
        <v>66</v>
      </c>
      <c r="K55" s="15" t="s">
        <v>67</v>
      </c>
      <c r="L55" s="15" t="s">
        <v>66</v>
      </c>
      <c r="M55" s="15" t="s">
        <v>66</v>
      </c>
      <c r="N55" s="15" t="s">
        <v>64</v>
      </c>
      <c r="O55" s="15" t="s">
        <v>64</v>
      </c>
      <c r="P55" s="18" t="s">
        <v>74</v>
      </c>
    </row>
    <row r="56" spans="1:16" x14ac:dyDescent="0.25">
      <c r="A56" t="s">
        <v>64</v>
      </c>
      <c r="B56" t="s">
        <v>66</v>
      </c>
      <c r="C56" t="s">
        <v>64</v>
      </c>
      <c r="D56" t="s">
        <v>66</v>
      </c>
      <c r="E56" t="s">
        <v>64</v>
      </c>
      <c r="F56" t="s">
        <v>64</v>
      </c>
      <c r="G56" t="s">
        <v>64</v>
      </c>
      <c r="H56" t="s">
        <v>66</v>
      </c>
      <c r="I56" s="15" t="s">
        <v>64</v>
      </c>
      <c r="J56" s="15" t="s">
        <v>64</v>
      </c>
      <c r="K56" s="15" t="s">
        <v>64</v>
      </c>
      <c r="L56" s="15" t="s">
        <v>64</v>
      </c>
      <c r="M56" s="15" t="s">
        <v>65</v>
      </c>
      <c r="N56" s="15" t="s">
        <v>64</v>
      </c>
      <c r="O56" s="15" t="s">
        <v>64</v>
      </c>
      <c r="P56" s="18" t="s">
        <v>74</v>
      </c>
    </row>
    <row r="57" spans="1:16" x14ac:dyDescent="0.25">
      <c r="A57" t="s">
        <v>64</v>
      </c>
      <c r="B57" t="s">
        <v>66</v>
      </c>
      <c r="C57" t="s">
        <v>64</v>
      </c>
      <c r="D57" t="s">
        <v>64</v>
      </c>
      <c r="E57" t="s">
        <v>64</v>
      </c>
      <c r="F57" t="s">
        <v>64</v>
      </c>
      <c r="G57" t="s">
        <v>64</v>
      </c>
      <c r="H57" t="s">
        <v>64</v>
      </c>
      <c r="I57" s="15" t="s">
        <v>64</v>
      </c>
      <c r="J57" s="15" t="s">
        <v>64</v>
      </c>
      <c r="K57" s="15" t="s">
        <v>64</v>
      </c>
      <c r="L57" s="15" t="s">
        <v>64</v>
      </c>
      <c r="M57" s="15" t="s">
        <v>66</v>
      </c>
      <c r="N57" s="15" t="s">
        <v>64</v>
      </c>
      <c r="O57" s="15" t="s">
        <v>64</v>
      </c>
      <c r="P57" s="18" t="s">
        <v>74</v>
      </c>
    </row>
    <row r="58" spans="1:16" x14ac:dyDescent="0.25">
      <c r="A58" t="s">
        <v>64</v>
      </c>
      <c r="B58" t="s">
        <v>65</v>
      </c>
      <c r="C58" t="s">
        <v>64</v>
      </c>
      <c r="D58" t="s">
        <v>64</v>
      </c>
      <c r="E58" t="s">
        <v>64</v>
      </c>
      <c r="F58" t="s">
        <v>64</v>
      </c>
      <c r="G58" t="s">
        <v>64</v>
      </c>
      <c r="H58" t="s">
        <v>65</v>
      </c>
      <c r="I58" s="15" t="s">
        <v>65</v>
      </c>
      <c r="J58" s="15" t="s">
        <v>64</v>
      </c>
      <c r="K58" s="15" t="s">
        <v>66</v>
      </c>
      <c r="L58" s="15" t="s">
        <v>64</v>
      </c>
      <c r="M58" s="15" t="s">
        <v>67</v>
      </c>
      <c r="N58" s="15" t="s">
        <v>64</v>
      </c>
      <c r="O58" s="15" t="s">
        <v>67</v>
      </c>
      <c r="P58" s="18" t="s">
        <v>74</v>
      </c>
    </row>
    <row r="59" spans="1:16" x14ac:dyDescent="0.25">
      <c r="A59" t="s">
        <v>64</v>
      </c>
      <c r="B59" t="s">
        <v>66</v>
      </c>
      <c r="C59" t="s">
        <v>65</v>
      </c>
      <c r="D59" t="s">
        <v>64</v>
      </c>
      <c r="E59" t="s">
        <v>64</v>
      </c>
      <c r="F59" t="s">
        <v>64</v>
      </c>
      <c r="G59" t="s">
        <v>64</v>
      </c>
      <c r="H59" t="s">
        <v>64</v>
      </c>
      <c r="I59" s="15" t="s">
        <v>67</v>
      </c>
      <c r="J59" s="15" t="s">
        <v>64</v>
      </c>
      <c r="K59" s="15" t="s">
        <v>64</v>
      </c>
      <c r="L59" s="15" t="s">
        <v>64</v>
      </c>
      <c r="M59" s="15" t="s">
        <v>66</v>
      </c>
      <c r="N59" s="15" t="s">
        <v>65</v>
      </c>
      <c r="O59" s="15" t="s">
        <v>64</v>
      </c>
      <c r="P59" s="18" t="s">
        <v>74</v>
      </c>
    </row>
    <row r="60" spans="1:16" x14ac:dyDescent="0.25">
      <c r="A60" t="s">
        <v>64</v>
      </c>
      <c r="B60" t="s">
        <v>64</v>
      </c>
      <c r="C60" t="s">
        <v>64</v>
      </c>
      <c r="D60" t="s">
        <v>64</v>
      </c>
      <c r="E60" t="s">
        <v>66</v>
      </c>
      <c r="F60" t="s">
        <v>64</v>
      </c>
      <c r="G60" t="s">
        <v>66</v>
      </c>
      <c r="H60" t="s">
        <v>64</v>
      </c>
      <c r="I60" s="15" t="s">
        <v>65</v>
      </c>
      <c r="J60" s="15" t="s">
        <v>66</v>
      </c>
      <c r="K60" s="15" t="s">
        <v>66</v>
      </c>
      <c r="L60" s="15" t="s">
        <v>66</v>
      </c>
      <c r="M60" s="15" t="s">
        <v>65</v>
      </c>
      <c r="N60" s="15" t="s">
        <v>64</v>
      </c>
      <c r="O60" s="15" t="s">
        <v>65</v>
      </c>
      <c r="P60" s="18" t="s">
        <v>74</v>
      </c>
    </row>
    <row r="61" spans="1:16" x14ac:dyDescent="0.25">
      <c r="A61" t="s">
        <v>64</v>
      </c>
      <c r="B61" t="s">
        <v>66</v>
      </c>
      <c r="C61" t="s">
        <v>66</v>
      </c>
      <c r="D61" t="s">
        <v>64</v>
      </c>
      <c r="E61" t="s">
        <v>66</v>
      </c>
      <c r="F61" t="s">
        <v>64</v>
      </c>
      <c r="G61" t="s">
        <v>66</v>
      </c>
      <c r="H61" t="s">
        <v>64</v>
      </c>
      <c r="I61" s="15" t="s">
        <v>67</v>
      </c>
      <c r="J61" s="15" t="s">
        <v>66</v>
      </c>
      <c r="K61" s="17" t="s">
        <v>66</v>
      </c>
      <c r="L61" s="15" t="s">
        <v>64</v>
      </c>
      <c r="M61" s="15" t="s">
        <v>65</v>
      </c>
      <c r="N61" s="15" t="s">
        <v>64</v>
      </c>
      <c r="O61" s="15" t="s">
        <v>67</v>
      </c>
      <c r="P61" s="18" t="s">
        <v>74</v>
      </c>
    </row>
    <row r="62" spans="1:16" x14ac:dyDescent="0.25">
      <c r="A62" t="s">
        <v>64</v>
      </c>
      <c r="B62" t="s">
        <v>65</v>
      </c>
      <c r="C62" t="s">
        <v>64</v>
      </c>
      <c r="D62" t="s">
        <v>64</v>
      </c>
      <c r="E62" t="s">
        <v>66</v>
      </c>
      <c r="F62" t="s">
        <v>64</v>
      </c>
      <c r="G62" t="s">
        <v>66</v>
      </c>
      <c r="H62" t="s">
        <v>64</v>
      </c>
      <c r="I62" s="15" t="s">
        <v>66</v>
      </c>
      <c r="J62" s="15" t="s">
        <v>64</v>
      </c>
      <c r="K62" s="15" t="s">
        <v>66</v>
      </c>
      <c r="L62" s="15" t="s">
        <v>64</v>
      </c>
      <c r="M62" s="15" t="s">
        <v>65</v>
      </c>
      <c r="N62" s="15" t="s">
        <v>64</v>
      </c>
      <c r="O62" s="15" t="s">
        <v>65</v>
      </c>
      <c r="P62" s="18" t="s">
        <v>74</v>
      </c>
    </row>
    <row r="63" spans="1:16" x14ac:dyDescent="0.25">
      <c r="A63" t="s">
        <v>64</v>
      </c>
      <c r="B63" t="s">
        <v>65</v>
      </c>
      <c r="C63" t="s">
        <v>64</v>
      </c>
      <c r="D63" t="s">
        <v>66</v>
      </c>
      <c r="E63" t="s">
        <v>68</v>
      </c>
      <c r="F63" t="s">
        <v>64</v>
      </c>
      <c r="G63" t="s">
        <v>66</v>
      </c>
      <c r="H63" t="s">
        <v>65</v>
      </c>
      <c r="I63" s="15" t="s">
        <v>66</v>
      </c>
      <c r="J63" s="15" t="s">
        <v>64</v>
      </c>
      <c r="K63" s="15" t="s">
        <v>66</v>
      </c>
      <c r="L63" s="15" t="s">
        <v>64</v>
      </c>
      <c r="M63" s="15" t="s">
        <v>65</v>
      </c>
      <c r="N63" s="15" t="s">
        <v>64</v>
      </c>
      <c r="O63" s="15" t="s">
        <v>65</v>
      </c>
      <c r="P63" s="18" t="s">
        <v>74</v>
      </c>
    </row>
    <row r="64" spans="1:16" x14ac:dyDescent="0.25">
      <c r="A64" t="s">
        <v>64</v>
      </c>
      <c r="B64" t="s">
        <v>65</v>
      </c>
      <c r="C64" t="s">
        <v>64</v>
      </c>
      <c r="D64" t="s">
        <v>64</v>
      </c>
      <c r="E64" t="s">
        <v>64</v>
      </c>
      <c r="F64" t="s">
        <v>64</v>
      </c>
      <c r="G64" t="s">
        <v>64</v>
      </c>
      <c r="H64" t="s">
        <v>67</v>
      </c>
      <c r="I64" s="15" t="s">
        <v>67</v>
      </c>
      <c r="J64" s="15" t="s">
        <v>64</v>
      </c>
      <c r="K64" s="17" t="s">
        <v>66</v>
      </c>
      <c r="L64" s="15" t="s">
        <v>64</v>
      </c>
      <c r="M64" s="15" t="s">
        <v>65</v>
      </c>
      <c r="N64" s="15" t="s">
        <v>64</v>
      </c>
      <c r="O64" s="15" t="s">
        <v>64</v>
      </c>
      <c r="P64" s="18" t="s">
        <v>74</v>
      </c>
    </row>
    <row r="65" spans="1:16" x14ac:dyDescent="0.25">
      <c r="A65" t="s">
        <v>64</v>
      </c>
      <c r="B65" t="s">
        <v>65</v>
      </c>
      <c r="C65" t="s">
        <v>65</v>
      </c>
      <c r="D65" t="s">
        <v>66</v>
      </c>
      <c r="E65" t="s">
        <v>65</v>
      </c>
      <c r="F65" t="s">
        <v>64</v>
      </c>
      <c r="G65" t="s">
        <v>66</v>
      </c>
      <c r="H65" t="s">
        <v>65</v>
      </c>
      <c r="I65" s="15" t="s">
        <v>67</v>
      </c>
      <c r="J65" s="15" t="s">
        <v>64</v>
      </c>
      <c r="K65" s="15" t="s">
        <v>66</v>
      </c>
      <c r="L65" s="15" t="s">
        <v>66</v>
      </c>
      <c r="M65" s="15" t="s">
        <v>66</v>
      </c>
      <c r="N65" s="15" t="s">
        <v>64</v>
      </c>
      <c r="O65" s="15" t="s">
        <v>66</v>
      </c>
      <c r="P65" s="18" t="s">
        <v>74</v>
      </c>
    </row>
    <row r="66" spans="1:16" x14ac:dyDescent="0.25">
      <c r="A66" t="s">
        <v>64</v>
      </c>
      <c r="B66" t="s">
        <v>66</v>
      </c>
      <c r="C66" t="s">
        <v>64</v>
      </c>
      <c r="D66" t="s">
        <v>64</v>
      </c>
      <c r="E66" t="s">
        <v>64</v>
      </c>
      <c r="F66" t="s">
        <v>64</v>
      </c>
      <c r="G66" t="s">
        <v>64</v>
      </c>
      <c r="H66" t="s">
        <v>64</v>
      </c>
      <c r="I66" s="15" t="s">
        <v>64</v>
      </c>
      <c r="J66" s="15" t="s">
        <v>64</v>
      </c>
      <c r="K66" s="15" t="s">
        <v>64</v>
      </c>
      <c r="L66" s="15" t="s">
        <v>64</v>
      </c>
      <c r="M66" s="15" t="s">
        <v>65</v>
      </c>
      <c r="N66" s="15" t="s">
        <v>64</v>
      </c>
      <c r="O66" s="15" t="s">
        <v>66</v>
      </c>
      <c r="P66" s="18" t="s">
        <v>74</v>
      </c>
    </row>
    <row r="67" spans="1:16" x14ac:dyDescent="0.25">
      <c r="A67" t="s">
        <v>64</v>
      </c>
      <c r="B67" t="s">
        <v>66</v>
      </c>
      <c r="C67" t="s">
        <v>64</v>
      </c>
      <c r="D67" t="s">
        <v>66</v>
      </c>
      <c r="E67" t="s">
        <v>66</v>
      </c>
      <c r="F67" t="s">
        <v>64</v>
      </c>
      <c r="G67" t="s">
        <v>64</v>
      </c>
      <c r="H67" t="s">
        <v>64</v>
      </c>
      <c r="I67" s="15" t="s">
        <v>65</v>
      </c>
      <c r="J67" s="15" t="s">
        <v>64</v>
      </c>
      <c r="K67" s="15" t="s">
        <v>66</v>
      </c>
      <c r="L67" s="15" t="s">
        <v>66</v>
      </c>
      <c r="M67" s="15" t="s">
        <v>65</v>
      </c>
      <c r="N67" s="15" t="s">
        <v>64</v>
      </c>
      <c r="O67" s="15" t="s">
        <v>65</v>
      </c>
      <c r="P67" s="18" t="s">
        <v>74</v>
      </c>
    </row>
    <row r="68" spans="1:16" x14ac:dyDescent="0.25">
      <c r="A68" t="s">
        <v>64</v>
      </c>
      <c r="B68" t="s">
        <v>66</v>
      </c>
      <c r="C68" t="s">
        <v>65</v>
      </c>
      <c r="D68" t="s">
        <v>64</v>
      </c>
      <c r="E68" t="s">
        <v>66</v>
      </c>
      <c r="F68" t="s">
        <v>64</v>
      </c>
      <c r="G68" t="s">
        <v>66</v>
      </c>
      <c r="H68" t="s">
        <v>64</v>
      </c>
      <c r="I68" s="15" t="s">
        <v>65</v>
      </c>
      <c r="J68" s="15" t="s">
        <v>66</v>
      </c>
      <c r="K68" s="15" t="s">
        <v>66</v>
      </c>
      <c r="L68" s="15" t="s">
        <v>64</v>
      </c>
      <c r="M68" s="15" t="s">
        <v>65</v>
      </c>
      <c r="N68" s="15" t="s">
        <v>66</v>
      </c>
      <c r="O68" s="15" t="s">
        <v>66</v>
      </c>
      <c r="P68" s="18" t="s">
        <v>74</v>
      </c>
    </row>
    <row r="69" spans="1:16" x14ac:dyDescent="0.25">
      <c r="A69" t="s">
        <v>64</v>
      </c>
      <c r="B69" t="s">
        <v>65</v>
      </c>
      <c r="C69" t="s">
        <v>64</v>
      </c>
      <c r="D69" t="s">
        <v>64</v>
      </c>
      <c r="E69" t="s">
        <v>64</v>
      </c>
      <c r="F69" t="s">
        <v>64</v>
      </c>
      <c r="G69" t="s">
        <v>64</v>
      </c>
      <c r="H69" t="s">
        <v>66</v>
      </c>
      <c r="I69" s="15" t="s">
        <v>66</v>
      </c>
      <c r="J69" s="15" t="s">
        <v>64</v>
      </c>
      <c r="K69" s="15" t="s">
        <v>64</v>
      </c>
      <c r="L69" s="15" t="s">
        <v>64</v>
      </c>
      <c r="M69" s="15" t="s">
        <v>67</v>
      </c>
      <c r="N69" s="15" t="s">
        <v>64</v>
      </c>
      <c r="O69" s="15" t="s">
        <v>65</v>
      </c>
      <c r="P69" s="18" t="s">
        <v>74</v>
      </c>
    </row>
    <row r="70" spans="1:16" x14ac:dyDescent="0.25">
      <c r="A70" t="s">
        <v>64</v>
      </c>
      <c r="B70" t="s">
        <v>66</v>
      </c>
      <c r="C70" t="s">
        <v>67</v>
      </c>
      <c r="D70" t="s">
        <v>66</v>
      </c>
      <c r="E70" t="s">
        <v>66</v>
      </c>
      <c r="F70" t="s">
        <v>64</v>
      </c>
      <c r="G70" t="s">
        <v>66</v>
      </c>
      <c r="H70" t="s">
        <v>64</v>
      </c>
      <c r="I70" s="15" t="s">
        <v>68</v>
      </c>
      <c r="J70" s="15" t="s">
        <v>64</v>
      </c>
      <c r="K70" s="15" t="s">
        <v>66</v>
      </c>
      <c r="L70" s="15" t="s">
        <v>66</v>
      </c>
      <c r="M70" s="15" t="s">
        <v>65</v>
      </c>
      <c r="N70" s="15" t="s">
        <v>64</v>
      </c>
      <c r="O70" s="15" t="s">
        <v>64</v>
      </c>
      <c r="P70" s="18" t="s">
        <v>74</v>
      </c>
    </row>
    <row r="71" spans="1:16" x14ac:dyDescent="0.25">
      <c r="A71" t="s">
        <v>64</v>
      </c>
      <c r="B71" t="s">
        <v>66</v>
      </c>
      <c r="C71" t="s">
        <v>65</v>
      </c>
      <c r="D71" t="s">
        <v>66</v>
      </c>
      <c r="E71" t="s">
        <v>65</v>
      </c>
      <c r="F71" t="s">
        <v>64</v>
      </c>
      <c r="G71" t="s">
        <v>65</v>
      </c>
      <c r="H71" t="s">
        <v>64</v>
      </c>
      <c r="I71" s="15" t="s">
        <v>67</v>
      </c>
      <c r="J71" s="15" t="s">
        <v>64</v>
      </c>
      <c r="K71" s="15" t="s">
        <v>66</v>
      </c>
      <c r="L71" s="15" t="s">
        <v>66</v>
      </c>
      <c r="M71" s="15" t="s">
        <v>66</v>
      </c>
      <c r="N71" s="15" t="s">
        <v>64</v>
      </c>
      <c r="O71" s="15" t="s">
        <v>66</v>
      </c>
      <c r="P71" s="18" t="s">
        <v>74</v>
      </c>
    </row>
    <row r="72" spans="1:16" x14ac:dyDescent="0.25">
      <c r="A72" t="s">
        <v>64</v>
      </c>
      <c r="B72" t="s">
        <v>65</v>
      </c>
      <c r="C72" t="s">
        <v>66</v>
      </c>
      <c r="D72" t="s">
        <v>66</v>
      </c>
      <c r="E72" t="s">
        <v>66</v>
      </c>
      <c r="F72" t="s">
        <v>64</v>
      </c>
      <c r="G72" t="s">
        <v>66</v>
      </c>
      <c r="H72" t="s">
        <v>65</v>
      </c>
      <c r="I72" s="15" t="s">
        <v>68</v>
      </c>
      <c r="J72" s="15" t="s">
        <v>64</v>
      </c>
      <c r="K72" s="15" t="s">
        <v>66</v>
      </c>
      <c r="L72" s="15" t="s">
        <v>66</v>
      </c>
      <c r="M72" s="15" t="s">
        <v>68</v>
      </c>
      <c r="N72" s="15" t="s">
        <v>64</v>
      </c>
      <c r="O72" s="15" t="s">
        <v>67</v>
      </c>
      <c r="P72" s="18" t="s">
        <v>72</v>
      </c>
    </row>
    <row r="73" spans="1:16" x14ac:dyDescent="0.25">
      <c r="A73" t="s">
        <v>64</v>
      </c>
      <c r="B73" t="s">
        <v>67</v>
      </c>
      <c r="C73" t="s">
        <v>66</v>
      </c>
      <c r="D73" t="s">
        <v>64</v>
      </c>
      <c r="E73" t="s">
        <v>66</v>
      </c>
      <c r="F73" t="s">
        <v>64</v>
      </c>
      <c r="G73" t="s">
        <v>64</v>
      </c>
      <c r="H73" t="s">
        <v>65</v>
      </c>
      <c r="I73" s="15" t="s">
        <v>66</v>
      </c>
      <c r="J73" s="15" t="s">
        <v>66</v>
      </c>
      <c r="K73" s="15" t="s">
        <v>66</v>
      </c>
      <c r="L73" s="15" t="s">
        <v>64</v>
      </c>
      <c r="M73" s="15" t="s">
        <v>65</v>
      </c>
      <c r="N73" s="15" t="s">
        <v>64</v>
      </c>
      <c r="O73" s="15" t="s">
        <v>68</v>
      </c>
      <c r="P73" s="18" t="s">
        <v>72</v>
      </c>
    </row>
    <row r="74" spans="1:16" x14ac:dyDescent="0.25">
      <c r="A74" t="s">
        <v>64</v>
      </c>
      <c r="B74" t="s">
        <v>68</v>
      </c>
      <c r="C74" t="s">
        <v>66</v>
      </c>
      <c r="D74" t="s">
        <v>65</v>
      </c>
      <c r="E74" t="s">
        <v>66</v>
      </c>
      <c r="F74" t="s">
        <v>64</v>
      </c>
      <c r="G74" t="s">
        <v>66</v>
      </c>
      <c r="H74" t="s">
        <v>65</v>
      </c>
      <c r="I74" s="15" t="s">
        <v>68</v>
      </c>
      <c r="J74" s="15" t="s">
        <v>67</v>
      </c>
      <c r="K74" s="15" t="s">
        <v>67</v>
      </c>
      <c r="L74" s="15" t="s">
        <v>66</v>
      </c>
      <c r="M74" s="15" t="s">
        <v>67</v>
      </c>
      <c r="N74" s="15" t="s">
        <v>65</v>
      </c>
      <c r="O74" s="15" t="s">
        <v>65</v>
      </c>
      <c r="P74" s="18" t="s">
        <v>72</v>
      </c>
    </row>
    <row r="75" spans="1:16" x14ac:dyDescent="0.25">
      <c r="A75" t="s">
        <v>64</v>
      </c>
      <c r="B75" t="s">
        <v>65</v>
      </c>
      <c r="C75" t="s">
        <v>64</v>
      </c>
      <c r="D75" t="s">
        <v>64</v>
      </c>
      <c r="E75" t="s">
        <v>64</v>
      </c>
      <c r="F75" t="s">
        <v>64</v>
      </c>
      <c r="G75" t="s">
        <v>66</v>
      </c>
      <c r="H75" t="s">
        <v>66</v>
      </c>
      <c r="I75" s="15" t="s">
        <v>66</v>
      </c>
      <c r="J75" s="15" t="s">
        <v>64</v>
      </c>
      <c r="K75" s="15" t="s">
        <v>66</v>
      </c>
      <c r="L75" s="15" t="s">
        <v>64</v>
      </c>
      <c r="M75" s="15" t="s">
        <v>65</v>
      </c>
      <c r="N75" s="15" t="s">
        <v>64</v>
      </c>
      <c r="O75" s="15" t="s">
        <v>67</v>
      </c>
      <c r="P75" s="18" t="s">
        <v>72</v>
      </c>
    </row>
    <row r="76" spans="1:16" x14ac:dyDescent="0.25">
      <c r="A76" t="s">
        <v>64</v>
      </c>
      <c r="B76" t="s">
        <v>66</v>
      </c>
      <c r="C76" t="s">
        <v>64</v>
      </c>
      <c r="D76" t="s">
        <v>64</v>
      </c>
      <c r="E76" t="s">
        <v>64</v>
      </c>
      <c r="F76" t="s">
        <v>64</v>
      </c>
      <c r="G76" t="s">
        <v>64</v>
      </c>
      <c r="H76" t="s">
        <v>64</v>
      </c>
      <c r="I76" s="15" t="s">
        <v>66</v>
      </c>
      <c r="J76" s="15" t="s">
        <v>66</v>
      </c>
      <c r="K76" s="15" t="s">
        <v>64</v>
      </c>
      <c r="L76" s="15" t="s">
        <v>64</v>
      </c>
      <c r="M76" s="15" t="s">
        <v>67</v>
      </c>
      <c r="N76" s="15" t="s">
        <v>64</v>
      </c>
      <c r="O76" s="15" t="s">
        <v>65</v>
      </c>
      <c r="P76" s="18" t="s">
        <v>72</v>
      </c>
    </row>
    <row r="77" spans="1:16" x14ac:dyDescent="0.25">
      <c r="A77" t="s">
        <v>64</v>
      </c>
      <c r="B77" t="s">
        <v>66</v>
      </c>
      <c r="C77" t="s">
        <v>66</v>
      </c>
      <c r="D77" t="s">
        <v>64</v>
      </c>
      <c r="E77" t="s">
        <v>66</v>
      </c>
      <c r="F77" t="s">
        <v>64</v>
      </c>
      <c r="G77" t="s">
        <v>66</v>
      </c>
      <c r="H77" t="s">
        <v>65</v>
      </c>
      <c r="I77" s="15" t="s">
        <v>67</v>
      </c>
      <c r="J77" s="15" t="s">
        <v>64</v>
      </c>
      <c r="K77" s="15" t="s">
        <v>65</v>
      </c>
      <c r="L77" s="15" t="s">
        <v>64</v>
      </c>
      <c r="M77" s="15" t="s">
        <v>65</v>
      </c>
      <c r="N77" s="15" t="s">
        <v>66</v>
      </c>
      <c r="O77" s="15" t="s">
        <v>65</v>
      </c>
      <c r="P77" s="18" t="s">
        <v>72</v>
      </c>
    </row>
    <row r="78" spans="1:16" x14ac:dyDescent="0.25">
      <c r="A78" t="s">
        <v>64</v>
      </c>
      <c r="B78" t="s">
        <v>68</v>
      </c>
      <c r="C78" t="s">
        <v>68</v>
      </c>
      <c r="D78" t="s">
        <v>64</v>
      </c>
      <c r="E78" t="s">
        <v>65</v>
      </c>
      <c r="F78" t="s">
        <v>64</v>
      </c>
      <c r="G78" t="s">
        <v>67</v>
      </c>
      <c r="H78" t="s">
        <v>68</v>
      </c>
      <c r="I78" s="15" t="s">
        <v>69</v>
      </c>
      <c r="J78" s="15" t="s">
        <v>68</v>
      </c>
      <c r="K78" s="15" t="s">
        <v>65</v>
      </c>
      <c r="L78" s="15" t="s">
        <v>66</v>
      </c>
      <c r="M78" s="15" t="s">
        <v>67</v>
      </c>
      <c r="N78" s="15" t="s">
        <v>64</v>
      </c>
      <c r="O78" s="15" t="s">
        <v>69</v>
      </c>
      <c r="P78" s="18" t="s">
        <v>72</v>
      </c>
    </row>
    <row r="79" spans="1:16" x14ac:dyDescent="0.25">
      <c r="A79" t="s">
        <v>64</v>
      </c>
      <c r="B79" t="s">
        <v>65</v>
      </c>
      <c r="C79" t="s">
        <v>65</v>
      </c>
      <c r="D79" t="s">
        <v>65</v>
      </c>
      <c r="E79" t="s">
        <v>65</v>
      </c>
      <c r="F79" t="s">
        <v>64</v>
      </c>
      <c r="G79" t="s">
        <v>66</v>
      </c>
      <c r="H79" t="s">
        <v>65</v>
      </c>
      <c r="I79" s="15" t="s">
        <v>67</v>
      </c>
      <c r="J79" s="15" t="s">
        <v>66</v>
      </c>
      <c r="K79" s="15" t="s">
        <v>66</v>
      </c>
      <c r="L79" s="15" t="s">
        <v>64</v>
      </c>
      <c r="M79" s="15" t="s">
        <v>67</v>
      </c>
      <c r="N79" s="15" t="s">
        <v>66</v>
      </c>
      <c r="O79" s="15" t="s">
        <v>67</v>
      </c>
      <c r="P79" s="18" t="s">
        <v>72</v>
      </c>
    </row>
    <row r="80" spans="1:16" x14ac:dyDescent="0.25">
      <c r="A80" t="s">
        <v>64</v>
      </c>
      <c r="B80" t="s">
        <v>67</v>
      </c>
      <c r="C80" t="s">
        <v>64</v>
      </c>
      <c r="D80" t="s">
        <v>66</v>
      </c>
      <c r="E80" t="s">
        <v>64</v>
      </c>
      <c r="F80" t="s">
        <v>64</v>
      </c>
      <c r="G80" t="s">
        <v>64</v>
      </c>
      <c r="H80" t="s">
        <v>65</v>
      </c>
      <c r="I80" s="15" t="s">
        <v>66</v>
      </c>
      <c r="J80" s="15" t="s">
        <v>64</v>
      </c>
      <c r="K80" s="15" t="s">
        <v>64</v>
      </c>
      <c r="L80" s="15" t="s">
        <v>64</v>
      </c>
      <c r="M80" s="15" t="s">
        <v>66</v>
      </c>
      <c r="N80" s="15" t="s">
        <v>65</v>
      </c>
      <c r="O80" s="15" t="s">
        <v>67</v>
      </c>
      <c r="P80" s="18" t="s">
        <v>72</v>
      </c>
    </row>
    <row r="81" spans="1:16" x14ac:dyDescent="0.25">
      <c r="A81" t="s">
        <v>64</v>
      </c>
      <c r="B81" t="s">
        <v>65</v>
      </c>
      <c r="C81" t="s">
        <v>66</v>
      </c>
      <c r="D81" t="s">
        <v>66</v>
      </c>
      <c r="E81" t="s">
        <v>65</v>
      </c>
      <c r="F81" t="s">
        <v>64</v>
      </c>
      <c r="G81" t="s">
        <v>66</v>
      </c>
      <c r="H81" t="s">
        <v>65</v>
      </c>
      <c r="I81" s="15" t="s">
        <v>65</v>
      </c>
      <c r="J81" s="15" t="s">
        <v>64</v>
      </c>
      <c r="K81" s="15" t="s">
        <v>66</v>
      </c>
      <c r="L81" s="15" t="s">
        <v>64</v>
      </c>
      <c r="M81" s="15" t="s">
        <v>67</v>
      </c>
      <c r="N81" s="15" t="s">
        <v>66</v>
      </c>
      <c r="O81" s="15" t="s">
        <v>68</v>
      </c>
      <c r="P81" s="18" t="s">
        <v>72</v>
      </c>
    </row>
    <row r="82" spans="1:16" x14ac:dyDescent="0.25">
      <c r="A82" t="s">
        <v>64</v>
      </c>
      <c r="B82" t="s">
        <v>66</v>
      </c>
      <c r="C82" t="s">
        <v>64</v>
      </c>
      <c r="D82" t="s">
        <v>64</v>
      </c>
      <c r="E82" t="s">
        <v>66</v>
      </c>
      <c r="F82" t="s">
        <v>64</v>
      </c>
      <c r="G82" t="s">
        <v>64</v>
      </c>
      <c r="H82" t="s">
        <v>64</v>
      </c>
      <c r="I82" s="15" t="s">
        <v>65</v>
      </c>
      <c r="J82" s="15" t="s">
        <v>64</v>
      </c>
      <c r="K82" s="11" t="s">
        <v>66</v>
      </c>
      <c r="L82" s="15" t="s">
        <v>64</v>
      </c>
      <c r="M82" s="15" t="s">
        <v>67</v>
      </c>
      <c r="N82" s="15" t="s">
        <v>66</v>
      </c>
      <c r="O82" s="15" t="s">
        <v>64</v>
      </c>
      <c r="P82" s="18" t="s">
        <v>72</v>
      </c>
    </row>
    <row r="83" spans="1:16" x14ac:dyDescent="0.25">
      <c r="A83" t="s">
        <v>64</v>
      </c>
      <c r="B83" t="s">
        <v>68</v>
      </c>
      <c r="C83" t="s">
        <v>65</v>
      </c>
      <c r="D83" t="s">
        <v>65</v>
      </c>
      <c r="E83" t="s">
        <v>65</v>
      </c>
      <c r="F83" t="s">
        <v>64</v>
      </c>
      <c r="G83" t="s">
        <v>66</v>
      </c>
      <c r="H83" t="s">
        <v>67</v>
      </c>
      <c r="I83" s="15" t="s">
        <v>65</v>
      </c>
      <c r="J83" s="15" t="s">
        <v>64</v>
      </c>
      <c r="K83" s="15" t="s">
        <v>66</v>
      </c>
      <c r="L83" s="15" t="s">
        <v>64</v>
      </c>
      <c r="M83" s="15" t="s">
        <v>67</v>
      </c>
      <c r="N83" s="15" t="s">
        <v>65</v>
      </c>
      <c r="O83" s="15" t="s">
        <v>67</v>
      </c>
      <c r="P83" s="18" t="s">
        <v>72</v>
      </c>
    </row>
    <row r="84" spans="1:16" x14ac:dyDescent="0.25">
      <c r="A84" t="s">
        <v>64</v>
      </c>
      <c r="B84" t="s">
        <v>66</v>
      </c>
      <c r="C84" t="s">
        <v>66</v>
      </c>
      <c r="D84" t="s">
        <v>64</v>
      </c>
      <c r="E84" t="s">
        <v>64</v>
      </c>
      <c r="F84" t="s">
        <v>64</v>
      </c>
      <c r="G84" t="s">
        <v>64</v>
      </c>
      <c r="H84" t="s">
        <v>66</v>
      </c>
      <c r="I84" s="15" t="s">
        <v>64</v>
      </c>
      <c r="J84" s="15" t="s">
        <v>64</v>
      </c>
      <c r="K84" s="11" t="s">
        <v>64</v>
      </c>
      <c r="L84" s="15" t="s">
        <v>64</v>
      </c>
      <c r="M84" s="15" t="s">
        <v>66</v>
      </c>
      <c r="N84" s="15" t="s">
        <v>64</v>
      </c>
      <c r="O84" s="15" t="s">
        <v>65</v>
      </c>
      <c r="P84" s="18" t="s">
        <v>72</v>
      </c>
    </row>
    <row r="85" spans="1:16" x14ac:dyDescent="0.25">
      <c r="A85" t="s">
        <v>64</v>
      </c>
      <c r="B85" t="s">
        <v>66</v>
      </c>
      <c r="C85" t="s">
        <v>65</v>
      </c>
      <c r="D85" t="s">
        <v>64</v>
      </c>
      <c r="E85" t="s">
        <v>64</v>
      </c>
      <c r="F85" t="s">
        <v>64</v>
      </c>
      <c r="G85" t="s">
        <v>66</v>
      </c>
      <c r="H85" t="s">
        <v>65</v>
      </c>
      <c r="I85" s="15" t="s">
        <v>67</v>
      </c>
      <c r="J85" s="15" t="s">
        <v>67</v>
      </c>
      <c r="K85" s="15" t="s">
        <v>67</v>
      </c>
      <c r="L85" s="15" t="s">
        <v>65</v>
      </c>
      <c r="M85" s="15" t="s">
        <v>68</v>
      </c>
      <c r="N85" s="15" t="s">
        <v>64</v>
      </c>
      <c r="O85" s="15" t="s">
        <v>67</v>
      </c>
      <c r="P85" s="18" t="s">
        <v>72</v>
      </c>
    </row>
    <row r="86" spans="1:16" x14ac:dyDescent="0.25">
      <c r="A86" t="s">
        <v>64</v>
      </c>
      <c r="B86" t="s">
        <v>66</v>
      </c>
      <c r="C86" t="s">
        <v>64</v>
      </c>
      <c r="D86" t="s">
        <v>64</v>
      </c>
      <c r="E86" t="s">
        <v>66</v>
      </c>
      <c r="F86" t="s">
        <v>64</v>
      </c>
      <c r="G86" t="s">
        <v>66</v>
      </c>
      <c r="H86" t="s">
        <v>65</v>
      </c>
      <c r="I86" s="15" t="s">
        <v>65</v>
      </c>
      <c r="J86" s="15" t="s">
        <v>64</v>
      </c>
      <c r="K86" s="15" t="s">
        <v>66</v>
      </c>
      <c r="L86" s="15" t="s">
        <v>65</v>
      </c>
      <c r="M86" s="15" t="s">
        <v>65</v>
      </c>
      <c r="N86" s="15" t="s">
        <v>64</v>
      </c>
      <c r="O86" s="15" t="s">
        <v>65</v>
      </c>
      <c r="P86" s="18" t="s">
        <v>72</v>
      </c>
    </row>
    <row r="87" spans="1:16" x14ac:dyDescent="0.25">
      <c r="A87" t="s">
        <v>64</v>
      </c>
      <c r="B87" t="s">
        <v>65</v>
      </c>
      <c r="C87" t="s">
        <v>64</v>
      </c>
      <c r="D87" t="s">
        <v>64</v>
      </c>
      <c r="E87" t="s">
        <v>65</v>
      </c>
      <c r="F87" t="s">
        <v>64</v>
      </c>
      <c r="G87" t="s">
        <v>64</v>
      </c>
      <c r="H87" t="s">
        <v>65</v>
      </c>
      <c r="I87" s="15" t="s">
        <v>65</v>
      </c>
      <c r="J87" s="15" t="s">
        <v>64</v>
      </c>
      <c r="K87" s="15" t="s">
        <v>66</v>
      </c>
      <c r="L87" s="15" t="s">
        <v>64</v>
      </c>
      <c r="M87" s="15" t="s">
        <v>67</v>
      </c>
      <c r="N87" s="15" t="s">
        <v>66</v>
      </c>
      <c r="O87" s="15" t="s">
        <v>67</v>
      </c>
      <c r="P87" s="18" t="s">
        <v>72</v>
      </c>
    </row>
    <row r="88" spans="1:16" x14ac:dyDescent="0.25">
      <c r="A88" t="s">
        <v>66</v>
      </c>
      <c r="B88" t="s">
        <v>65</v>
      </c>
      <c r="C88" t="s">
        <v>64</v>
      </c>
      <c r="D88" t="s">
        <v>64</v>
      </c>
      <c r="E88" t="s">
        <v>66</v>
      </c>
      <c r="F88" t="s">
        <v>64</v>
      </c>
      <c r="G88" t="s">
        <v>66</v>
      </c>
      <c r="H88" t="s">
        <v>64</v>
      </c>
      <c r="I88" s="15" t="s">
        <v>65</v>
      </c>
      <c r="J88" s="15" t="s">
        <v>64</v>
      </c>
      <c r="K88" s="15" t="s">
        <v>66</v>
      </c>
      <c r="L88" s="15" t="s">
        <v>64</v>
      </c>
      <c r="M88" s="15" t="s">
        <v>65</v>
      </c>
      <c r="N88" s="15" t="s">
        <v>64</v>
      </c>
      <c r="O88" s="15" t="s">
        <v>65</v>
      </c>
      <c r="P88" s="18" t="s">
        <v>72</v>
      </c>
    </row>
    <row r="89" spans="1:16" x14ac:dyDescent="0.25">
      <c r="A89" t="s">
        <v>64</v>
      </c>
      <c r="B89" t="s">
        <v>65</v>
      </c>
      <c r="C89" t="s">
        <v>66</v>
      </c>
      <c r="D89" t="s">
        <v>64</v>
      </c>
      <c r="E89" t="s">
        <v>66</v>
      </c>
      <c r="F89" t="s">
        <v>64</v>
      </c>
      <c r="G89" t="s">
        <v>64</v>
      </c>
      <c r="H89" t="s">
        <v>66</v>
      </c>
      <c r="I89" s="15" t="s">
        <v>66</v>
      </c>
      <c r="J89" s="15" t="s">
        <v>66</v>
      </c>
      <c r="K89" s="17" t="s">
        <v>66</v>
      </c>
      <c r="L89" s="15" t="s">
        <v>65</v>
      </c>
      <c r="M89" s="15" t="s">
        <v>66</v>
      </c>
      <c r="N89" s="15" t="s">
        <v>64</v>
      </c>
      <c r="O89" s="15" t="s">
        <v>66</v>
      </c>
      <c r="P89" s="18" t="s">
        <v>72</v>
      </c>
    </row>
    <row r="90" spans="1:16" x14ac:dyDescent="0.25">
      <c r="A90" t="s">
        <v>64</v>
      </c>
      <c r="B90" t="s">
        <v>65</v>
      </c>
      <c r="C90" t="s">
        <v>64</v>
      </c>
      <c r="D90" t="s">
        <v>64</v>
      </c>
      <c r="E90" t="s">
        <v>64</v>
      </c>
      <c r="F90" t="s">
        <v>64</v>
      </c>
      <c r="G90" t="s">
        <v>66</v>
      </c>
      <c r="H90" t="s">
        <v>64</v>
      </c>
      <c r="I90" s="15" t="s">
        <v>64</v>
      </c>
      <c r="J90" s="15" t="s">
        <v>64</v>
      </c>
      <c r="K90" s="15" t="s">
        <v>66</v>
      </c>
      <c r="L90" s="15" t="s">
        <v>64</v>
      </c>
      <c r="M90" s="15" t="s">
        <v>67</v>
      </c>
      <c r="N90" s="15" t="s">
        <v>64</v>
      </c>
      <c r="O90" s="15" t="s">
        <v>65</v>
      </c>
      <c r="P90" s="18" t="s">
        <v>72</v>
      </c>
    </row>
    <row r="91" spans="1:16" x14ac:dyDescent="0.25">
      <c r="A91" t="s">
        <v>64</v>
      </c>
      <c r="B91" t="s">
        <v>65</v>
      </c>
      <c r="C91" t="s">
        <v>64</v>
      </c>
      <c r="D91" t="s">
        <v>66</v>
      </c>
      <c r="E91" t="s">
        <v>66</v>
      </c>
      <c r="F91" t="s">
        <v>64</v>
      </c>
      <c r="G91" t="s">
        <v>66</v>
      </c>
      <c r="H91" t="s">
        <v>66</v>
      </c>
      <c r="I91" s="15" t="s">
        <v>69</v>
      </c>
      <c r="J91" s="15" t="s">
        <v>66</v>
      </c>
      <c r="K91" s="15" t="s">
        <v>66</v>
      </c>
      <c r="L91" s="15" t="s">
        <v>66</v>
      </c>
      <c r="M91" s="15" t="s">
        <v>67</v>
      </c>
      <c r="N91" s="15" t="s">
        <v>64</v>
      </c>
      <c r="O91" s="15" t="s">
        <v>65</v>
      </c>
      <c r="P91" s="18" t="s">
        <v>72</v>
      </c>
    </row>
    <row r="92" spans="1:16" x14ac:dyDescent="0.25">
      <c r="A92" t="s">
        <v>66</v>
      </c>
      <c r="B92" t="s">
        <v>65</v>
      </c>
      <c r="C92" t="s">
        <v>66</v>
      </c>
      <c r="D92" t="s">
        <v>64</v>
      </c>
      <c r="E92" t="s">
        <v>65</v>
      </c>
      <c r="F92" t="s">
        <v>64</v>
      </c>
      <c r="G92" t="s">
        <v>65</v>
      </c>
      <c r="H92" t="s">
        <v>65</v>
      </c>
      <c r="I92" s="15" t="s">
        <v>65</v>
      </c>
      <c r="J92" s="15" t="s">
        <v>66</v>
      </c>
      <c r="K92" s="15" t="s">
        <v>66</v>
      </c>
      <c r="L92" s="15" t="s">
        <v>64</v>
      </c>
      <c r="M92" s="15" t="s">
        <v>67</v>
      </c>
      <c r="N92" s="15" t="s">
        <v>64</v>
      </c>
      <c r="O92" s="15" t="s">
        <v>67</v>
      </c>
      <c r="P92" s="18" t="s">
        <v>72</v>
      </c>
    </row>
    <row r="93" spans="1:16" x14ac:dyDescent="0.25">
      <c r="A93" t="s">
        <v>64</v>
      </c>
      <c r="B93" t="s">
        <v>68</v>
      </c>
      <c r="C93" t="s">
        <v>65</v>
      </c>
      <c r="D93" t="s">
        <v>64</v>
      </c>
      <c r="E93" t="s">
        <v>65</v>
      </c>
      <c r="F93" t="s">
        <v>64</v>
      </c>
      <c r="G93" t="s">
        <v>66</v>
      </c>
      <c r="H93" t="s">
        <v>67</v>
      </c>
      <c r="I93" s="15" t="s">
        <v>69</v>
      </c>
      <c r="J93" s="15" t="s">
        <v>68</v>
      </c>
      <c r="K93" s="15" t="s">
        <v>65</v>
      </c>
      <c r="L93" s="15" t="s">
        <v>67</v>
      </c>
      <c r="M93" s="15" t="s">
        <v>67</v>
      </c>
      <c r="N93" s="15" t="s">
        <v>66</v>
      </c>
      <c r="O93" s="15" t="s">
        <v>68</v>
      </c>
      <c r="P93" s="18" t="s">
        <v>72</v>
      </c>
    </row>
    <row r="94" spans="1:16" x14ac:dyDescent="0.25">
      <c r="A94" t="s">
        <v>64</v>
      </c>
      <c r="B94" t="s">
        <v>66</v>
      </c>
      <c r="C94" t="s">
        <v>66</v>
      </c>
      <c r="D94" t="s">
        <v>64</v>
      </c>
      <c r="E94" t="s">
        <v>65</v>
      </c>
      <c r="F94" t="s">
        <v>64</v>
      </c>
      <c r="G94" t="s">
        <v>66</v>
      </c>
      <c r="H94" t="s">
        <v>65</v>
      </c>
      <c r="I94" s="15" t="s">
        <v>69</v>
      </c>
      <c r="J94" s="15" t="s">
        <v>67</v>
      </c>
      <c r="K94" s="15" t="s">
        <v>66</v>
      </c>
      <c r="L94" s="15" t="s">
        <v>66</v>
      </c>
      <c r="M94" s="15" t="s">
        <v>68</v>
      </c>
      <c r="N94" s="15" t="s">
        <v>65</v>
      </c>
      <c r="O94" s="15" t="s">
        <v>69</v>
      </c>
      <c r="P94" s="18" t="s">
        <v>72</v>
      </c>
    </row>
    <row r="95" spans="1:16" x14ac:dyDescent="0.25">
      <c r="A95" t="s">
        <v>64</v>
      </c>
      <c r="B95" t="s">
        <v>65</v>
      </c>
      <c r="C95" t="s">
        <v>64</v>
      </c>
      <c r="D95" t="s">
        <v>66</v>
      </c>
      <c r="E95" t="s">
        <v>66</v>
      </c>
      <c r="F95" t="s">
        <v>64</v>
      </c>
      <c r="G95" t="s">
        <v>64</v>
      </c>
      <c r="H95" t="s">
        <v>66</v>
      </c>
      <c r="I95" s="15" t="s">
        <v>67</v>
      </c>
      <c r="J95" s="15" t="s">
        <v>64</v>
      </c>
      <c r="K95" s="15" t="s">
        <v>66</v>
      </c>
      <c r="L95" s="15" t="s">
        <v>66</v>
      </c>
      <c r="M95" s="15" t="s">
        <v>65</v>
      </c>
      <c r="N95" s="15" t="s">
        <v>64</v>
      </c>
      <c r="O95" s="15" t="s">
        <v>65</v>
      </c>
      <c r="P95" s="18" t="s">
        <v>72</v>
      </c>
    </row>
    <row r="96" spans="1:16" x14ac:dyDescent="0.25">
      <c r="A96" s="16"/>
      <c r="B96" s="16"/>
      <c r="C96" s="16"/>
      <c r="D96" s="16"/>
      <c r="E96" s="16"/>
      <c r="F96" s="16"/>
      <c r="G96" s="16"/>
      <c r="H96" s="16"/>
      <c r="I96" s="17"/>
      <c r="J96" s="17"/>
      <c r="K96" s="17"/>
      <c r="L96" s="17"/>
      <c r="M96" s="17"/>
      <c r="N96" s="17"/>
      <c r="O96" s="17"/>
      <c r="P96" s="18"/>
    </row>
    <row r="97" spans="1:17" x14ac:dyDescent="0.25">
      <c r="A97" s="16"/>
      <c r="B97" s="16"/>
      <c r="C97" s="16"/>
      <c r="D97" s="16"/>
      <c r="E97" s="16"/>
      <c r="F97" s="16"/>
      <c r="G97" s="16"/>
      <c r="H97" s="16"/>
      <c r="I97" s="17"/>
      <c r="J97" s="17"/>
      <c r="K97" s="17"/>
      <c r="L97" s="17"/>
      <c r="M97" s="17"/>
      <c r="N97" s="17"/>
      <c r="O97" s="17"/>
      <c r="P97" s="18"/>
    </row>
    <row r="98" spans="1:17" x14ac:dyDescent="0.25">
      <c r="O98" s="14" t="s">
        <v>19</v>
      </c>
      <c r="P98" s="22">
        <f>COUNTIFS(P2:P95,"VeryHighRisk")</f>
        <v>0</v>
      </c>
      <c r="Q98" s="14">
        <f>COUNTIFS('Dataset 50_4 Kelas'!O4:O97,"VeryHighRisk")</f>
        <v>0</v>
      </c>
    </row>
    <row r="99" spans="1:17" x14ac:dyDescent="0.25">
      <c r="O99" s="1" t="s">
        <v>20</v>
      </c>
      <c r="P99" s="23">
        <f>COUNTIFS(P2:P95,"HighRisk")</f>
        <v>37</v>
      </c>
      <c r="Q99" s="1">
        <f>COUNTIFS('Dataset 50_4 Kelas'!O4:O97,"HighRisk")</f>
        <v>0</v>
      </c>
    </row>
    <row r="100" spans="1:17" x14ac:dyDescent="0.25">
      <c r="O100" s="14" t="s">
        <v>21</v>
      </c>
      <c r="P100" s="22">
        <f>COUNTIFS(P2:P95,"MediumRisk")</f>
        <v>24</v>
      </c>
      <c r="Q100" s="14">
        <f>COUNTIFS('Dataset 50_4 Kelas'!O4:O97,"MediumRisk")</f>
        <v>0</v>
      </c>
    </row>
    <row r="101" spans="1:17" x14ac:dyDescent="0.25">
      <c r="O101" s="1" t="s">
        <v>22</v>
      </c>
      <c r="P101" s="23">
        <f>COUNTIFS(P2:P95,"LowRisk")</f>
        <v>33</v>
      </c>
      <c r="Q101" s="1">
        <f>COUNTIFS('Dataset 50_4 Kelas'!O4:O97,"LowRisk")</f>
        <v>0</v>
      </c>
    </row>
    <row r="102" spans="1:17" x14ac:dyDescent="0.25">
      <c r="O102" s="21" t="s">
        <v>23</v>
      </c>
      <c r="P102" s="24">
        <f>SUM(P98:P101)</f>
        <v>94</v>
      </c>
      <c r="Q102" s="21">
        <f>SUM(Q98:Q101)</f>
        <v>0</v>
      </c>
    </row>
    <row r="103" spans="1:17" x14ac:dyDescent="0.25">
      <c r="P103">
        <f>111-92</f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Dataset 49_2 Kelas</vt:lpstr>
      <vt:lpstr>Dataset 50_2 Kelas</vt:lpstr>
      <vt:lpstr>Dataset 51_2 Kelas</vt:lpstr>
      <vt:lpstr>Dataset 49_3 Kelas_v1</vt:lpstr>
      <vt:lpstr>Dataset 50_3 Kelas_v1</vt:lpstr>
      <vt:lpstr>Dataset 51_3 Kelas_v1</vt:lpstr>
      <vt:lpstr>Dataset 50_4 Kelas</vt:lpstr>
      <vt:lpstr>Dataset 49_3 Kelas_v2</vt:lpstr>
      <vt:lpstr>Dataset 50_3 Kelas_v2</vt:lpstr>
      <vt:lpstr>Dataset 51_3 Kelas_v2</vt:lpstr>
      <vt:lpstr>Dataset ALL_2k</vt:lpstr>
      <vt:lpstr>Dataset ALL_3k_v1</vt:lpstr>
      <vt:lpstr>Dataset ALL_3k_v2</vt:lpstr>
      <vt:lpstr>Kelas Angkatan 49</vt:lpstr>
      <vt:lpstr>Kelas Angkatan 50</vt:lpstr>
      <vt:lpstr>Kelas Angkatan 51</vt:lpstr>
      <vt:lpstr>3 Kelas_dr 49</vt:lpstr>
      <vt:lpstr>2 Kelas</vt:lpstr>
      <vt:lpstr>3 Kelas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tri mulyawan</dc:creator>
  <cp:lastModifiedBy>ASUS K43TA</cp:lastModifiedBy>
  <dcterms:created xsi:type="dcterms:W3CDTF">2016-11-20T10:05:57Z</dcterms:created>
  <dcterms:modified xsi:type="dcterms:W3CDTF">2017-04-20T03:46:13Z</dcterms:modified>
</cp:coreProperties>
</file>