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7545"/>
  </bookViews>
  <sheets>
    <sheet name="Profit margin and final cost" sheetId="1" r:id="rId1"/>
    <sheet name="recipe 1" sheetId="2" r:id="rId2"/>
    <sheet name="recipe 2" sheetId="4" r:id="rId3"/>
    <sheet name="recipe 3" sheetId="5" r:id="rId4"/>
    <sheet name="recipe 4" sheetId="6" r:id="rId5"/>
    <sheet name="recipe 5" sheetId="7" r:id="rId6"/>
    <sheet name="recipe 6" sheetId="8" r:id="rId7"/>
    <sheet name="recipe 7" sheetId="9" r:id="rId8"/>
    <sheet name="recipe 8" sheetId="10" r:id="rId9"/>
    <sheet name="recipe 9" sheetId="11" r:id="rId10"/>
    <sheet name="recipe 10" sheetId="13" r:id="rId1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F3"/>
  <c r="E5" i="2"/>
  <c r="F12" i="1"/>
  <c r="F17" i="13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11" i="1"/>
  <c r="E14" i="11"/>
  <c r="F14"/>
  <c r="F13"/>
  <c r="E13"/>
  <c r="F12"/>
  <c r="E12"/>
  <c r="F11"/>
  <c r="E11"/>
  <c r="F10"/>
  <c r="E10"/>
  <c r="F9"/>
  <c r="E9"/>
  <c r="F8"/>
  <c r="E8"/>
  <c r="F7"/>
  <c r="E7"/>
  <c r="F6"/>
  <c r="E6"/>
  <c r="F5"/>
  <c r="E5"/>
  <c r="F10" i="1"/>
  <c r="F16" i="10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9" i="1"/>
  <c r="F12" i="9"/>
  <c r="E12"/>
  <c r="F11"/>
  <c r="E11"/>
  <c r="F10"/>
  <c r="E10"/>
  <c r="F9"/>
  <c r="E9"/>
  <c r="F8"/>
  <c r="E8"/>
  <c r="F7"/>
  <c r="E7"/>
  <c r="F6"/>
  <c r="E6"/>
  <c r="F5"/>
  <c r="E5"/>
  <c r="F8" i="1"/>
  <c r="E13" i="8"/>
  <c r="E18" s="1"/>
  <c r="E8"/>
  <c r="F13"/>
  <c r="F12"/>
  <c r="E12"/>
  <c r="F11"/>
  <c r="E11"/>
  <c r="F10"/>
  <c r="E10"/>
  <c r="F9"/>
  <c r="E9"/>
  <c r="F8"/>
  <c r="F7"/>
  <c r="E7"/>
  <c r="F6"/>
  <c r="E6"/>
  <c r="F5"/>
  <c r="E5"/>
  <c r="F7" i="1"/>
  <c r="E18" i="7"/>
  <c r="F12"/>
  <c r="E12"/>
  <c r="F11"/>
  <c r="E11"/>
  <c r="F10"/>
  <c r="E10"/>
  <c r="F9"/>
  <c r="E9"/>
  <c r="F8"/>
  <c r="E8"/>
  <c r="F7"/>
  <c r="E7"/>
  <c r="F6"/>
  <c r="E6"/>
  <c r="F5"/>
  <c r="E5"/>
  <c r="F6" i="1"/>
  <c r="F16" i="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5" i="1"/>
  <c r="F17" i="5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6" i="2"/>
  <c r="F7"/>
  <c r="F8"/>
  <c r="F9"/>
  <c r="F10"/>
  <c r="F11"/>
  <c r="F12"/>
  <c r="F13"/>
  <c r="F5"/>
  <c r="F6" i="4"/>
  <c r="F7"/>
  <c r="F8"/>
  <c r="F9"/>
  <c r="F10"/>
  <c r="F11"/>
  <c r="F12"/>
  <c r="F13"/>
  <c r="F14"/>
  <c r="F15"/>
  <c r="F16"/>
  <c r="F17"/>
  <c r="E6"/>
  <c r="E7"/>
  <c r="E8"/>
  <c r="E9"/>
  <c r="E10"/>
  <c r="E11"/>
  <c r="E12"/>
  <c r="E13"/>
  <c r="E14"/>
  <c r="E15"/>
  <c r="E16"/>
  <c r="E17"/>
  <c r="F5"/>
  <c r="E5"/>
  <c r="E18" i="13" l="1"/>
  <c r="E20" s="1"/>
  <c r="E15" i="11"/>
  <c r="E16" s="1"/>
  <c r="E18" i="10"/>
  <c r="E19" s="1"/>
  <c r="E18" i="9"/>
  <c r="E19" s="1"/>
  <c r="E20" i="8"/>
  <c r="E19" i="7"/>
  <c r="E18" i="6"/>
  <c r="E20" s="1"/>
  <c r="E18" i="5"/>
  <c r="E20" s="1"/>
  <c r="E18" i="4"/>
  <c r="E19" s="1"/>
  <c r="F4" i="1"/>
  <c r="E6" i="2"/>
  <c r="E7"/>
  <c r="E8"/>
  <c r="E9"/>
  <c r="E10"/>
  <c r="E11"/>
  <c r="E12"/>
  <c r="E13"/>
  <c r="E19" i="13" l="1"/>
  <c r="E17" i="11"/>
  <c r="E20" i="10"/>
  <c r="E20" i="9"/>
  <c r="E19" i="8"/>
  <c r="E20" i="7"/>
  <c r="E19" i="6"/>
  <c r="E19" i="5"/>
  <c r="E15" i="2"/>
  <c r="E16" s="1"/>
  <c r="E20" i="4"/>
  <c r="E17" i="2" l="1"/>
</calcChain>
</file>

<file path=xl/sharedStrings.xml><?xml version="1.0" encoding="utf-8"?>
<sst xmlns="http://schemas.openxmlformats.org/spreadsheetml/2006/main" count="245" uniqueCount="123">
  <si>
    <t>QTY SOLD</t>
  </si>
  <si>
    <t>FOOD COST</t>
  </si>
  <si>
    <t>MENU PRICE</t>
  </si>
  <si>
    <t>FOOD COST PERCENTAGE</t>
  </si>
  <si>
    <t>PROFIT MARGIN</t>
  </si>
  <si>
    <t>Puchase Quantity (G)</t>
  </si>
  <si>
    <t>Cost</t>
  </si>
  <si>
    <t>Quantity Needed For The Recipe (g)</t>
  </si>
  <si>
    <t>Calculated Cost Of the Ingredient</t>
  </si>
  <si>
    <t>Total</t>
  </si>
  <si>
    <t>Menu Item</t>
  </si>
  <si>
    <t>Ingredient</t>
  </si>
  <si>
    <t>Recipe Cost</t>
  </si>
  <si>
    <t>FOODSERVICE INCOME STATEMENTS</t>
  </si>
  <si>
    <t>mixed spice</t>
  </si>
  <si>
    <t>Butter</t>
  </si>
  <si>
    <t>Serve</t>
  </si>
  <si>
    <t>Cost 10 Recipe</t>
  </si>
  <si>
    <t>Makign 10 Recipes</t>
  </si>
  <si>
    <t>Frenched Rack Of Lamb</t>
  </si>
  <si>
    <t>Carrots</t>
  </si>
  <si>
    <t>Purple Potatoes</t>
  </si>
  <si>
    <t>Lemon</t>
  </si>
  <si>
    <t>Garlic</t>
  </si>
  <si>
    <t>Thyme</t>
  </si>
  <si>
    <t>Oregano</t>
  </si>
  <si>
    <t>Panko Breadcrumbs</t>
  </si>
  <si>
    <t>Dijon Mustard</t>
  </si>
  <si>
    <t>Salsa verde</t>
  </si>
  <si>
    <t>Grana Padano Cheese</t>
  </si>
  <si>
    <t>Crème Fraiche</t>
  </si>
  <si>
    <t>Castelvetrano Olives</t>
  </si>
  <si>
    <t>Dijon &amp; Panko-Crusted Lamb Chops</t>
  </si>
  <si>
    <t>Tail-On Shrimp (Peeled &amp; Deveined)</t>
  </si>
  <si>
    <t>orzo pasta</t>
  </si>
  <si>
    <t>garlic</t>
  </si>
  <si>
    <t>lemon</t>
  </si>
  <si>
    <t>calabrian chile paste</t>
  </si>
  <si>
    <t>Crème Fraîche</t>
  </si>
  <si>
    <t>capers</t>
  </si>
  <si>
    <t>grated parmesan cheese</t>
  </si>
  <si>
    <t>Makign 1 Recipe</t>
  </si>
  <si>
    <t>Calabrian Shrimp &amp; Orzo</t>
  </si>
  <si>
    <t>Profit Calculation</t>
  </si>
  <si>
    <t>Mongolian Beef &amp; Noodles</t>
  </si>
  <si>
    <t>Thinly Sliced Beef</t>
  </si>
  <si>
    <t>Fresh Wonton Noodles (PreviouslyFrozen)</t>
  </si>
  <si>
    <t>Scallions</t>
  </si>
  <si>
    <t>Soy Sauce</t>
  </si>
  <si>
    <t>Light Brown Sugar</t>
  </si>
  <si>
    <t>Cornstarch</t>
  </si>
  <si>
    <t>Piece Ginger</t>
  </si>
  <si>
    <t>Chicken Demi-Glace</t>
  </si>
  <si>
    <t>Shishito pepper</t>
  </si>
  <si>
    <t>Crushed Red Pepper Flakes</t>
  </si>
  <si>
    <t>Mongolian beef and noodles</t>
  </si>
  <si>
    <t>Boneless, Skinless Chicken Breasts</t>
  </si>
  <si>
    <t>Golden potatoes</t>
  </si>
  <si>
    <t>Collard greens</t>
  </si>
  <si>
    <t>Honey</t>
  </si>
  <si>
    <t>Panko Breadcrumps</t>
  </si>
  <si>
    <t>Sour cream</t>
  </si>
  <si>
    <t>Apple cider vinegar</t>
  </si>
  <si>
    <t>Shallot</t>
  </si>
  <si>
    <t>Sliced Roasted Red Peppers</t>
  </si>
  <si>
    <t>Sweet Pickle Relish</t>
  </si>
  <si>
    <t>Smoky Spice Blend (Smoked Paprika, Sweet Paprika, Ground Yellow Mustard, Garlic Powder &amp; Onion Powder)</t>
  </si>
  <si>
    <t>Honey Mustard Baked Chicken</t>
  </si>
  <si>
    <t>Honey Musturd baked chicken</t>
  </si>
  <si>
    <t>Hot Italian Pork Sausage</t>
  </si>
  <si>
    <t>Bucatini Pasta</t>
  </si>
  <si>
    <t>Brussels Sprouts</t>
  </si>
  <si>
    <t>Yellow Onion</t>
  </si>
  <si>
    <t>Apple Cider Vinegar</t>
  </si>
  <si>
    <t>Mascarpone Cheese</t>
  </si>
  <si>
    <t>Grated Parmesan Cheese</t>
  </si>
  <si>
    <t>Hot Italian Pork Sausage &amp; Brussels Sprouts</t>
  </si>
  <si>
    <t>Hot Italian Pork sausage &amp; brussel sprouts</t>
  </si>
  <si>
    <t>Sourdough Pullman Bread</t>
  </si>
  <si>
    <t>Red Onion</t>
  </si>
  <si>
    <t>Persimmon</t>
  </si>
  <si>
    <t>Watermelon Radish</t>
  </si>
  <si>
    <t>Romaine Lettuce Heart</t>
  </si>
  <si>
    <t>Shredded Fontina Cheese</t>
  </si>
  <si>
    <t>Sliced Roasted Almonds</t>
  </si>
  <si>
    <t>Ranch Dressing</t>
  </si>
  <si>
    <t>Sherry Vinegar</t>
  </si>
  <si>
    <t>Fontina &amp; Sourdough Grilled Cheese</t>
  </si>
  <si>
    <t>Fontina &amp; sourdough grilled cheese</t>
  </si>
  <si>
    <t>Boneless, Center-Cut Pork Chops</t>
  </si>
  <si>
    <t>Apple</t>
  </si>
  <si>
    <t>Sage</t>
  </si>
  <si>
    <t>Delicata squash</t>
  </si>
  <si>
    <t>Maple syrup</t>
  </si>
  <si>
    <t>Pork Chops &amp; Maple-Sage Pan Sauce</t>
  </si>
  <si>
    <t>Pork chops &amp; Maple-Sage Pan Sauce</t>
  </si>
  <si>
    <t>Pasture-Raised Eggs</t>
  </si>
  <si>
    <t>8-Oz Can Tomato Sauce</t>
  </si>
  <si>
    <t>Spaghetti Squash</t>
  </si>
  <si>
    <t>Feta Cheese</t>
  </si>
  <si>
    <t>Red Harissa Paste</t>
  </si>
  <si>
    <t>Sweet Piquante Peppers</t>
  </si>
  <si>
    <t>Za'atar Seasoning (Ground Sumac, Sesame Seeds, Salt, Ground Thyme, Whole Dried Oregano &amp; Crushed Aleppo Pepper)</t>
  </si>
  <si>
    <t>Poblano Pepper</t>
  </si>
  <si>
    <t>Spaghetti Squash, Pepper &amp; Carrot Shakshuka</t>
  </si>
  <si>
    <t>Sphagetti Squash, Pepper &amp; carrot shakshuka</t>
  </si>
  <si>
    <t>Chopped Chicken Breast</t>
  </si>
  <si>
    <t>Flour Tortillas</t>
  </si>
  <si>
    <t>Red Cabbage</t>
  </si>
  <si>
    <t>Golden Potatoes</t>
  </si>
  <si>
    <t>Bird's Eye Chile Pepper</t>
  </si>
  <si>
    <t>Vegetarian Worcestershire Sauce</t>
  </si>
  <si>
    <t>Tzatziki (Cucumber-Yogurt Sauce)</t>
  </si>
  <si>
    <t>Vadouvan Curry Powder</t>
  </si>
  <si>
    <t>Spicy Ginger Chicken Tacos</t>
  </si>
  <si>
    <t>Spicey ginger chicken Tacos</t>
  </si>
  <si>
    <t>Cod Fillets</t>
  </si>
  <si>
    <t>Arugula</t>
  </si>
  <si>
    <t>Dried Medjool Dates</t>
  </si>
  <si>
    <t>Rice Flour</t>
  </si>
  <si>
    <t>Smoky Seared Cod</t>
  </si>
  <si>
    <t>Smokey seared cod</t>
  </si>
  <si>
    <t>DISCOUNT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</si>
</sst>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Proxima-nova"/>
    </font>
    <font>
      <b/>
      <sz val="36"/>
      <color rgb="FFFF0000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26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1" applyNumberFormat="1" applyFont="1"/>
    <xf numFmtId="0" fontId="0" fillId="0" borderId="0" xfId="0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/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 indent="1"/>
    </xf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zoomScale="130" zoomScaleNormal="130" workbookViewId="0">
      <selection activeCell="F3" sqref="F3"/>
    </sheetView>
  </sheetViews>
  <sheetFormatPr defaultRowHeight="15"/>
  <cols>
    <col min="1" max="1" width="31.140625" customWidth="1"/>
    <col min="2" max="2" width="9.85546875" bestFit="1" customWidth="1"/>
    <col min="3" max="3" width="11.42578125" bestFit="1" customWidth="1"/>
    <col min="4" max="4" width="12.140625" bestFit="1" customWidth="1"/>
    <col min="5" max="5" width="16.7109375" customWidth="1"/>
    <col min="6" max="6" width="12.140625" customWidth="1"/>
    <col min="7" max="7" width="10.42578125" customWidth="1"/>
    <col min="8" max="8" width="15.42578125" bestFit="1" customWidth="1"/>
  </cols>
  <sheetData>
    <row r="1" spans="1:7" ht="45.75" customHeight="1">
      <c r="A1" s="21" t="s">
        <v>43</v>
      </c>
      <c r="B1" s="22"/>
      <c r="C1" s="22"/>
      <c r="D1" s="22"/>
      <c r="E1" s="22"/>
      <c r="F1" s="22"/>
    </row>
    <row r="2" spans="1:7" ht="28.5" customHeight="1">
      <c r="A2" s="9" t="s">
        <v>10</v>
      </c>
      <c r="B2" s="7" t="s">
        <v>0</v>
      </c>
      <c r="C2" s="7" t="s">
        <v>1</v>
      </c>
      <c r="D2" s="7" t="s">
        <v>2</v>
      </c>
      <c r="E2" s="8" t="s">
        <v>3</v>
      </c>
      <c r="F2" s="8" t="s">
        <v>4</v>
      </c>
      <c r="G2" s="26" t="s">
        <v>122</v>
      </c>
    </row>
    <row r="3" spans="1:7" ht="25.5">
      <c r="A3" s="18" t="s">
        <v>32</v>
      </c>
      <c r="B3">
        <v>1</v>
      </c>
      <c r="C3">
        <v>84</v>
      </c>
      <c r="D3">
        <v>90</v>
      </c>
      <c r="E3" s="1">
        <v>0.3</v>
      </c>
      <c r="F3" s="2">
        <f>(D3*B3)-(B3*D3*E3)</f>
        <v>63</v>
      </c>
      <c r="G3">
        <f>D3-(D3*10%)</f>
        <v>81</v>
      </c>
    </row>
    <row r="4" spans="1:7">
      <c r="A4" t="s">
        <v>42</v>
      </c>
      <c r="B4">
        <v>1</v>
      </c>
      <c r="C4" s="3">
        <v>122</v>
      </c>
      <c r="D4">
        <v>125</v>
      </c>
      <c r="E4" s="1">
        <v>0.25</v>
      </c>
      <c r="F4" s="2">
        <f t="shared" ref="F4:F12" si="0">(D4*B4)-(B4*D4*E4)</f>
        <v>93.75</v>
      </c>
      <c r="G4">
        <f t="shared" ref="G4:G12" si="1">D4-(D4*10%)</f>
        <v>112.5</v>
      </c>
    </row>
    <row r="5" spans="1:7">
      <c r="A5" t="s">
        <v>55</v>
      </c>
      <c r="B5">
        <v>1</v>
      </c>
      <c r="C5">
        <v>88</v>
      </c>
      <c r="D5">
        <v>95</v>
      </c>
      <c r="E5" s="1">
        <v>0.3</v>
      </c>
      <c r="F5" s="2">
        <f t="shared" si="0"/>
        <v>66.5</v>
      </c>
      <c r="G5">
        <f t="shared" si="1"/>
        <v>85.5</v>
      </c>
    </row>
    <row r="6" spans="1:7">
      <c r="A6" t="s">
        <v>68</v>
      </c>
      <c r="B6">
        <v>1</v>
      </c>
      <c r="C6">
        <v>151</v>
      </c>
      <c r="D6">
        <v>130</v>
      </c>
      <c r="E6" s="1">
        <v>0.4</v>
      </c>
      <c r="F6" s="2">
        <f t="shared" si="0"/>
        <v>78</v>
      </c>
      <c r="G6">
        <f t="shared" si="1"/>
        <v>117</v>
      </c>
    </row>
    <row r="7" spans="1:7">
      <c r="A7" t="s">
        <v>77</v>
      </c>
      <c r="B7">
        <v>1</v>
      </c>
      <c r="C7">
        <v>122</v>
      </c>
      <c r="D7">
        <v>125</v>
      </c>
      <c r="E7" s="1">
        <v>0.3</v>
      </c>
      <c r="F7" s="2">
        <f t="shared" si="0"/>
        <v>87.5</v>
      </c>
      <c r="G7">
        <f t="shared" si="1"/>
        <v>112.5</v>
      </c>
    </row>
    <row r="8" spans="1:7">
      <c r="A8" t="s">
        <v>88</v>
      </c>
      <c r="B8">
        <v>1</v>
      </c>
      <c r="C8">
        <v>32</v>
      </c>
      <c r="D8">
        <v>40</v>
      </c>
      <c r="E8" s="1">
        <v>0.3</v>
      </c>
      <c r="F8" s="2">
        <f t="shared" si="0"/>
        <v>28</v>
      </c>
      <c r="G8">
        <f t="shared" si="1"/>
        <v>36</v>
      </c>
    </row>
    <row r="9" spans="1:7">
      <c r="A9" t="s">
        <v>95</v>
      </c>
      <c r="B9">
        <v>1</v>
      </c>
      <c r="C9">
        <v>47</v>
      </c>
      <c r="D9">
        <v>55</v>
      </c>
      <c r="E9" s="1">
        <v>0.25</v>
      </c>
      <c r="F9" s="2">
        <f t="shared" si="0"/>
        <v>41.25</v>
      </c>
      <c r="G9">
        <f t="shared" si="1"/>
        <v>49.5</v>
      </c>
    </row>
    <row r="10" spans="1:7">
      <c r="A10" t="s">
        <v>105</v>
      </c>
      <c r="B10">
        <v>1</v>
      </c>
      <c r="C10">
        <v>154</v>
      </c>
      <c r="D10">
        <v>140</v>
      </c>
      <c r="E10" s="1">
        <v>0.4</v>
      </c>
      <c r="F10" s="2">
        <f t="shared" si="0"/>
        <v>84</v>
      </c>
      <c r="G10">
        <f t="shared" si="1"/>
        <v>126</v>
      </c>
    </row>
    <row r="11" spans="1:7">
      <c r="A11" t="s">
        <v>115</v>
      </c>
      <c r="B11">
        <v>1</v>
      </c>
      <c r="C11">
        <v>70</v>
      </c>
      <c r="D11">
        <v>75</v>
      </c>
      <c r="E11" s="1">
        <v>0.2</v>
      </c>
      <c r="F11" s="2">
        <f t="shared" si="0"/>
        <v>60</v>
      </c>
      <c r="G11">
        <f t="shared" si="1"/>
        <v>67.5</v>
      </c>
    </row>
    <row r="12" spans="1:7">
      <c r="A12" t="s">
        <v>121</v>
      </c>
      <c r="B12">
        <v>1</v>
      </c>
      <c r="C12">
        <v>72.5</v>
      </c>
      <c r="D12">
        <v>75</v>
      </c>
      <c r="E12" s="1">
        <v>0.2</v>
      </c>
      <c r="F12" s="2">
        <f t="shared" si="0"/>
        <v>60</v>
      </c>
      <c r="G12">
        <f t="shared" si="1"/>
        <v>67.5</v>
      </c>
    </row>
    <row r="17" spans="1:1">
      <c r="A17" s="14"/>
    </row>
    <row r="18" spans="1:1">
      <c r="A18" s="14"/>
    </row>
    <row r="19" spans="1:1">
      <c r="A19" s="1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3" sqref="A3:E3"/>
    </sheetView>
  </sheetViews>
  <sheetFormatPr defaultRowHeight="15"/>
  <cols>
    <col min="1" max="1" width="37.42578125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46.5">
      <c r="A2" s="24" t="s">
        <v>12</v>
      </c>
      <c r="B2" s="24"/>
      <c r="C2" s="24"/>
      <c r="D2" s="24"/>
      <c r="E2" s="24"/>
      <c r="F2" s="24"/>
    </row>
    <row r="3" spans="1:6" ht="28.5">
      <c r="A3" s="23" t="s">
        <v>114</v>
      </c>
      <c r="B3" s="23"/>
      <c r="C3" s="23"/>
      <c r="D3" s="23"/>
      <c r="E3" s="23"/>
      <c r="F3">
        <v>1</v>
      </c>
    </row>
    <row r="4" spans="1:6" ht="75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41</v>
      </c>
    </row>
    <row r="5" spans="1:6" ht="16.5">
      <c r="A5" s="17" t="s">
        <v>106</v>
      </c>
      <c r="B5">
        <v>600</v>
      </c>
      <c r="C5" s="3">
        <v>60</v>
      </c>
      <c r="D5" s="5">
        <v>285</v>
      </c>
      <c r="E5" s="10">
        <f>D5/B5*C5</f>
        <v>28.5</v>
      </c>
      <c r="F5">
        <f>D5*1</f>
        <v>285</v>
      </c>
    </row>
    <row r="6" spans="1:6" ht="15.75">
      <c r="A6" s="19" t="s">
        <v>107</v>
      </c>
      <c r="B6">
        <v>24</v>
      </c>
      <c r="C6" s="3">
        <v>30</v>
      </c>
      <c r="D6" s="5">
        <v>4</v>
      </c>
      <c r="E6" s="10">
        <f t="shared" ref="E6:E14" si="0">D6/B6*C6</f>
        <v>5</v>
      </c>
      <c r="F6">
        <f t="shared" ref="F6:F14" si="1">D6*1</f>
        <v>4</v>
      </c>
    </row>
    <row r="7" spans="1:6" ht="15.75">
      <c r="A7" s="19" t="s">
        <v>108</v>
      </c>
      <c r="B7">
        <v>120</v>
      </c>
      <c r="C7" s="3">
        <v>10</v>
      </c>
      <c r="D7" s="5">
        <v>226</v>
      </c>
      <c r="E7" s="10">
        <f t="shared" si="0"/>
        <v>18.833333333333332</v>
      </c>
      <c r="F7">
        <f t="shared" si="1"/>
        <v>226</v>
      </c>
    </row>
    <row r="8" spans="1:6" ht="15.75">
      <c r="A8" s="19" t="s">
        <v>109</v>
      </c>
      <c r="B8">
        <v>200</v>
      </c>
      <c r="C8" s="3">
        <v>10</v>
      </c>
      <c r="D8" s="5">
        <v>340</v>
      </c>
      <c r="E8" s="10">
        <f t="shared" si="0"/>
        <v>17</v>
      </c>
      <c r="F8">
        <f t="shared" si="1"/>
        <v>340</v>
      </c>
    </row>
    <row r="9" spans="1:6" ht="15.75">
      <c r="A9" s="19" t="s">
        <v>51</v>
      </c>
      <c r="B9">
        <v>30</v>
      </c>
      <c r="C9" s="3">
        <v>2</v>
      </c>
      <c r="D9" s="5">
        <v>1</v>
      </c>
      <c r="E9" s="10">
        <f t="shared" si="0"/>
        <v>6.6666666666666666E-2</v>
      </c>
      <c r="F9">
        <f t="shared" si="1"/>
        <v>1</v>
      </c>
    </row>
    <row r="10" spans="1:6" ht="15.75">
      <c r="A10" s="19" t="s">
        <v>23</v>
      </c>
      <c r="B10">
        <v>250</v>
      </c>
      <c r="C10" s="3">
        <v>2</v>
      </c>
      <c r="D10" s="5">
        <v>1</v>
      </c>
      <c r="E10" s="10">
        <f t="shared" si="0"/>
        <v>8.0000000000000002E-3</v>
      </c>
      <c r="F10">
        <f t="shared" si="1"/>
        <v>1</v>
      </c>
    </row>
    <row r="11" spans="1:6" ht="15.75">
      <c r="A11" s="19" t="s">
        <v>110</v>
      </c>
      <c r="B11">
        <v>120</v>
      </c>
      <c r="C11" s="3">
        <v>10</v>
      </c>
      <c r="D11" s="5">
        <v>1</v>
      </c>
      <c r="E11" s="10">
        <f t="shared" si="0"/>
        <v>8.3333333333333329E-2</v>
      </c>
      <c r="F11">
        <f t="shared" si="1"/>
        <v>1</v>
      </c>
    </row>
    <row r="12" spans="1:6" ht="15.75">
      <c r="A12" s="19" t="s">
        <v>111</v>
      </c>
      <c r="B12">
        <v>500</v>
      </c>
      <c r="C12" s="3">
        <v>10</v>
      </c>
      <c r="D12" s="11">
        <v>2</v>
      </c>
      <c r="E12" s="10">
        <f t="shared" si="0"/>
        <v>0.04</v>
      </c>
      <c r="F12">
        <f t="shared" si="1"/>
        <v>2</v>
      </c>
    </row>
    <row r="13" spans="1:6" ht="15.75">
      <c r="A13" s="19" t="s">
        <v>112</v>
      </c>
      <c r="B13">
        <v>500</v>
      </c>
      <c r="C13" s="3">
        <v>40</v>
      </c>
      <c r="D13" s="5">
        <v>0.5</v>
      </c>
      <c r="E13" s="10">
        <f t="shared" si="0"/>
        <v>0.04</v>
      </c>
      <c r="F13">
        <f t="shared" si="1"/>
        <v>0.5</v>
      </c>
    </row>
    <row r="14" spans="1:6" ht="15.75">
      <c r="A14" s="20" t="s">
        <v>113</v>
      </c>
      <c r="B14">
        <v>100</v>
      </c>
      <c r="C14" s="3">
        <v>10</v>
      </c>
      <c r="D14" s="5">
        <v>2</v>
      </c>
      <c r="E14" s="10">
        <f t="shared" si="0"/>
        <v>0.2</v>
      </c>
      <c r="F14">
        <f t="shared" si="1"/>
        <v>2</v>
      </c>
    </row>
    <row r="15" spans="1:6">
      <c r="D15" s="13" t="s">
        <v>9</v>
      </c>
      <c r="E15" s="12">
        <f>SUM(E5:E14)</f>
        <v>69.771333333333331</v>
      </c>
    </row>
    <row r="16" spans="1:6">
      <c r="D16" s="13" t="s">
        <v>16</v>
      </c>
      <c r="E16" s="12">
        <f>E15/F3</f>
        <v>69.771333333333331</v>
      </c>
    </row>
    <row r="17" spans="4:5">
      <c r="D17" s="13" t="s">
        <v>17</v>
      </c>
      <c r="E17" s="6">
        <f>E15*10</f>
        <v>697.71333333333337</v>
      </c>
    </row>
  </sheetData>
  <mergeCells count="3">
    <mergeCell ref="A1:F1"/>
    <mergeCell ref="A2:F2"/>
    <mergeCell ref="A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A3" sqref="A3:E3"/>
    </sheetView>
  </sheetViews>
  <sheetFormatPr defaultRowHeight="15"/>
  <cols>
    <col min="1" max="1" width="38.140625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46.5">
      <c r="A2" s="24" t="s">
        <v>12</v>
      </c>
      <c r="B2" s="24"/>
      <c r="C2" s="24"/>
      <c r="D2" s="24"/>
      <c r="E2" s="24"/>
      <c r="F2" s="24"/>
    </row>
    <row r="3" spans="1:6" ht="28.5">
      <c r="A3" s="23" t="s">
        <v>120</v>
      </c>
      <c r="B3" s="23"/>
      <c r="C3" s="23"/>
      <c r="D3" s="23"/>
      <c r="E3" s="23"/>
      <c r="F3">
        <v>1</v>
      </c>
    </row>
    <row r="4" spans="1:6" ht="75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18</v>
      </c>
    </row>
    <row r="5" spans="1:6" ht="16.5">
      <c r="A5" s="17" t="s">
        <v>116</v>
      </c>
      <c r="B5">
        <v>600</v>
      </c>
      <c r="C5" s="3">
        <v>30</v>
      </c>
      <c r="D5" s="5">
        <v>2</v>
      </c>
      <c r="E5" s="10">
        <f>D5/B5*C5</f>
        <v>0.1</v>
      </c>
      <c r="F5">
        <f>D5*1</f>
        <v>2</v>
      </c>
    </row>
    <row r="6" spans="1:6" ht="16.5">
      <c r="A6" s="17" t="s">
        <v>117</v>
      </c>
      <c r="B6">
        <v>24</v>
      </c>
      <c r="C6" s="3">
        <v>20</v>
      </c>
      <c r="D6" s="5">
        <v>56.7</v>
      </c>
      <c r="E6" s="10">
        <f t="shared" ref="E6:E17" si="0">D6/B6*C6</f>
        <v>47.250000000000007</v>
      </c>
      <c r="F6">
        <f t="shared" ref="F6:F17" si="1">D6*1</f>
        <v>56.7</v>
      </c>
    </row>
    <row r="7" spans="1:6" ht="15.75">
      <c r="A7" s="19" t="s">
        <v>22</v>
      </c>
      <c r="B7">
        <v>120</v>
      </c>
      <c r="C7" s="3">
        <v>20</v>
      </c>
      <c r="D7" s="5">
        <v>1</v>
      </c>
      <c r="E7" s="10">
        <f t="shared" si="0"/>
        <v>0.16666666666666666</v>
      </c>
      <c r="F7">
        <f t="shared" si="1"/>
        <v>1</v>
      </c>
    </row>
    <row r="8" spans="1:6" ht="15.75">
      <c r="A8" s="19" t="s">
        <v>23</v>
      </c>
      <c r="B8">
        <v>100</v>
      </c>
      <c r="C8" s="3">
        <v>2</v>
      </c>
      <c r="D8" s="5">
        <v>2</v>
      </c>
      <c r="E8" s="10">
        <f t="shared" si="0"/>
        <v>0.04</v>
      </c>
      <c r="F8">
        <f t="shared" si="1"/>
        <v>2</v>
      </c>
    </row>
    <row r="9" spans="1:6" ht="15.75">
      <c r="A9" s="19" t="s">
        <v>109</v>
      </c>
      <c r="B9">
        <v>30</v>
      </c>
      <c r="C9" s="3">
        <v>1.5</v>
      </c>
      <c r="D9" s="5">
        <v>340</v>
      </c>
      <c r="E9" s="10">
        <f t="shared" si="0"/>
        <v>17</v>
      </c>
      <c r="F9">
        <f t="shared" si="1"/>
        <v>340</v>
      </c>
    </row>
    <row r="10" spans="1:6" ht="15.75">
      <c r="A10" s="19" t="s">
        <v>84</v>
      </c>
      <c r="B10">
        <v>250</v>
      </c>
      <c r="C10" s="3">
        <v>10</v>
      </c>
      <c r="D10" s="5">
        <v>2</v>
      </c>
      <c r="E10" s="10">
        <f t="shared" si="0"/>
        <v>0.08</v>
      </c>
      <c r="F10">
        <f t="shared" si="1"/>
        <v>2</v>
      </c>
    </row>
    <row r="11" spans="1:6" ht="15.75">
      <c r="A11" s="19" t="s">
        <v>118</v>
      </c>
      <c r="B11">
        <v>120</v>
      </c>
      <c r="C11" s="3">
        <v>5</v>
      </c>
      <c r="D11" s="5">
        <v>28.35</v>
      </c>
      <c r="E11" s="10">
        <f t="shared" si="0"/>
        <v>1.1812500000000001</v>
      </c>
      <c r="F11">
        <f t="shared" si="1"/>
        <v>28.35</v>
      </c>
    </row>
    <row r="12" spans="1:6" ht="15.75">
      <c r="A12" s="19" t="s">
        <v>63</v>
      </c>
      <c r="B12">
        <v>500</v>
      </c>
      <c r="C12" s="3">
        <v>4</v>
      </c>
      <c r="D12" s="11">
        <v>1</v>
      </c>
      <c r="E12" s="10">
        <f t="shared" si="0"/>
        <v>8.0000000000000002E-3</v>
      </c>
      <c r="F12">
        <f t="shared" si="1"/>
        <v>1</v>
      </c>
    </row>
    <row r="13" spans="1:6" ht="15.75">
      <c r="A13" s="19" t="s">
        <v>15</v>
      </c>
      <c r="B13">
        <v>500</v>
      </c>
      <c r="C13" s="3">
        <v>10</v>
      </c>
      <c r="D13" s="5">
        <v>2</v>
      </c>
      <c r="E13" s="10">
        <f t="shared" si="0"/>
        <v>0.04</v>
      </c>
      <c r="F13">
        <f t="shared" si="1"/>
        <v>2</v>
      </c>
    </row>
    <row r="14" spans="1:6" ht="15.75">
      <c r="A14" s="19" t="s">
        <v>86</v>
      </c>
      <c r="B14">
        <v>500</v>
      </c>
      <c r="C14" s="3">
        <v>35</v>
      </c>
      <c r="D14" s="5">
        <v>1</v>
      </c>
      <c r="E14" s="10">
        <f t="shared" si="0"/>
        <v>7.0000000000000007E-2</v>
      </c>
      <c r="F14">
        <f t="shared" si="1"/>
        <v>1</v>
      </c>
    </row>
    <row r="15" spans="1:6" ht="15.75">
      <c r="A15" s="19" t="s">
        <v>119</v>
      </c>
      <c r="B15">
        <v>600</v>
      </c>
      <c r="C15" s="3">
        <v>20</v>
      </c>
      <c r="D15" s="11">
        <v>10</v>
      </c>
      <c r="E15" s="10">
        <f t="shared" si="0"/>
        <v>0.33333333333333331</v>
      </c>
      <c r="F15">
        <f t="shared" si="1"/>
        <v>10</v>
      </c>
    </row>
    <row r="16" spans="1:6" ht="15.75">
      <c r="A16" s="19" t="s">
        <v>59</v>
      </c>
      <c r="B16">
        <v>200</v>
      </c>
      <c r="C16" s="3">
        <v>10</v>
      </c>
      <c r="D16" s="11">
        <v>5</v>
      </c>
      <c r="E16" s="10">
        <f t="shared" si="0"/>
        <v>0.25</v>
      </c>
      <c r="F16">
        <f t="shared" si="1"/>
        <v>5</v>
      </c>
    </row>
    <row r="17" spans="1:6" ht="16.5">
      <c r="A17" s="17" t="s">
        <v>66</v>
      </c>
      <c r="B17">
        <v>100</v>
      </c>
      <c r="C17" s="3">
        <v>20</v>
      </c>
      <c r="D17" s="11">
        <v>30</v>
      </c>
      <c r="E17" s="10">
        <f t="shared" si="0"/>
        <v>6</v>
      </c>
      <c r="F17">
        <f t="shared" si="1"/>
        <v>30</v>
      </c>
    </row>
    <row r="18" spans="1:6">
      <c r="D18" s="13" t="s">
        <v>9</v>
      </c>
      <c r="E18" s="12">
        <f>SUM(E5:E17)</f>
        <v>72.51925</v>
      </c>
    </row>
    <row r="19" spans="1:6">
      <c r="D19" s="13" t="s">
        <v>16</v>
      </c>
      <c r="E19" s="12">
        <f>E18/F3</f>
        <v>72.51925</v>
      </c>
    </row>
    <row r="20" spans="1:6">
      <c r="D20" s="13" t="s">
        <v>17</v>
      </c>
      <c r="E20" s="6">
        <f>E18*10</f>
        <v>725.1925</v>
      </c>
    </row>
  </sheetData>
  <mergeCells count="3">
    <mergeCell ref="A1:F1"/>
    <mergeCell ref="A2:F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15" sqref="E15"/>
    </sheetView>
  </sheetViews>
  <sheetFormatPr defaultRowHeight="15"/>
  <cols>
    <col min="1" max="1" width="38.42578125" customWidth="1"/>
    <col min="2" max="2" width="12.28515625" customWidth="1"/>
    <col min="3" max="3" width="9.140625" customWidth="1"/>
    <col min="4" max="4" width="19.42578125" customWidth="1"/>
    <col min="5" max="5" width="21.140625" customWidth="1"/>
    <col min="6" max="6" width="11.140625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38.25" customHeight="1">
      <c r="A2" s="24" t="s">
        <v>12</v>
      </c>
      <c r="B2" s="24"/>
      <c r="C2" s="24"/>
      <c r="D2" s="24"/>
      <c r="E2" s="24"/>
      <c r="F2" s="24"/>
    </row>
    <row r="3" spans="1:6" ht="19.5" customHeight="1">
      <c r="A3" s="23" t="s">
        <v>42</v>
      </c>
      <c r="B3" s="23"/>
      <c r="C3" s="23"/>
      <c r="D3" s="23"/>
      <c r="E3" s="23"/>
      <c r="F3">
        <v>1</v>
      </c>
    </row>
    <row r="4" spans="1:6" ht="33.75" customHeight="1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41</v>
      </c>
    </row>
    <row r="5" spans="1:6" ht="16.5">
      <c r="A5" s="17" t="s">
        <v>33</v>
      </c>
      <c r="B5">
        <v>600</v>
      </c>
      <c r="C5" s="3">
        <v>50</v>
      </c>
      <c r="D5" s="4">
        <v>253</v>
      </c>
      <c r="E5" s="10">
        <f>D5/B5*C5</f>
        <v>21.083333333333336</v>
      </c>
      <c r="F5">
        <f>D5*1</f>
        <v>253</v>
      </c>
    </row>
    <row r="6" spans="1:6">
      <c r="A6" t="s">
        <v>34</v>
      </c>
      <c r="B6">
        <v>24</v>
      </c>
      <c r="C6" s="3">
        <v>20</v>
      </c>
      <c r="D6" s="4">
        <v>113</v>
      </c>
      <c r="E6" s="10">
        <f t="shared" ref="E6:E13" si="0">D6/B6*C6</f>
        <v>94.166666666666657</v>
      </c>
      <c r="F6">
        <f t="shared" ref="F6:F13" si="1">D6*1</f>
        <v>113</v>
      </c>
    </row>
    <row r="7" spans="1:6">
      <c r="A7" t="s">
        <v>35</v>
      </c>
      <c r="B7">
        <v>120</v>
      </c>
      <c r="C7" s="3">
        <v>5</v>
      </c>
      <c r="D7" s="4">
        <v>2</v>
      </c>
      <c r="E7" s="10">
        <f t="shared" si="0"/>
        <v>8.3333333333333329E-2</v>
      </c>
      <c r="F7">
        <f t="shared" si="1"/>
        <v>2</v>
      </c>
    </row>
    <row r="8" spans="1:6">
      <c r="A8" t="s">
        <v>36</v>
      </c>
      <c r="B8">
        <v>1000</v>
      </c>
      <c r="C8" s="3">
        <v>2.5</v>
      </c>
      <c r="D8" s="4">
        <v>1</v>
      </c>
      <c r="E8" s="10">
        <f t="shared" si="0"/>
        <v>2.5000000000000001E-3</v>
      </c>
      <c r="F8">
        <f t="shared" si="1"/>
        <v>1</v>
      </c>
    </row>
    <row r="9" spans="1:6">
      <c r="A9" t="s">
        <v>14</v>
      </c>
      <c r="B9">
        <v>30</v>
      </c>
      <c r="C9" s="3">
        <v>2</v>
      </c>
      <c r="D9" s="4">
        <v>1.5</v>
      </c>
      <c r="E9" s="10">
        <f t="shared" si="0"/>
        <v>0.1</v>
      </c>
      <c r="F9">
        <f t="shared" si="1"/>
        <v>1.5</v>
      </c>
    </row>
    <row r="10" spans="1:6">
      <c r="A10" t="s">
        <v>37</v>
      </c>
      <c r="B10">
        <v>250</v>
      </c>
      <c r="C10" s="3">
        <v>30</v>
      </c>
      <c r="D10" s="4">
        <v>2</v>
      </c>
      <c r="E10" s="10">
        <f t="shared" si="0"/>
        <v>0.24</v>
      </c>
      <c r="F10">
        <f t="shared" si="1"/>
        <v>2</v>
      </c>
    </row>
    <row r="11" spans="1:6" ht="16.5">
      <c r="A11" s="17" t="s">
        <v>38</v>
      </c>
      <c r="B11">
        <v>120</v>
      </c>
      <c r="C11" s="3">
        <v>30</v>
      </c>
      <c r="D11" s="4">
        <v>1</v>
      </c>
      <c r="E11" s="10">
        <f t="shared" si="0"/>
        <v>0.25</v>
      </c>
      <c r="F11">
        <f t="shared" si="1"/>
        <v>1</v>
      </c>
    </row>
    <row r="12" spans="1:6">
      <c r="A12" t="s">
        <v>39</v>
      </c>
      <c r="B12">
        <v>500</v>
      </c>
      <c r="C12" s="3">
        <v>20</v>
      </c>
      <c r="D12" s="11">
        <v>0.25</v>
      </c>
      <c r="E12" s="10">
        <f t="shared" si="0"/>
        <v>0.01</v>
      </c>
      <c r="F12">
        <f t="shared" si="1"/>
        <v>0.25</v>
      </c>
    </row>
    <row r="13" spans="1:6">
      <c r="A13" t="s">
        <v>40</v>
      </c>
      <c r="B13">
        <v>500</v>
      </c>
      <c r="C13" s="3">
        <v>30</v>
      </c>
      <c r="D13" s="4">
        <v>113</v>
      </c>
      <c r="E13" s="10">
        <f t="shared" si="0"/>
        <v>6.78</v>
      </c>
      <c r="F13">
        <f t="shared" si="1"/>
        <v>113</v>
      </c>
    </row>
    <row r="14" spans="1:6">
      <c r="C14" s="3"/>
      <c r="D14" s="4"/>
      <c r="E14" s="10"/>
    </row>
    <row r="15" spans="1:6">
      <c r="D15" s="13" t="s">
        <v>9</v>
      </c>
      <c r="E15" s="12">
        <f>SUM(E5:E14)</f>
        <v>122.71583333333332</v>
      </c>
    </row>
    <row r="16" spans="1:6">
      <c r="D16" s="13" t="s">
        <v>16</v>
      </c>
      <c r="E16" s="12">
        <f>E15/F3</f>
        <v>122.71583333333332</v>
      </c>
    </row>
    <row r="17" spans="4:5">
      <c r="D17" s="13" t="s">
        <v>17</v>
      </c>
      <c r="E17" s="6">
        <f>E15*10</f>
        <v>1227.1583333333333</v>
      </c>
    </row>
  </sheetData>
  <mergeCells count="3">
    <mergeCell ref="A3:E3"/>
    <mergeCell ref="A2:F2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A3" sqref="A3:E3"/>
    </sheetView>
  </sheetViews>
  <sheetFormatPr defaultRowHeight="15"/>
  <cols>
    <col min="1" max="1" width="30.42578125" customWidth="1"/>
    <col min="5" max="6" width="9.140625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46.5">
      <c r="A2" s="24" t="s">
        <v>12</v>
      </c>
      <c r="B2" s="24"/>
      <c r="C2" s="24"/>
      <c r="D2" s="24"/>
      <c r="E2" s="24"/>
      <c r="F2" s="24"/>
    </row>
    <row r="3" spans="1:6" ht="28.5">
      <c r="A3" s="23" t="s">
        <v>32</v>
      </c>
      <c r="B3" s="23"/>
      <c r="C3" s="23"/>
      <c r="D3" s="23"/>
      <c r="E3" s="23"/>
      <c r="F3">
        <v>1</v>
      </c>
    </row>
    <row r="4" spans="1:6" ht="75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18</v>
      </c>
    </row>
    <row r="5" spans="1:6" ht="16.5">
      <c r="A5" s="17" t="s">
        <v>19</v>
      </c>
      <c r="B5">
        <v>600</v>
      </c>
      <c r="C5" s="3">
        <v>30</v>
      </c>
      <c r="D5" s="5">
        <v>453</v>
      </c>
      <c r="E5" s="10">
        <f>D5/B5*C5</f>
        <v>22.65</v>
      </c>
      <c r="F5">
        <f>D5*1</f>
        <v>453</v>
      </c>
    </row>
    <row r="6" spans="1:6">
      <c r="A6" t="s">
        <v>20</v>
      </c>
      <c r="B6">
        <v>24</v>
      </c>
      <c r="C6" s="3">
        <v>20</v>
      </c>
      <c r="D6" s="5">
        <v>6</v>
      </c>
      <c r="E6" s="10">
        <f t="shared" ref="E6:E17" si="0">D6/B6*C6</f>
        <v>5</v>
      </c>
      <c r="F6">
        <f t="shared" ref="F6:F15" si="1">D6*1</f>
        <v>6</v>
      </c>
    </row>
    <row r="7" spans="1:6">
      <c r="A7" t="s">
        <v>21</v>
      </c>
      <c r="B7">
        <v>120</v>
      </c>
      <c r="C7" s="3">
        <v>20</v>
      </c>
      <c r="D7" s="5">
        <v>340</v>
      </c>
      <c r="E7" s="10">
        <f t="shared" si="0"/>
        <v>56.666666666666671</v>
      </c>
      <c r="F7">
        <f t="shared" si="1"/>
        <v>340</v>
      </c>
    </row>
    <row r="8" spans="1:6">
      <c r="A8" t="s">
        <v>22</v>
      </c>
      <c r="B8">
        <v>1000</v>
      </c>
      <c r="C8" s="3">
        <v>2</v>
      </c>
      <c r="D8" s="5">
        <v>1</v>
      </c>
      <c r="E8" s="10">
        <f t="shared" si="0"/>
        <v>2E-3</v>
      </c>
      <c r="F8">
        <f t="shared" si="1"/>
        <v>1</v>
      </c>
    </row>
    <row r="9" spans="1:6">
      <c r="A9" t="s">
        <v>23</v>
      </c>
      <c r="B9">
        <v>30</v>
      </c>
      <c r="C9" s="3">
        <v>1.5</v>
      </c>
      <c r="D9" s="5">
        <v>2</v>
      </c>
      <c r="E9" s="10">
        <f t="shared" si="0"/>
        <v>0.1</v>
      </c>
      <c r="F9">
        <f t="shared" si="1"/>
        <v>2</v>
      </c>
    </row>
    <row r="10" spans="1:6">
      <c r="A10" t="s">
        <v>24</v>
      </c>
      <c r="B10">
        <v>250</v>
      </c>
      <c r="C10" s="3">
        <v>10</v>
      </c>
      <c r="D10" s="5">
        <v>1</v>
      </c>
      <c r="E10" s="10">
        <f t="shared" si="0"/>
        <v>0.04</v>
      </c>
      <c r="F10">
        <f t="shared" si="1"/>
        <v>1</v>
      </c>
    </row>
    <row r="11" spans="1:6">
      <c r="A11" t="s">
        <v>25</v>
      </c>
      <c r="B11">
        <v>120</v>
      </c>
      <c r="C11" s="3">
        <v>5</v>
      </c>
      <c r="D11" s="5">
        <v>1</v>
      </c>
      <c r="E11" s="10">
        <f t="shared" si="0"/>
        <v>4.1666666666666664E-2</v>
      </c>
      <c r="F11">
        <f t="shared" si="1"/>
        <v>1</v>
      </c>
    </row>
    <row r="12" spans="1:6" ht="16.5">
      <c r="A12" s="17" t="s">
        <v>26</v>
      </c>
      <c r="B12">
        <v>500</v>
      </c>
      <c r="C12" s="3">
        <v>4</v>
      </c>
      <c r="D12" s="11">
        <v>0.25</v>
      </c>
      <c r="E12" s="10">
        <f t="shared" si="0"/>
        <v>2E-3</v>
      </c>
      <c r="F12">
        <f t="shared" si="1"/>
        <v>0.25</v>
      </c>
    </row>
    <row r="13" spans="1:6" ht="16.5">
      <c r="A13" s="17" t="s">
        <v>27</v>
      </c>
      <c r="B13">
        <v>500</v>
      </c>
      <c r="C13" s="3">
        <v>10</v>
      </c>
      <c r="D13" s="5">
        <v>1</v>
      </c>
      <c r="E13" s="10">
        <f t="shared" si="0"/>
        <v>0.02</v>
      </c>
      <c r="F13">
        <f t="shared" si="1"/>
        <v>1</v>
      </c>
    </row>
    <row r="14" spans="1:6">
      <c r="A14" t="s">
        <v>28</v>
      </c>
      <c r="B14">
        <v>500</v>
      </c>
      <c r="C14" s="3">
        <v>35</v>
      </c>
      <c r="D14" s="5">
        <v>0.33</v>
      </c>
      <c r="E14" s="10">
        <f t="shared" si="0"/>
        <v>2.3099999999999999E-2</v>
      </c>
      <c r="F14">
        <f t="shared" si="1"/>
        <v>0.33</v>
      </c>
    </row>
    <row r="15" spans="1:6" ht="16.5">
      <c r="A15" s="17" t="s">
        <v>29</v>
      </c>
      <c r="B15">
        <v>600</v>
      </c>
      <c r="C15" s="3">
        <v>20</v>
      </c>
      <c r="D15" s="11">
        <v>0.7</v>
      </c>
      <c r="E15" s="10">
        <f t="shared" si="0"/>
        <v>2.3333333333333331E-2</v>
      </c>
      <c r="F15">
        <f t="shared" si="1"/>
        <v>0.7</v>
      </c>
    </row>
    <row r="16" spans="1:6" ht="16.5">
      <c r="A16" s="17" t="s">
        <v>30</v>
      </c>
      <c r="B16">
        <v>200</v>
      </c>
      <c r="C16" s="3">
        <v>10</v>
      </c>
      <c r="D16" s="11">
        <v>2</v>
      </c>
      <c r="E16" s="10">
        <f t="shared" si="0"/>
        <v>0.1</v>
      </c>
      <c r="F16">
        <f t="shared" ref="F16:F17" si="2">D16*1</f>
        <v>2</v>
      </c>
    </row>
    <row r="17" spans="1:6" ht="16.5">
      <c r="A17" s="17" t="s">
        <v>31</v>
      </c>
      <c r="B17">
        <v>100</v>
      </c>
      <c r="C17" s="3">
        <v>20</v>
      </c>
      <c r="D17" s="11">
        <v>1</v>
      </c>
      <c r="E17" s="10">
        <f t="shared" si="0"/>
        <v>0.2</v>
      </c>
      <c r="F17">
        <f t="shared" si="2"/>
        <v>1</v>
      </c>
    </row>
    <row r="18" spans="1:6">
      <c r="D18" s="13" t="s">
        <v>9</v>
      </c>
      <c r="E18" s="12">
        <f>SUM(E5:E17)</f>
        <v>84.868766666666644</v>
      </c>
    </row>
    <row r="19" spans="1:6">
      <c r="D19" s="13" t="s">
        <v>16</v>
      </c>
      <c r="E19" s="12">
        <f>E18/F3</f>
        <v>84.868766666666644</v>
      </c>
    </row>
    <row r="20" spans="1:6">
      <c r="D20" s="13" t="s">
        <v>17</v>
      </c>
      <c r="E20" s="6">
        <f>E18*10</f>
        <v>848.68766666666647</v>
      </c>
    </row>
  </sheetData>
  <mergeCells count="3">
    <mergeCell ref="A1:F1"/>
    <mergeCell ref="A2:F2"/>
    <mergeCell ref="A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topLeftCell="A4" workbookViewId="0">
      <selection activeCell="A3" sqref="A3:E3"/>
    </sheetView>
  </sheetViews>
  <sheetFormatPr defaultRowHeight="15"/>
  <cols>
    <col min="1" max="1" width="61" customWidth="1"/>
    <col min="4" max="4" width="15.28515625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46.5">
      <c r="A2" s="24" t="s">
        <v>12</v>
      </c>
      <c r="B2" s="24"/>
      <c r="C2" s="24"/>
      <c r="D2" s="24"/>
      <c r="E2" s="24"/>
      <c r="F2" s="24"/>
    </row>
    <row r="3" spans="1:6" ht="28.5">
      <c r="A3" s="23" t="s">
        <v>44</v>
      </c>
      <c r="B3" s="23"/>
      <c r="C3" s="23"/>
      <c r="D3" s="23"/>
      <c r="E3" s="23"/>
      <c r="F3">
        <v>1</v>
      </c>
    </row>
    <row r="4" spans="1:6" ht="75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18</v>
      </c>
    </row>
    <row r="5" spans="1:6" ht="16.5">
      <c r="A5" s="17" t="s">
        <v>45</v>
      </c>
      <c r="B5">
        <v>600</v>
      </c>
      <c r="C5" s="3">
        <v>30</v>
      </c>
      <c r="D5" s="5">
        <v>226</v>
      </c>
      <c r="E5" s="10">
        <f>D5/B5*C5</f>
        <v>11.299999999999999</v>
      </c>
      <c r="F5">
        <f>D5*1</f>
        <v>226</v>
      </c>
    </row>
    <row r="6" spans="1:6">
      <c r="A6" t="s">
        <v>20</v>
      </c>
      <c r="B6">
        <v>24</v>
      </c>
      <c r="C6" s="3">
        <v>10</v>
      </c>
      <c r="D6" s="5">
        <v>110</v>
      </c>
      <c r="E6" s="10">
        <f t="shared" ref="E6:E17" si="0">D6/B6*C6</f>
        <v>45.833333333333329</v>
      </c>
      <c r="F6">
        <f t="shared" ref="F6:F17" si="1">D6*1</f>
        <v>110</v>
      </c>
    </row>
    <row r="7" spans="1:6" ht="16.5">
      <c r="A7" s="17" t="s">
        <v>46</v>
      </c>
      <c r="B7">
        <v>120</v>
      </c>
      <c r="C7" s="3">
        <v>20</v>
      </c>
      <c r="D7" s="5">
        <v>170</v>
      </c>
      <c r="E7" s="10">
        <f t="shared" si="0"/>
        <v>28.333333333333336</v>
      </c>
      <c r="F7">
        <f t="shared" si="1"/>
        <v>170</v>
      </c>
    </row>
    <row r="8" spans="1:6">
      <c r="A8" t="s">
        <v>23</v>
      </c>
      <c r="B8">
        <v>30</v>
      </c>
      <c r="C8" s="3">
        <v>1.5</v>
      </c>
      <c r="D8" s="5">
        <v>2</v>
      </c>
      <c r="E8" s="10">
        <f t="shared" si="0"/>
        <v>0.1</v>
      </c>
      <c r="F8">
        <f t="shared" si="1"/>
        <v>2</v>
      </c>
    </row>
    <row r="9" spans="1:6">
      <c r="A9" t="s">
        <v>23</v>
      </c>
      <c r="B9">
        <v>30</v>
      </c>
      <c r="C9" s="3">
        <v>1.5</v>
      </c>
      <c r="D9" s="5">
        <v>2</v>
      </c>
      <c r="E9" s="10">
        <f t="shared" si="0"/>
        <v>0.1</v>
      </c>
      <c r="F9">
        <f t="shared" si="1"/>
        <v>2</v>
      </c>
    </row>
    <row r="10" spans="1:6">
      <c r="A10" t="s">
        <v>47</v>
      </c>
      <c r="B10">
        <v>250</v>
      </c>
      <c r="C10" s="3">
        <v>10</v>
      </c>
      <c r="D10" s="5">
        <v>1</v>
      </c>
      <c r="E10" s="10">
        <f t="shared" si="0"/>
        <v>0.04</v>
      </c>
      <c r="F10">
        <f t="shared" si="1"/>
        <v>1</v>
      </c>
    </row>
    <row r="11" spans="1:6">
      <c r="A11" t="s">
        <v>48</v>
      </c>
      <c r="B11">
        <v>120</v>
      </c>
      <c r="C11" s="3">
        <v>5</v>
      </c>
      <c r="D11" s="5">
        <v>1</v>
      </c>
      <c r="E11" s="10">
        <f t="shared" si="0"/>
        <v>4.1666666666666664E-2</v>
      </c>
      <c r="F11">
        <f t="shared" si="1"/>
        <v>1</v>
      </c>
    </row>
    <row r="12" spans="1:6" ht="16.5">
      <c r="A12" s="17" t="s">
        <v>49</v>
      </c>
      <c r="B12">
        <v>100</v>
      </c>
      <c r="C12" s="3">
        <v>4</v>
      </c>
      <c r="D12" s="11">
        <v>0.25</v>
      </c>
      <c r="E12" s="10">
        <f t="shared" si="0"/>
        <v>0.01</v>
      </c>
      <c r="F12">
        <f t="shared" si="1"/>
        <v>0.25</v>
      </c>
    </row>
    <row r="13" spans="1:6" ht="16.5">
      <c r="A13" s="17" t="s">
        <v>50</v>
      </c>
      <c r="B13">
        <v>500</v>
      </c>
      <c r="C13" s="3">
        <v>10</v>
      </c>
      <c r="D13" s="5">
        <v>1</v>
      </c>
      <c r="E13" s="10">
        <f t="shared" si="0"/>
        <v>0.02</v>
      </c>
      <c r="F13">
        <f t="shared" si="1"/>
        <v>1</v>
      </c>
    </row>
    <row r="14" spans="1:6">
      <c r="A14" t="s">
        <v>51</v>
      </c>
      <c r="B14">
        <v>500</v>
      </c>
      <c r="C14" s="3">
        <v>2</v>
      </c>
      <c r="D14" s="5">
        <v>20</v>
      </c>
      <c r="E14" s="10">
        <f t="shared" si="0"/>
        <v>0.08</v>
      </c>
      <c r="F14">
        <f t="shared" si="1"/>
        <v>20</v>
      </c>
    </row>
    <row r="15" spans="1:6" ht="16.5">
      <c r="A15" s="17" t="s">
        <v>52</v>
      </c>
      <c r="B15">
        <v>600</v>
      </c>
      <c r="C15" s="3">
        <v>30</v>
      </c>
      <c r="D15" s="11">
        <v>2</v>
      </c>
      <c r="E15" s="10">
        <f t="shared" si="0"/>
        <v>0.1</v>
      </c>
      <c r="F15">
        <f t="shared" si="1"/>
        <v>2</v>
      </c>
    </row>
    <row r="16" spans="1:6" ht="16.5">
      <c r="A16" s="17" t="s">
        <v>53</v>
      </c>
      <c r="B16">
        <v>200</v>
      </c>
      <c r="C16" s="3">
        <v>5</v>
      </c>
      <c r="D16" s="11">
        <v>85</v>
      </c>
      <c r="E16" s="10">
        <f t="shared" si="0"/>
        <v>2.125</v>
      </c>
      <c r="F16">
        <f t="shared" si="1"/>
        <v>85</v>
      </c>
    </row>
    <row r="17" spans="1:6" ht="16.5">
      <c r="A17" s="17" t="s">
        <v>54</v>
      </c>
      <c r="B17">
        <v>100</v>
      </c>
      <c r="C17" s="3">
        <v>10</v>
      </c>
      <c r="D17" s="11">
        <v>0.25</v>
      </c>
      <c r="E17" s="10">
        <f t="shared" si="0"/>
        <v>2.5000000000000001E-2</v>
      </c>
      <c r="F17">
        <f t="shared" si="1"/>
        <v>0.25</v>
      </c>
    </row>
    <row r="18" spans="1:6">
      <c r="D18" s="13" t="s">
        <v>9</v>
      </c>
      <c r="E18" s="12">
        <f>SUM(E5:E17)</f>
        <v>88.108333333333334</v>
      </c>
    </row>
    <row r="19" spans="1:6">
      <c r="D19" s="13" t="s">
        <v>16</v>
      </c>
      <c r="E19" s="12">
        <f>E18/F3</f>
        <v>88.108333333333334</v>
      </c>
    </row>
    <row r="20" spans="1:6">
      <c r="D20" s="13" t="s">
        <v>17</v>
      </c>
      <c r="E20" s="6">
        <f>E18*10</f>
        <v>881.08333333333337</v>
      </c>
    </row>
  </sheetData>
  <mergeCells count="3">
    <mergeCell ref="A1:F1"/>
    <mergeCell ref="A2:F2"/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A3" sqref="A3:E3"/>
    </sheetView>
  </sheetViews>
  <sheetFormatPr defaultRowHeight="15"/>
  <cols>
    <col min="1" max="1" width="44.85546875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46.5">
      <c r="A2" s="24" t="s">
        <v>12</v>
      </c>
      <c r="B2" s="24"/>
      <c r="C2" s="24"/>
      <c r="D2" s="24"/>
      <c r="E2" s="24"/>
      <c r="F2" s="24"/>
    </row>
    <row r="3" spans="1:6" ht="28.5">
      <c r="A3" s="23" t="s">
        <v>67</v>
      </c>
      <c r="B3" s="23"/>
      <c r="C3" s="23"/>
      <c r="D3" s="23"/>
      <c r="E3" s="23"/>
      <c r="F3">
        <v>1</v>
      </c>
    </row>
    <row r="4" spans="1:6" ht="75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18</v>
      </c>
    </row>
    <row r="5" spans="1:6" ht="16.5">
      <c r="A5" s="17" t="s">
        <v>56</v>
      </c>
      <c r="B5">
        <v>600</v>
      </c>
      <c r="C5" s="3">
        <v>30</v>
      </c>
      <c r="D5" s="5">
        <v>2</v>
      </c>
      <c r="E5" s="10">
        <f>D5/B5*C5</f>
        <v>0.1</v>
      </c>
      <c r="F5">
        <f>D5*1</f>
        <v>2</v>
      </c>
    </row>
    <row r="6" spans="1:6">
      <c r="A6" t="s">
        <v>57</v>
      </c>
      <c r="B6">
        <v>24</v>
      </c>
      <c r="C6" s="3">
        <v>10</v>
      </c>
      <c r="D6" s="5">
        <v>340</v>
      </c>
      <c r="E6" s="10">
        <f t="shared" ref="E6:E16" si="0">D6/B6*C6</f>
        <v>141.66666666666666</v>
      </c>
      <c r="F6">
        <f t="shared" ref="F6:F16" si="1">D6*1</f>
        <v>340</v>
      </c>
    </row>
    <row r="7" spans="1:6" ht="16.5">
      <c r="A7" s="17" t="s">
        <v>58</v>
      </c>
      <c r="B7">
        <v>120</v>
      </c>
      <c r="C7" s="3">
        <v>10</v>
      </c>
      <c r="D7" s="5">
        <v>50</v>
      </c>
      <c r="E7" s="10">
        <f t="shared" si="0"/>
        <v>4.166666666666667</v>
      </c>
      <c r="F7">
        <f t="shared" si="1"/>
        <v>50</v>
      </c>
    </row>
    <row r="8" spans="1:6">
      <c r="A8" t="s">
        <v>59</v>
      </c>
      <c r="B8">
        <v>30</v>
      </c>
      <c r="C8" s="3">
        <v>1</v>
      </c>
      <c r="D8" s="5">
        <v>2</v>
      </c>
      <c r="E8" s="10">
        <f t="shared" si="0"/>
        <v>6.6666666666666666E-2</v>
      </c>
      <c r="F8">
        <f t="shared" si="1"/>
        <v>2</v>
      </c>
    </row>
    <row r="9" spans="1:6">
      <c r="A9" t="s">
        <v>60</v>
      </c>
      <c r="B9">
        <v>30</v>
      </c>
      <c r="C9" s="3">
        <v>2</v>
      </c>
      <c r="D9" s="5">
        <v>0.25</v>
      </c>
      <c r="E9" s="10">
        <f t="shared" si="0"/>
        <v>1.6666666666666666E-2</v>
      </c>
      <c r="F9">
        <f t="shared" si="1"/>
        <v>0.25</v>
      </c>
    </row>
    <row r="10" spans="1:6">
      <c r="A10" t="s">
        <v>61</v>
      </c>
      <c r="B10">
        <v>250</v>
      </c>
      <c r="C10" s="3">
        <v>3</v>
      </c>
      <c r="D10" s="5">
        <v>0.25</v>
      </c>
      <c r="E10" s="10">
        <f t="shared" si="0"/>
        <v>3.0000000000000001E-3</v>
      </c>
      <c r="F10">
        <f t="shared" si="1"/>
        <v>0.25</v>
      </c>
    </row>
    <row r="11" spans="1:6">
      <c r="A11" t="s">
        <v>62</v>
      </c>
      <c r="B11">
        <v>120</v>
      </c>
      <c r="C11" s="3">
        <v>5</v>
      </c>
      <c r="D11" s="5">
        <v>1</v>
      </c>
      <c r="E11" s="10">
        <f t="shared" si="0"/>
        <v>4.1666666666666664E-2</v>
      </c>
      <c r="F11">
        <f t="shared" si="1"/>
        <v>1</v>
      </c>
    </row>
    <row r="12" spans="1:6" ht="16.5">
      <c r="A12" s="17" t="s">
        <v>63</v>
      </c>
      <c r="B12">
        <v>100</v>
      </c>
      <c r="C12" s="3">
        <v>4</v>
      </c>
      <c r="D12" s="11">
        <v>1</v>
      </c>
      <c r="E12" s="10">
        <f t="shared" si="0"/>
        <v>0.04</v>
      </c>
      <c r="F12">
        <f t="shared" si="1"/>
        <v>1</v>
      </c>
    </row>
    <row r="13" spans="1:6" ht="16.5">
      <c r="A13" s="17" t="s">
        <v>64</v>
      </c>
      <c r="B13">
        <v>500</v>
      </c>
      <c r="C13" s="3">
        <v>5</v>
      </c>
      <c r="D13" s="5">
        <v>29</v>
      </c>
      <c r="E13" s="10">
        <f t="shared" si="0"/>
        <v>0.29000000000000004</v>
      </c>
      <c r="F13">
        <f t="shared" si="1"/>
        <v>29</v>
      </c>
    </row>
    <row r="14" spans="1:6" ht="16.5">
      <c r="A14" s="17" t="s">
        <v>65</v>
      </c>
      <c r="B14">
        <v>500</v>
      </c>
      <c r="C14" s="3">
        <v>2</v>
      </c>
      <c r="D14" s="5">
        <v>2</v>
      </c>
      <c r="E14" s="10">
        <f t="shared" si="0"/>
        <v>8.0000000000000002E-3</v>
      </c>
      <c r="F14">
        <f t="shared" si="1"/>
        <v>2</v>
      </c>
    </row>
    <row r="15" spans="1:6" ht="16.5">
      <c r="A15" s="17" t="s">
        <v>66</v>
      </c>
      <c r="B15">
        <v>600</v>
      </c>
      <c r="C15" s="3">
        <v>30</v>
      </c>
      <c r="D15" s="11">
        <v>100</v>
      </c>
      <c r="E15" s="10">
        <f t="shared" si="0"/>
        <v>5</v>
      </c>
      <c r="F15">
        <f t="shared" si="1"/>
        <v>100</v>
      </c>
    </row>
    <row r="16" spans="1:6" ht="16.5">
      <c r="A16" s="17" t="s">
        <v>27</v>
      </c>
      <c r="B16">
        <v>200</v>
      </c>
      <c r="C16" s="3">
        <v>5</v>
      </c>
      <c r="D16" s="11">
        <v>1</v>
      </c>
      <c r="E16" s="10">
        <f t="shared" si="0"/>
        <v>2.5000000000000001E-2</v>
      </c>
      <c r="F16">
        <f t="shared" si="1"/>
        <v>1</v>
      </c>
    </row>
    <row r="17" spans="1:5" ht="16.5">
      <c r="A17" s="17"/>
      <c r="C17" s="3"/>
      <c r="D17" s="11"/>
      <c r="E17" s="10"/>
    </row>
    <row r="18" spans="1:5">
      <c r="D18" s="13" t="s">
        <v>9</v>
      </c>
      <c r="E18" s="12">
        <f>SUM(E5:E17)</f>
        <v>151.42433333333329</v>
      </c>
    </row>
    <row r="19" spans="1:5">
      <c r="D19" s="13" t="s">
        <v>16</v>
      </c>
      <c r="E19" s="12">
        <f>E18/F3</f>
        <v>151.42433333333329</v>
      </c>
    </row>
    <row r="20" spans="1:5">
      <c r="D20" s="13" t="s">
        <v>17</v>
      </c>
      <c r="E20" s="6">
        <f>E18*10</f>
        <v>1514.2433333333329</v>
      </c>
    </row>
  </sheetData>
  <mergeCells count="3">
    <mergeCell ref="A1:F1"/>
    <mergeCell ref="A2:F2"/>
    <mergeCell ref="A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A3" sqref="A3:E3"/>
    </sheetView>
  </sheetViews>
  <sheetFormatPr defaultRowHeight="15"/>
  <cols>
    <col min="1" max="1" width="39.42578125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46.5">
      <c r="A2" s="24" t="s">
        <v>12</v>
      </c>
      <c r="B2" s="24"/>
      <c r="C2" s="24"/>
      <c r="D2" s="24"/>
      <c r="E2" s="24"/>
      <c r="F2" s="24"/>
    </row>
    <row r="3" spans="1:6" ht="28.5">
      <c r="A3" s="23" t="s">
        <v>76</v>
      </c>
      <c r="B3" s="23"/>
      <c r="C3" s="23"/>
      <c r="D3" s="23"/>
      <c r="E3" s="23"/>
      <c r="F3">
        <v>1</v>
      </c>
    </row>
    <row r="4" spans="1:6" ht="75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18</v>
      </c>
    </row>
    <row r="5" spans="1:6" ht="16.5">
      <c r="A5" s="17" t="s">
        <v>69</v>
      </c>
      <c r="B5">
        <v>600</v>
      </c>
      <c r="C5" s="3">
        <v>40</v>
      </c>
      <c r="D5" s="5">
        <v>283</v>
      </c>
      <c r="E5" s="10">
        <f>D5/B5*C5</f>
        <v>18.866666666666667</v>
      </c>
      <c r="F5">
        <f>D5*1</f>
        <v>283</v>
      </c>
    </row>
    <row r="6" spans="1:6" ht="16.5">
      <c r="A6" s="17" t="s">
        <v>70</v>
      </c>
      <c r="B6">
        <v>24</v>
      </c>
      <c r="C6" s="3">
        <v>10</v>
      </c>
      <c r="D6" s="5">
        <v>226</v>
      </c>
      <c r="E6" s="10">
        <f t="shared" ref="E6:E12" si="0">D6/B6*C6</f>
        <v>94.166666666666657</v>
      </c>
      <c r="F6">
        <f t="shared" ref="F6:F12" si="1">D6*1</f>
        <v>226</v>
      </c>
    </row>
    <row r="7" spans="1:6" ht="16.5">
      <c r="A7" s="17" t="s">
        <v>71</v>
      </c>
      <c r="B7">
        <v>120</v>
      </c>
      <c r="C7" s="3">
        <v>10</v>
      </c>
      <c r="D7" s="5">
        <v>113</v>
      </c>
      <c r="E7" s="10">
        <f t="shared" si="0"/>
        <v>9.4166666666666661</v>
      </c>
      <c r="F7">
        <f t="shared" si="1"/>
        <v>113</v>
      </c>
    </row>
    <row r="8" spans="1:6" ht="16.5">
      <c r="A8" s="17" t="s">
        <v>23</v>
      </c>
      <c r="B8">
        <v>30</v>
      </c>
      <c r="C8" s="3">
        <v>1</v>
      </c>
      <c r="D8" s="5">
        <v>1</v>
      </c>
      <c r="E8" s="10">
        <f t="shared" si="0"/>
        <v>3.3333333333333333E-2</v>
      </c>
      <c r="F8">
        <f t="shared" si="1"/>
        <v>1</v>
      </c>
    </row>
    <row r="9" spans="1:6" ht="16.5">
      <c r="A9" s="17" t="s">
        <v>72</v>
      </c>
      <c r="B9">
        <v>30</v>
      </c>
      <c r="C9" s="3">
        <v>2</v>
      </c>
      <c r="D9" s="5">
        <v>1</v>
      </c>
      <c r="E9" s="10">
        <f t="shared" si="0"/>
        <v>6.6666666666666666E-2</v>
      </c>
      <c r="F9">
        <f t="shared" si="1"/>
        <v>1</v>
      </c>
    </row>
    <row r="10" spans="1:6" ht="16.5">
      <c r="A10" s="17" t="s">
        <v>73</v>
      </c>
      <c r="B10">
        <v>250</v>
      </c>
      <c r="C10" s="3">
        <v>3</v>
      </c>
      <c r="D10" s="5">
        <v>2</v>
      </c>
      <c r="E10" s="10">
        <f t="shared" si="0"/>
        <v>2.4E-2</v>
      </c>
      <c r="F10">
        <f t="shared" si="1"/>
        <v>2</v>
      </c>
    </row>
    <row r="11" spans="1:6" ht="16.5">
      <c r="A11" s="17" t="s">
        <v>74</v>
      </c>
      <c r="B11">
        <v>120</v>
      </c>
      <c r="C11" s="3">
        <v>5</v>
      </c>
      <c r="D11" s="5">
        <v>2</v>
      </c>
      <c r="E11" s="10">
        <f t="shared" si="0"/>
        <v>8.3333333333333329E-2</v>
      </c>
      <c r="F11">
        <f t="shared" si="1"/>
        <v>2</v>
      </c>
    </row>
    <row r="12" spans="1:6" ht="16.5">
      <c r="A12" s="17" t="s">
        <v>75</v>
      </c>
      <c r="B12">
        <v>100</v>
      </c>
      <c r="C12" s="3">
        <v>4</v>
      </c>
      <c r="D12" s="11">
        <v>0.25</v>
      </c>
      <c r="E12" s="10">
        <f t="shared" si="0"/>
        <v>0.01</v>
      </c>
      <c r="F12">
        <f t="shared" si="1"/>
        <v>0.25</v>
      </c>
    </row>
    <row r="13" spans="1:6" ht="16.5">
      <c r="A13" s="17"/>
      <c r="C13" s="3"/>
      <c r="D13" s="5"/>
      <c r="E13" s="10"/>
    </row>
    <row r="14" spans="1:6" ht="16.5">
      <c r="A14" s="17"/>
      <c r="C14" s="3"/>
      <c r="D14" s="5"/>
      <c r="E14" s="10"/>
    </row>
    <row r="15" spans="1:6" ht="16.5">
      <c r="A15" s="17"/>
      <c r="C15" s="3"/>
      <c r="D15" s="11"/>
      <c r="E15" s="10"/>
    </row>
    <row r="16" spans="1:6" ht="16.5">
      <c r="A16" s="17"/>
      <c r="C16" s="3"/>
      <c r="D16" s="11"/>
      <c r="E16" s="10"/>
    </row>
    <row r="17" spans="1:5" ht="16.5">
      <c r="A17" s="17"/>
      <c r="C17" s="3"/>
      <c r="D17" s="11"/>
      <c r="E17" s="10"/>
    </row>
    <row r="18" spans="1:5">
      <c r="D18" s="13" t="s">
        <v>9</v>
      </c>
      <c r="E18" s="12">
        <f>SUM(E5:E12)</f>
        <v>122.66733333333333</v>
      </c>
    </row>
    <row r="19" spans="1:5">
      <c r="D19" s="13" t="s">
        <v>16</v>
      </c>
      <c r="E19" s="12">
        <f>E18/F3</f>
        <v>122.66733333333333</v>
      </c>
    </row>
    <row r="20" spans="1:5">
      <c r="D20" s="13" t="s">
        <v>17</v>
      </c>
      <c r="E20" s="6">
        <f>E18*10</f>
        <v>1226.6733333333334</v>
      </c>
    </row>
  </sheetData>
  <mergeCells count="3">
    <mergeCell ref="A1:F1"/>
    <mergeCell ref="A2:F2"/>
    <mergeCell ref="A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A3" sqref="A3:E3"/>
    </sheetView>
  </sheetViews>
  <sheetFormatPr defaultRowHeight="15"/>
  <cols>
    <col min="1" max="1" width="40.42578125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46.5">
      <c r="A2" s="24" t="s">
        <v>12</v>
      </c>
      <c r="B2" s="24"/>
      <c r="C2" s="24"/>
      <c r="D2" s="24"/>
      <c r="E2" s="24"/>
      <c r="F2" s="24"/>
    </row>
    <row r="3" spans="1:6" ht="28.5">
      <c r="A3" s="23" t="s">
        <v>87</v>
      </c>
      <c r="B3" s="23"/>
      <c r="C3" s="23"/>
      <c r="D3" s="23"/>
      <c r="E3" s="23"/>
      <c r="F3">
        <v>1</v>
      </c>
    </row>
    <row r="4" spans="1:6" ht="75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18</v>
      </c>
    </row>
    <row r="5" spans="1:6" ht="16.5">
      <c r="A5" s="17" t="s">
        <v>78</v>
      </c>
      <c r="B5">
        <v>600</v>
      </c>
      <c r="C5" s="3">
        <v>40</v>
      </c>
      <c r="D5" s="5">
        <v>200</v>
      </c>
      <c r="E5" s="10">
        <f>D5/B5*C5</f>
        <v>13.333333333333332</v>
      </c>
      <c r="F5">
        <f>D5*1</f>
        <v>200</v>
      </c>
    </row>
    <row r="6" spans="1:6" ht="16.5">
      <c r="A6" s="17" t="s">
        <v>79</v>
      </c>
      <c r="B6">
        <v>24</v>
      </c>
      <c r="C6" s="3">
        <v>10</v>
      </c>
      <c r="D6" s="5">
        <v>5</v>
      </c>
      <c r="E6" s="10">
        <f t="shared" ref="E6:E13" si="0">D6/B6*C6</f>
        <v>2.0833333333333335</v>
      </c>
      <c r="F6">
        <f t="shared" ref="F6:F13" si="1">D6*1</f>
        <v>5</v>
      </c>
    </row>
    <row r="7" spans="1:6" ht="16.5">
      <c r="A7" s="17" t="s">
        <v>80</v>
      </c>
      <c r="B7">
        <v>120</v>
      </c>
      <c r="C7" s="3">
        <v>10</v>
      </c>
      <c r="D7" s="5">
        <v>1</v>
      </c>
      <c r="E7" s="10">
        <f t="shared" si="0"/>
        <v>8.3333333333333329E-2</v>
      </c>
      <c r="F7">
        <f t="shared" si="1"/>
        <v>1</v>
      </c>
    </row>
    <row r="8" spans="1:6" ht="15.75">
      <c r="A8" s="19" t="s">
        <v>81</v>
      </c>
      <c r="B8">
        <v>30</v>
      </c>
      <c r="C8" s="3">
        <v>10</v>
      </c>
      <c r="D8" s="5">
        <v>5</v>
      </c>
      <c r="E8" s="10">
        <f>D8/B8*C8</f>
        <v>1.6666666666666665</v>
      </c>
      <c r="F8">
        <f t="shared" si="1"/>
        <v>5</v>
      </c>
    </row>
    <row r="9" spans="1:6" ht="15.75">
      <c r="A9" s="19" t="s">
        <v>82</v>
      </c>
      <c r="B9">
        <v>30</v>
      </c>
      <c r="C9" s="3">
        <v>20</v>
      </c>
      <c r="D9" s="5">
        <v>1</v>
      </c>
      <c r="E9" s="10">
        <f t="shared" si="0"/>
        <v>0.66666666666666663</v>
      </c>
      <c r="F9">
        <f t="shared" si="1"/>
        <v>1</v>
      </c>
    </row>
    <row r="10" spans="1:6" ht="15.75">
      <c r="A10" s="19" t="s">
        <v>83</v>
      </c>
      <c r="B10">
        <v>250</v>
      </c>
      <c r="C10" s="3">
        <v>30</v>
      </c>
      <c r="D10" s="5">
        <v>113</v>
      </c>
      <c r="E10" s="10">
        <f t="shared" si="0"/>
        <v>13.56</v>
      </c>
      <c r="F10">
        <f t="shared" si="1"/>
        <v>113</v>
      </c>
    </row>
    <row r="11" spans="1:6" ht="15.75">
      <c r="A11" s="19" t="s">
        <v>84</v>
      </c>
      <c r="B11">
        <v>120</v>
      </c>
      <c r="C11" s="3">
        <v>20</v>
      </c>
      <c r="D11" s="5">
        <v>5</v>
      </c>
      <c r="E11" s="10">
        <f t="shared" si="0"/>
        <v>0.83333333333333326</v>
      </c>
      <c r="F11">
        <f t="shared" si="1"/>
        <v>5</v>
      </c>
    </row>
    <row r="12" spans="1:6" ht="15.75">
      <c r="A12" s="19" t="s">
        <v>85</v>
      </c>
      <c r="B12">
        <v>100</v>
      </c>
      <c r="C12" s="3">
        <v>10</v>
      </c>
      <c r="D12" s="11">
        <v>6</v>
      </c>
      <c r="E12" s="10">
        <f t="shared" si="0"/>
        <v>0.6</v>
      </c>
      <c r="F12">
        <f t="shared" si="1"/>
        <v>6</v>
      </c>
    </row>
    <row r="13" spans="1:6" ht="15.75">
      <c r="A13" s="20" t="s">
        <v>86</v>
      </c>
      <c r="B13">
        <v>50</v>
      </c>
      <c r="C13" s="3">
        <v>5</v>
      </c>
      <c r="D13" s="5">
        <v>1</v>
      </c>
      <c r="E13" s="10">
        <f t="shared" si="0"/>
        <v>0.1</v>
      </c>
      <c r="F13">
        <f t="shared" si="1"/>
        <v>1</v>
      </c>
    </row>
    <row r="14" spans="1:6" ht="16.5">
      <c r="A14" s="17"/>
      <c r="C14" s="3"/>
      <c r="D14" s="5"/>
      <c r="E14" s="10"/>
    </row>
    <row r="15" spans="1:6" ht="16.5">
      <c r="A15" s="17"/>
      <c r="C15" s="3"/>
      <c r="D15" s="11"/>
      <c r="E15" s="10"/>
    </row>
    <row r="16" spans="1:6" ht="16.5">
      <c r="A16" s="17"/>
      <c r="C16" s="3"/>
      <c r="D16" s="11"/>
      <c r="E16" s="10"/>
    </row>
    <row r="17" spans="1:5" ht="16.5">
      <c r="A17" s="17"/>
      <c r="C17" s="3"/>
      <c r="D17" s="11"/>
      <c r="E17" s="10"/>
    </row>
    <row r="18" spans="1:5">
      <c r="D18" s="13" t="s">
        <v>9</v>
      </c>
      <c r="E18" s="12">
        <f>SUM(E5:E13)</f>
        <v>32.926666666666677</v>
      </c>
    </row>
    <row r="19" spans="1:5">
      <c r="D19" s="13" t="s">
        <v>16</v>
      </c>
      <c r="E19" s="12">
        <f>E18/F3</f>
        <v>32.926666666666677</v>
      </c>
    </row>
    <row r="20" spans="1:5">
      <c r="D20" s="13" t="s">
        <v>17</v>
      </c>
      <c r="E20" s="6">
        <f>E18*10</f>
        <v>329.26666666666677</v>
      </c>
    </row>
  </sheetData>
  <mergeCells count="3">
    <mergeCell ref="A1:F1"/>
    <mergeCell ref="A2:F2"/>
    <mergeCell ref="A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"/>
  <sheetViews>
    <sheetView zoomScale="85" zoomScaleNormal="85" workbookViewId="0">
      <selection activeCell="A3" sqref="A3:E3"/>
    </sheetView>
  </sheetViews>
  <sheetFormatPr defaultRowHeight="15"/>
  <cols>
    <col min="1" max="1" width="49.85546875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46.5">
      <c r="A2" s="24" t="s">
        <v>12</v>
      </c>
      <c r="B2" s="24"/>
      <c r="C2" s="24"/>
      <c r="D2" s="24"/>
      <c r="E2" s="24"/>
      <c r="F2" s="24"/>
    </row>
    <row r="3" spans="1:6" ht="28.5">
      <c r="A3" s="23" t="s">
        <v>94</v>
      </c>
      <c r="B3" s="23"/>
      <c r="C3" s="23"/>
      <c r="D3" s="23"/>
      <c r="E3" s="23"/>
      <c r="F3">
        <v>1</v>
      </c>
    </row>
    <row r="4" spans="1:6" ht="75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18</v>
      </c>
    </row>
    <row r="5" spans="1:6" ht="16.5">
      <c r="A5" s="17" t="s">
        <v>89</v>
      </c>
      <c r="B5">
        <v>600</v>
      </c>
      <c r="C5" s="3">
        <v>40</v>
      </c>
      <c r="D5" s="5">
        <v>200</v>
      </c>
      <c r="E5" s="10">
        <f>D5/B5*C5</f>
        <v>13.333333333333332</v>
      </c>
      <c r="F5">
        <f>D5*1</f>
        <v>200</v>
      </c>
    </row>
    <row r="6" spans="1:6" ht="16.5">
      <c r="A6" s="17" t="s">
        <v>90</v>
      </c>
      <c r="B6">
        <v>24</v>
      </c>
      <c r="C6" s="3">
        <v>10</v>
      </c>
      <c r="D6" s="5">
        <v>1</v>
      </c>
      <c r="E6" s="10">
        <f t="shared" ref="E6:E12" si="0">D6/B6*C6</f>
        <v>0.41666666666666663</v>
      </c>
      <c r="F6">
        <f t="shared" ref="F6:F12" si="1">D6*1</f>
        <v>1</v>
      </c>
    </row>
    <row r="7" spans="1:6" ht="16.5">
      <c r="A7" s="17" t="s">
        <v>71</v>
      </c>
      <c r="B7">
        <v>120</v>
      </c>
      <c r="C7" s="3">
        <v>10</v>
      </c>
      <c r="D7" s="5">
        <v>113</v>
      </c>
      <c r="E7" s="10">
        <f t="shared" si="0"/>
        <v>9.4166666666666661</v>
      </c>
      <c r="F7">
        <f t="shared" si="1"/>
        <v>113</v>
      </c>
    </row>
    <row r="8" spans="1:6" ht="16.5">
      <c r="A8" s="17" t="s">
        <v>20</v>
      </c>
      <c r="B8">
        <v>30</v>
      </c>
      <c r="C8" s="3">
        <v>5</v>
      </c>
      <c r="D8" s="5">
        <v>141</v>
      </c>
      <c r="E8" s="10">
        <f t="shared" si="0"/>
        <v>23.5</v>
      </c>
      <c r="F8">
        <f t="shared" si="1"/>
        <v>141</v>
      </c>
    </row>
    <row r="9" spans="1:6" ht="16.5">
      <c r="A9" s="17" t="s">
        <v>91</v>
      </c>
      <c r="B9">
        <v>30</v>
      </c>
      <c r="C9" s="3">
        <v>10</v>
      </c>
      <c r="D9" s="5">
        <v>1</v>
      </c>
      <c r="E9" s="10">
        <f t="shared" si="0"/>
        <v>0.33333333333333331</v>
      </c>
      <c r="F9">
        <f t="shared" si="1"/>
        <v>1</v>
      </c>
    </row>
    <row r="10" spans="1:6" ht="16.5">
      <c r="A10" s="17" t="s">
        <v>92</v>
      </c>
      <c r="B10">
        <v>250</v>
      </c>
      <c r="C10" s="3">
        <v>5</v>
      </c>
      <c r="D10" s="5">
        <v>1</v>
      </c>
      <c r="E10" s="10">
        <f t="shared" si="0"/>
        <v>0.02</v>
      </c>
      <c r="F10">
        <f t="shared" si="1"/>
        <v>1</v>
      </c>
    </row>
    <row r="11" spans="1:6" ht="16.5">
      <c r="A11" s="17" t="s">
        <v>93</v>
      </c>
      <c r="B11">
        <v>120</v>
      </c>
      <c r="C11" s="3">
        <v>20</v>
      </c>
      <c r="D11" s="5">
        <v>1.5</v>
      </c>
      <c r="E11" s="10">
        <f t="shared" si="0"/>
        <v>0.25</v>
      </c>
      <c r="F11">
        <f t="shared" si="1"/>
        <v>1.5</v>
      </c>
    </row>
    <row r="12" spans="1:6" ht="16.5">
      <c r="A12" s="17" t="s">
        <v>27</v>
      </c>
      <c r="B12">
        <v>100</v>
      </c>
      <c r="C12" s="3">
        <v>10</v>
      </c>
      <c r="D12" s="11">
        <v>1</v>
      </c>
      <c r="E12" s="10">
        <f t="shared" si="0"/>
        <v>0.1</v>
      </c>
      <c r="F12">
        <f t="shared" si="1"/>
        <v>1</v>
      </c>
    </row>
    <row r="13" spans="1:6" ht="16.5">
      <c r="A13" s="17"/>
      <c r="C13" s="3"/>
      <c r="D13" s="5"/>
      <c r="E13" s="10"/>
    </row>
    <row r="14" spans="1:6" ht="16.5">
      <c r="A14" s="17"/>
      <c r="C14" s="3"/>
      <c r="D14" s="5"/>
      <c r="E14" s="10"/>
    </row>
    <row r="15" spans="1:6" ht="16.5">
      <c r="A15" s="17"/>
      <c r="C15" s="3"/>
      <c r="D15" s="11"/>
      <c r="E15" s="10"/>
    </row>
    <row r="16" spans="1:6" ht="16.5">
      <c r="A16" s="17"/>
      <c r="C16" s="3"/>
      <c r="D16" s="11"/>
      <c r="E16" s="10"/>
    </row>
    <row r="17" spans="1:5" ht="16.5">
      <c r="A17" s="17"/>
      <c r="C17" s="3"/>
      <c r="D17" s="11"/>
      <c r="E17" s="10"/>
    </row>
    <row r="18" spans="1:5">
      <c r="D18" s="13" t="s">
        <v>9</v>
      </c>
      <c r="E18" s="12">
        <f>SUM(E5:E12)</f>
        <v>47.370000000000005</v>
      </c>
    </row>
    <row r="19" spans="1:5">
      <c r="D19" s="13" t="s">
        <v>16</v>
      </c>
      <c r="E19" s="12">
        <f>E18/F3</f>
        <v>47.370000000000005</v>
      </c>
    </row>
    <row r="20" spans="1:5">
      <c r="D20" s="13" t="s">
        <v>17</v>
      </c>
      <c r="E20" s="6">
        <f>E18*10</f>
        <v>473.70000000000005</v>
      </c>
    </row>
  </sheetData>
  <mergeCells count="3">
    <mergeCell ref="A1:F1"/>
    <mergeCell ref="A2:F2"/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topLeftCell="A2" workbookViewId="0">
      <selection activeCell="A3" sqref="A3:E3"/>
    </sheetView>
  </sheetViews>
  <sheetFormatPr defaultRowHeight="15"/>
  <cols>
    <col min="1" max="1" width="43" customWidth="1"/>
  </cols>
  <sheetData>
    <row r="1" spans="1:6" ht="25.5">
      <c r="A1" s="25" t="s">
        <v>13</v>
      </c>
      <c r="B1" s="25"/>
      <c r="C1" s="25"/>
      <c r="D1" s="25"/>
      <c r="E1" s="25"/>
      <c r="F1" s="25"/>
    </row>
    <row r="2" spans="1:6" ht="46.5">
      <c r="A2" s="24" t="s">
        <v>12</v>
      </c>
      <c r="B2" s="24"/>
      <c r="C2" s="24"/>
      <c r="D2" s="24"/>
      <c r="E2" s="24"/>
      <c r="F2" s="24"/>
    </row>
    <row r="3" spans="1:6" ht="28.5">
      <c r="A3" s="23" t="s">
        <v>104</v>
      </c>
      <c r="B3" s="23"/>
      <c r="C3" s="23"/>
      <c r="D3" s="23"/>
      <c r="E3" s="23"/>
      <c r="F3">
        <v>1</v>
      </c>
    </row>
    <row r="4" spans="1:6" ht="75">
      <c r="A4" s="15" t="s">
        <v>11</v>
      </c>
      <c r="B4" s="16" t="s">
        <v>5</v>
      </c>
      <c r="C4" s="15" t="s">
        <v>6</v>
      </c>
      <c r="D4" s="16" t="s">
        <v>7</v>
      </c>
      <c r="E4" s="16" t="s">
        <v>8</v>
      </c>
      <c r="F4" s="16" t="s">
        <v>18</v>
      </c>
    </row>
    <row r="5" spans="1:6" ht="16.5">
      <c r="A5" s="17" t="s">
        <v>96</v>
      </c>
      <c r="B5">
        <v>600</v>
      </c>
      <c r="C5" s="3">
        <v>10</v>
      </c>
      <c r="D5" s="5">
        <v>2</v>
      </c>
      <c r="E5" s="10">
        <f>D5/B5*C5</f>
        <v>3.3333333333333333E-2</v>
      </c>
      <c r="F5">
        <f>D5*1</f>
        <v>2</v>
      </c>
    </row>
    <row r="6" spans="1:6" ht="16.5">
      <c r="A6" s="17" t="s">
        <v>97</v>
      </c>
      <c r="B6">
        <v>24</v>
      </c>
      <c r="C6" s="3">
        <v>15</v>
      </c>
      <c r="D6" s="5">
        <v>226</v>
      </c>
      <c r="E6" s="10">
        <f t="shared" ref="E6:E16" si="0">D6/B6*C6</f>
        <v>141.25</v>
      </c>
      <c r="F6">
        <f t="shared" ref="F6:F16" si="1">D6*1</f>
        <v>226</v>
      </c>
    </row>
    <row r="7" spans="1:6" ht="16.5">
      <c r="A7" s="17" t="s">
        <v>98</v>
      </c>
      <c r="B7">
        <v>120</v>
      </c>
      <c r="C7" s="3">
        <v>5</v>
      </c>
      <c r="D7" s="5">
        <v>20</v>
      </c>
      <c r="E7" s="10">
        <f t="shared" si="0"/>
        <v>0.83333333333333326</v>
      </c>
      <c r="F7">
        <f t="shared" si="1"/>
        <v>20</v>
      </c>
    </row>
    <row r="8" spans="1:6" ht="16.5">
      <c r="A8" s="17" t="s">
        <v>23</v>
      </c>
      <c r="B8">
        <v>30</v>
      </c>
      <c r="C8" s="3">
        <v>1</v>
      </c>
      <c r="D8" s="5">
        <v>2</v>
      </c>
      <c r="E8" s="10">
        <f t="shared" si="0"/>
        <v>6.6666666666666666E-2</v>
      </c>
      <c r="F8">
        <f t="shared" si="1"/>
        <v>2</v>
      </c>
    </row>
    <row r="9" spans="1:6" ht="16.5">
      <c r="A9" s="17" t="s">
        <v>20</v>
      </c>
      <c r="B9">
        <v>30</v>
      </c>
      <c r="C9" s="3">
        <v>2</v>
      </c>
      <c r="D9" s="5">
        <v>170</v>
      </c>
      <c r="E9" s="10">
        <f t="shared" si="0"/>
        <v>11.333333333333334</v>
      </c>
      <c r="F9">
        <f t="shared" si="1"/>
        <v>170</v>
      </c>
    </row>
    <row r="10" spans="1:6" ht="16.5">
      <c r="A10" s="17" t="s">
        <v>47</v>
      </c>
      <c r="B10">
        <v>250</v>
      </c>
      <c r="C10" s="3">
        <v>3</v>
      </c>
      <c r="D10" s="5">
        <v>2</v>
      </c>
      <c r="E10" s="10">
        <f t="shared" si="0"/>
        <v>2.4E-2</v>
      </c>
      <c r="F10">
        <f t="shared" si="1"/>
        <v>2</v>
      </c>
    </row>
    <row r="11" spans="1:6" ht="16.5">
      <c r="A11" s="17" t="s">
        <v>26</v>
      </c>
      <c r="B11">
        <v>120</v>
      </c>
      <c r="C11" s="3">
        <v>2</v>
      </c>
      <c r="D11" s="5">
        <v>0.25</v>
      </c>
      <c r="E11" s="10">
        <f t="shared" si="0"/>
        <v>4.1666666666666666E-3</v>
      </c>
      <c r="F11">
        <f t="shared" si="1"/>
        <v>0.25</v>
      </c>
    </row>
    <row r="12" spans="1:6" ht="16.5">
      <c r="A12" s="17" t="s">
        <v>99</v>
      </c>
      <c r="B12">
        <v>100</v>
      </c>
      <c r="C12" s="3">
        <v>2</v>
      </c>
      <c r="D12" s="11">
        <v>42</v>
      </c>
      <c r="E12" s="10">
        <f t="shared" si="0"/>
        <v>0.84</v>
      </c>
      <c r="F12">
        <f t="shared" si="1"/>
        <v>42</v>
      </c>
    </row>
    <row r="13" spans="1:6" ht="16.5">
      <c r="A13" s="17" t="s">
        <v>100</v>
      </c>
      <c r="B13">
        <v>500</v>
      </c>
      <c r="C13" s="3">
        <v>2</v>
      </c>
      <c r="D13" s="5">
        <v>1</v>
      </c>
      <c r="E13" s="10">
        <f t="shared" si="0"/>
        <v>4.0000000000000001E-3</v>
      </c>
      <c r="F13">
        <f t="shared" si="1"/>
        <v>1</v>
      </c>
    </row>
    <row r="14" spans="1:6" ht="16.5">
      <c r="A14" s="17" t="s">
        <v>101</v>
      </c>
      <c r="B14">
        <v>500</v>
      </c>
      <c r="C14" s="3">
        <v>2</v>
      </c>
      <c r="D14" s="5">
        <v>14</v>
      </c>
      <c r="E14" s="10">
        <f t="shared" si="0"/>
        <v>5.6000000000000001E-2</v>
      </c>
      <c r="F14">
        <f t="shared" si="1"/>
        <v>14</v>
      </c>
    </row>
    <row r="15" spans="1:6" ht="16.5">
      <c r="A15" s="17" t="s">
        <v>102</v>
      </c>
      <c r="B15">
        <v>600</v>
      </c>
      <c r="C15" s="3">
        <v>20</v>
      </c>
      <c r="D15" s="11">
        <v>1</v>
      </c>
      <c r="E15" s="10">
        <f t="shared" si="0"/>
        <v>3.3333333333333333E-2</v>
      </c>
      <c r="F15">
        <f t="shared" si="1"/>
        <v>1</v>
      </c>
    </row>
    <row r="16" spans="1:6" ht="16.5">
      <c r="A16" s="17" t="s">
        <v>103</v>
      </c>
      <c r="B16">
        <v>200</v>
      </c>
      <c r="C16" s="3">
        <v>1</v>
      </c>
      <c r="D16" s="11">
        <v>1</v>
      </c>
      <c r="E16" s="10">
        <f t="shared" si="0"/>
        <v>5.0000000000000001E-3</v>
      </c>
      <c r="F16">
        <f t="shared" si="1"/>
        <v>1</v>
      </c>
    </row>
    <row r="17" spans="1:5" ht="16.5">
      <c r="A17" s="17"/>
      <c r="C17" s="3"/>
      <c r="D17" s="11"/>
      <c r="E17" s="10"/>
    </row>
    <row r="18" spans="1:5">
      <c r="D18" s="13" t="s">
        <v>9</v>
      </c>
      <c r="E18" s="12">
        <f>SUM(E5:E17)</f>
        <v>154.48316666666668</v>
      </c>
    </row>
    <row r="19" spans="1:5">
      <c r="D19" s="13" t="s">
        <v>16</v>
      </c>
      <c r="E19" s="12">
        <f>E18/F3</f>
        <v>154.48316666666668</v>
      </c>
    </row>
    <row r="20" spans="1:5">
      <c r="D20" s="13" t="s">
        <v>17</v>
      </c>
      <c r="E20" s="6">
        <f>E18*10</f>
        <v>1544.8316666666667</v>
      </c>
    </row>
  </sheetData>
  <mergeCells count="3">
    <mergeCell ref="A1:F1"/>
    <mergeCell ref="A2:F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Profit margin and final cost</vt:lpstr>
      <vt:lpstr>recipe 1</vt:lpstr>
      <vt:lpstr>recipe 2</vt:lpstr>
      <vt:lpstr>recipe 3</vt:lpstr>
      <vt:lpstr>recipe 4</vt:lpstr>
      <vt:lpstr>recipe 5</vt:lpstr>
      <vt:lpstr>recipe 6</vt:lpstr>
      <vt:lpstr>recipe 7</vt:lpstr>
      <vt:lpstr>recipe 8</vt:lpstr>
      <vt:lpstr>recipe 9</vt:lpstr>
      <vt:lpstr>recipe 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</dc:creator>
  <cp:lastModifiedBy>lenovo</cp:lastModifiedBy>
  <dcterms:created xsi:type="dcterms:W3CDTF">2020-02-15T06:45:49Z</dcterms:created>
  <dcterms:modified xsi:type="dcterms:W3CDTF">2020-12-13T04:57:37Z</dcterms:modified>
</cp:coreProperties>
</file>