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s\Excel to MySQL Course\Capstone\sheets import\"/>
    </mc:Choice>
  </mc:AlternateContent>
  <bookViews>
    <workbookView xWindow="0" yWindow="0" windowWidth="19200" windowHeight="7640"/>
  </bookViews>
  <sheets>
    <sheet name="templates - Forecasting Cash Fl" sheetId="1" r:id="rId1"/>
  </sheets>
  <calcPr calcId="0"/>
</workbook>
</file>

<file path=xl/calcChain.xml><?xml version="1.0" encoding="utf-8"?>
<calcChain xmlns="http://schemas.openxmlformats.org/spreadsheetml/2006/main">
  <c r="S2" i="1" l="1"/>
  <c r="AB2" i="1"/>
  <c r="AF2" i="1"/>
  <c r="AH2" i="1"/>
  <c r="AI2" i="1"/>
  <c r="AJ2" i="1"/>
  <c r="AK2" i="1"/>
  <c r="AL2" i="1"/>
  <c r="AM2" i="1"/>
  <c r="AO2" i="1"/>
  <c r="AP2" i="1"/>
</calcChain>
</file>

<file path=xl/sharedStrings.xml><?xml version="1.0" encoding="utf-8"?>
<sst xmlns="http://schemas.openxmlformats.org/spreadsheetml/2006/main" count="821" uniqueCount="394">
  <si>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</si>
  <si>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</si>
  <si>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</si>
  <si>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</si>
  <si>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</si>
  <si>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</si>
  <si>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</si>
  <si>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</si>
  <si>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</si>
  <si>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</si>
  <si>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</si>
  <si>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</si>
  <si>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</si>
  <si>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</si>
  <si>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</si>
  <si>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</si>
  <si>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</si>
  <si>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</si>
  <si>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</si>
  <si>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</si>
  <si>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</si>
  <si>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</si>
  <si>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</si>
  <si>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</si>
  <si>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</si>
  <si>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</si>
  <si>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</si>
  <si>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=(Correct Nightly $ Rent)*(Forecast Occupancy Rate)*365 </t>
  </si>
  <si>
    <t xml:space="preserve">=(Forecast ST Revenues)*(1 minus transaction  fees) </t>
  </si>
  <si>
    <t>Repeat Column for Convenience</t>
  </si>
  <si>
    <t xml:space="preserve">=(change in gross rental revenue) + (New Cash Out,-each year therafter)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</si>
  <si>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</si>
  <si>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</si>
  <si>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</si>
  <si>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</si>
  <si>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</si>
  <si>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</si>
  <si>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</si>
  <si>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</si>
  <si>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</si>
  <si>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</si>
  <si>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</si>
  <si>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</si>
  <si>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</si>
  <si>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</si>
  <si>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</si>
  <si>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</si>
  <si>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</si>
  <si>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</si>
  <si>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</si>
  <si>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</si>
  <si>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</si>
  <si>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</si>
  <si>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</si>
  <si>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</si>
  <si>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>Correct Nightly $ Rent, given constraint that rent must be &gt;= 10th percentile</t>
  </si>
  <si>
    <t>Correct Nightly Rent Normalized to Percentile</t>
  </si>
  <si>
    <t xml:space="preserve">Correct Forecast Occupancy Rate 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</si>
  <si>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</si>
  <si>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</si>
  <si>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</si>
  <si>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</si>
  <si>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</si>
  <si>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</si>
  <si>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</si>
  <si>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</si>
  <si>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</si>
  <si>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</si>
  <si>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</si>
  <si>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W1</t>
  </si>
  <si>
    <t>L9531</t>
  </si>
  <si>
    <t>apartment</t>
  </si>
  <si>
    <t>FINANCIAL ASSUMPTIONS</t>
  </si>
  <si>
    <t>W10</t>
  </si>
  <si>
    <t>L9533</t>
  </si>
  <si>
    <t>W100</t>
  </si>
  <si>
    <t>L1944</t>
  </si>
  <si>
    <t>Capital Expenditure (conversion year only)</t>
  </si>
  <si>
    <t>W101</t>
  </si>
  <si>
    <t>L15257</t>
  </si>
  <si>
    <t>W102</t>
  </si>
  <si>
    <t>Depreciation Period (years)</t>
  </si>
  <si>
    <t>W103</t>
  </si>
  <si>
    <t>house</t>
  </si>
  <si>
    <t>W104</t>
  </si>
  <si>
    <t>W105</t>
  </si>
  <si>
    <t>L15260</t>
  </si>
  <si>
    <t>Fixed Costs</t>
  </si>
  <si>
    <t>W106</t>
  </si>
  <si>
    <t xml:space="preserve">        Utilities (every year)</t>
  </si>
  <si>
    <t>W107</t>
  </si>
  <si>
    <t>W108</t>
  </si>
  <si>
    <t xml:space="preserve">       Repairs and replacements</t>
  </si>
  <si>
    <t>W109</t>
  </si>
  <si>
    <t>L15264</t>
  </si>
  <si>
    <t xml:space="preserve">                conversion year only </t>
  </si>
  <si>
    <t>W11</t>
  </si>
  <si>
    <t>W110</t>
  </si>
  <si>
    <t xml:space="preserve">                each year thereafter</t>
  </si>
  <si>
    <t>W111</t>
  </si>
  <si>
    <t>W112</t>
  </si>
  <si>
    <t>W113</t>
  </si>
  <si>
    <t>L15278</t>
  </si>
  <si>
    <t>Variable Costs (per guest visit)</t>
  </si>
  <si>
    <t>W114</t>
  </si>
  <si>
    <t>W115</t>
  </si>
  <si>
    <t>Average Length of Guest Stay (days)</t>
  </si>
  <si>
    <t>W116</t>
  </si>
  <si>
    <t>W117</t>
  </si>
  <si>
    <t>L15280</t>
  </si>
  <si>
    <t>W118</t>
  </si>
  <si>
    <t>Transaction fees</t>
  </si>
  <si>
    <t>W119</t>
  </si>
  <si>
    <t>W12</t>
  </si>
  <si>
    <t>W120</t>
  </si>
  <si>
    <t>Net Change in Profitability Threshold (Year after conversion year)</t>
  </si>
  <si>
    <t>W121</t>
  </si>
  <si>
    <t>L463</t>
  </si>
  <si>
    <t>W122</t>
  </si>
  <si>
    <t>W123</t>
  </si>
  <si>
    <t xml:space="preserve">Note: After Completing this entire Spreadsheet and the next  </t>
  </si>
  <si>
    <t>W124</t>
  </si>
  <si>
    <t xml:space="preserve">Copy this spredsheet to a new workbook. Then Change the transaction </t>
  </si>
  <si>
    <t>W125</t>
  </si>
  <si>
    <t>L464</t>
  </si>
  <si>
    <t xml:space="preserve">fees from 30% to 40%.Then sort by profitability again. </t>
  </si>
  <si>
    <t>W126</t>
  </si>
  <si>
    <t xml:space="preserve"> How many properties now reach the $6,000 profitability threshold </t>
  </si>
  <si>
    <t>W127</t>
  </si>
  <si>
    <t>in the year after the conversion year?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</si>
  <si>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</si>
  <si>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</si>
  <si>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</si>
  <si>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</si>
  <si>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</si>
  <si>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</si>
  <si>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</si>
  <si>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</si>
  <si>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</si>
  <si>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</si>
  <si>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</si>
  <si>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</si>
  <si>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</si>
  <si>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</si>
  <si>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</si>
  <si>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</si>
  <si>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</si>
  <si>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</si>
  <si>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</si>
  <si>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</si>
  <si>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</si>
  <si>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</si>
  <si>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</si>
  <si>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</si>
  <si>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</si>
  <si>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</si>
  <si>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</si>
  <si>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</si>
  <si>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</si>
  <si>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</si>
  <si>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</si>
  <si>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</si>
  <si>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</si>
  <si>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</si>
  <si>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</si>
  <si>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</si>
  <si>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</si>
  <si>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</si>
  <si>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</si>
  <si>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</si>
  <si>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</si>
  <si>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</si>
  <si>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</si>
  <si>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</si>
  <si>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</si>
  <si>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</si>
  <si>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</si>
  <si>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</si>
  <si>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</si>
  <si>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</si>
  <si>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</si>
  <si>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</si>
  <si>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</si>
  <si>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</si>
  <si>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</si>
  <si>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</si>
  <si>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</si>
  <si>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</si>
  <si>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</si>
  <si>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</si>
  <si>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</si>
  <si>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</si>
  <si>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</si>
  <si>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</si>
  <si>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</si>
  <si>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</si>
  <si>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</si>
  <si>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</si>
  <si>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</si>
  <si>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</si>
  <si>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</si>
  <si>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</si>
  <si>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</si>
  <si>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</si>
  <si>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</si>
  <si>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</si>
  <si>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</si>
  <si>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</si>
  <si>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</si>
  <si>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</si>
  <si>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</si>
  <si>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</si>
  <si>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</si>
  <si>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W19</t>
  </si>
  <si>
    <t>W191</t>
  </si>
  <si>
    <t>L1883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</si>
  <si>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</si>
  <si>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</si>
  <si>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</si>
  <si>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</si>
  <si>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</si>
  <si>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</si>
  <si>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</si>
  <si>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</si>
  <si>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</si>
  <si>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</si>
  <si>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</si>
  <si>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</si>
  <si>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</si>
  <si>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</si>
  <si>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</si>
  <si>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</si>
  <si>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</si>
  <si>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</si>
  <si>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</si>
  <si>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</si>
  <si>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</si>
  <si>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</si>
  <si>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</si>
  <si>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</si>
  <si>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</si>
  <si>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</si>
  <si>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</si>
  <si>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</si>
  <si>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</si>
  <si>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W218</t>
  </si>
  <si>
    <t>L16888</t>
  </si>
  <si>
    <t>W219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</si>
  <si>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</si>
  <si>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</si>
  <si>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</si>
  <si>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</si>
  <si>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</si>
  <si>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</si>
  <si>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</si>
  <si>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</si>
  <si>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</si>
  <si>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</si>
  <si>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</si>
  <si>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</si>
  <si>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</si>
  <si>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W230</t>
  </si>
  <si>
    <t>W231</t>
  </si>
  <si>
    <t>W232</t>
  </si>
  <si>
    <t>W235</t>
  </si>
  <si>
    <t>L14416</t>
  </si>
  <si>
    <t>W236</t>
  </si>
  <si>
    <t>W237</t>
  </si>
  <si>
    <t>L14418</t>
  </si>
  <si>
    <t>W238</t>
  </si>
  <si>
    <t>W239</t>
  </si>
  <si>
    <t>W240</t>
  </si>
  <si>
    <t>W241</t>
  </si>
  <si>
    <t>L14419</t>
  </si>
  <si>
    <t>W242</t>
  </si>
  <si>
    <t>W243</t>
  </si>
  <si>
    <t>W244</t>
  </si>
  <si>
    <t>W3</t>
  </si>
  <si>
    <t>W31</t>
  </si>
  <si>
    <t>L4794</t>
  </si>
  <si>
    <t>W32</t>
  </si>
  <si>
    <t>W33</t>
  </si>
  <si>
    <t>L4804</t>
  </si>
  <si>
    <t>W34</t>
  </si>
  <si>
    <t>W35</t>
  </si>
  <si>
    <t>W55</t>
  </si>
  <si>
    <t>L11480</t>
  </si>
  <si>
    <t>W56</t>
  </si>
  <si>
    <t>W57</t>
  </si>
  <si>
    <t>L11495</t>
  </si>
  <si>
    <t>W58</t>
  </si>
  <si>
    <t>W59</t>
  </si>
  <si>
    <t>W36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</si>
  <si>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</si>
  <si>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</si>
  <si>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</si>
  <si>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</si>
  <si>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</si>
  <si>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</si>
  <si>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</si>
  <si>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</si>
  <si>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</si>
  <si>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</si>
  <si>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</si>
  <si>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</si>
  <si>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</si>
  <si>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</si>
  <si>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</si>
  <si>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</si>
  <si>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</si>
  <si>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</si>
  <si>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W22</t>
  </si>
  <si>
    <t>W23</t>
  </si>
  <si>
    <t>W24</t>
  </si>
  <si>
    <t>W25</t>
  </si>
  <si>
    <t>L4770</t>
  </si>
  <si>
    <t>W26</t>
  </si>
  <si>
    <t>W27</t>
  </si>
  <si>
    <t>W28</t>
  </si>
  <si>
    <t>W29</t>
  </si>
  <si>
    <t>W43</t>
  </si>
  <si>
    <t>L11427</t>
  </si>
  <si>
    <t>W30</t>
  </si>
  <si>
    <t>W44</t>
  </si>
  <si>
    <t>W45</t>
  </si>
  <si>
    <t>L11431</t>
  </si>
  <si>
    <t>W46</t>
  </si>
  <si>
    <t>W47</t>
  </si>
  <si>
    <t>W48</t>
  </si>
  <si>
    <t>W188</t>
  </si>
  <si>
    <t>W189</t>
  </si>
  <si>
    <t>W49</t>
  </si>
  <si>
    <t>L11434</t>
  </si>
  <si>
    <t>W190</t>
  </si>
  <si>
    <t>W5</t>
  </si>
  <si>
    <t>L9532</t>
  </si>
  <si>
    <t>W50</t>
  </si>
  <si>
    <t>W51</t>
  </si>
  <si>
    <t>W212</t>
  </si>
  <si>
    <t>W213</t>
  </si>
  <si>
    <t>L12264</t>
  </si>
  <si>
    <t>W214</t>
  </si>
  <si>
    <t>W215</t>
  </si>
  <si>
    <t>W216</t>
  </si>
  <si>
    <t>W217</t>
  </si>
  <si>
    <t>W233</t>
  </si>
  <si>
    <t>W52</t>
  </si>
  <si>
    <t>W234</t>
  </si>
  <si>
    <t>W53</t>
  </si>
  <si>
    <t>W54</t>
  </si>
  <si>
    <t>W6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</si>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</sst>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7"/>
  <sheetViews>
    <sheetView tabSelected="1" topLeftCell="U1" workbookViewId="0">
      <selection activeCell="AB2" sqref="AB2"/>
    </sheetView>
  </sheetViews>
  <sheetFormatPr defaultRowHeight="14.5" x14ac:dyDescent="0.35"/>
  <cols>
    <col min="28" max="28" width="28.81640625" bestFit="1" customWidth="1"/>
    <col min="29" max="29" width="49.26953125" bestFit="1" customWidth="1"/>
    <col min="30" max="30" width="45.08984375" bestFit="1" customWidth="1"/>
  </cols>
  <sheetData>
    <row r="1" spans="1:42" x14ac:dyDescent="0.35">
      <c r="B1" t="s">
        <v>0</v>
      </c>
      <c r="C1" t="s">
        <v>1</v>
      </c>
      <c r="D1" t="s">
        <v>2</v>
      </c>
      <c r="E1" t="s">
        <v>3</v>
      </c>
      <c r="K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s="1">
        <v>0.3</v>
      </c>
      <c r="U1" t="s">
        <v>11</v>
      </c>
      <c r="V1" t="s">
        <v>12</v>
      </c>
      <c r="Z1" t="s">
        <v>13</v>
      </c>
      <c r="AC1">
        <v>0.77146000000000003</v>
      </c>
    </row>
    <row r="2" spans="1:42" x14ac:dyDescent="0.35">
      <c r="E2" t="s">
        <v>14</v>
      </c>
      <c r="F2">
        <v>0.97299999999999998</v>
      </c>
      <c r="G2" t="s">
        <v>15</v>
      </c>
      <c r="H2" t="s">
        <v>16</v>
      </c>
      <c r="K2">
        <v>0.8</v>
      </c>
      <c r="N2" t="s">
        <v>17</v>
      </c>
      <c r="O2" t="s">
        <v>18</v>
      </c>
      <c r="Q2">
        <v>-0.79139999999999999</v>
      </c>
      <c r="R2">
        <v>0.85060000000000002</v>
      </c>
      <c r="S2" t="e">
        <f>365*(variable cell dollars per night)*(Model forecast Occupancy Rate)</f>
        <v>#NAME?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e">
        <f>((Beta)*(Rent Normalized to Percentile) + Alpha)</f>
        <v>#NAME?</v>
      </c>
      <c r="AC2" t="s">
        <v>27</v>
      </c>
      <c r="AD2" t="s">
        <v>28</v>
      </c>
      <c r="AE2" t="s">
        <v>29</v>
      </c>
      <c r="AF2" t="e">
        <f xml:space="preserve"> (ST Annual Revenues After Transaction fees) minus (LT Annual Revenues)</f>
        <v>#NAME?</v>
      </c>
      <c r="AH2" t="e">
        <f xml:space="preserve"> (forecast Occupancy Rate)*(365/Ave length of stay)*(variable cost per guest visit)</f>
        <v>#NAME?</v>
      </c>
      <c r="AI2" t="e">
        <f>-(Capital Expenditure) - Utilities - (variable Costs)</f>
        <v>#NAME?</v>
      </c>
      <c r="AJ2" t="e">
        <f>-Utilities - (variable Costs) - Repairs and Replacements</f>
        <v>#NAME?</v>
      </c>
      <c r="AK2" t="e">
        <f>-(( Capital Expenditure)/(Depreciation period - Years)) - Utilities - (variable Costs)</f>
        <v>#NAME?</v>
      </c>
      <c r="AL2" t="e">
        <f>-(( Capital Expenditure)/(Depreciation period - Years)) - Utilities - (variable Costs) - (Repairs and Replacements)</f>
        <v>#NAME?</v>
      </c>
      <c r="AM2" t="e">
        <f>(change in gross rental revenue) + (New Cash Out, Conversion Year)</f>
        <v>#NAME?</v>
      </c>
      <c r="AN2" t="s">
        <v>30</v>
      </c>
      <c r="AO2" t="e">
        <f>(change in gross rental revenue) + (New change in Profits, Conversion Year)</f>
        <v>#NAME?</v>
      </c>
      <c r="AP2" t="e">
        <f xml:space="preserve"> (change in gross rental revenue) + (New change in Profits, each Year thereafter)</f>
        <v>#NAME?</v>
      </c>
    </row>
    <row r="3" spans="1:42" x14ac:dyDescent="0.3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44</v>
      </c>
      <c r="O3" t="s">
        <v>39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t="s">
        <v>57</v>
      </c>
      <c r="AC3" t="s">
        <v>58</v>
      </c>
      <c r="AD3" t="s">
        <v>49</v>
      </c>
      <c r="AE3" t="s">
        <v>37</v>
      </c>
      <c r="AF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</row>
    <row r="4" spans="1:42" x14ac:dyDescent="0.35">
      <c r="A4" t="s">
        <v>69</v>
      </c>
      <c r="B4" t="s">
        <v>70</v>
      </c>
      <c r="C4" t="s">
        <v>71</v>
      </c>
      <c r="D4">
        <v>2</v>
      </c>
      <c r="E4">
        <v>1060</v>
      </c>
      <c r="F4">
        <v>0.97299999999999998</v>
      </c>
      <c r="G4">
        <v>12376.56</v>
      </c>
      <c r="H4">
        <v>148</v>
      </c>
      <c r="I4">
        <v>0.16159999999999999</v>
      </c>
      <c r="J4">
        <v>114</v>
      </c>
      <c r="K4">
        <v>153</v>
      </c>
      <c r="L4">
        <v>39</v>
      </c>
      <c r="M4">
        <v>34</v>
      </c>
      <c r="N4">
        <v>0.79743589739999998</v>
      </c>
      <c r="O4">
        <v>0.16159999999999999</v>
      </c>
      <c r="U4">
        <v>114</v>
      </c>
      <c r="V4">
        <v>48.75</v>
      </c>
      <c r="W4">
        <v>109.125</v>
      </c>
      <c r="X4">
        <v>-30.799848369999999</v>
      </c>
      <c r="Y4">
        <v>80.760851020000004</v>
      </c>
      <c r="Z4">
        <v>114</v>
      </c>
      <c r="AA4">
        <v>0.1</v>
      </c>
      <c r="AB4">
        <v>0.77146000000000003</v>
      </c>
      <c r="AC4">
        <v>32100.4506</v>
      </c>
      <c r="AD4">
        <v>22470.315419999999</v>
      </c>
      <c r="AE4">
        <v>12376.56</v>
      </c>
      <c r="AF4">
        <v>10093.75542</v>
      </c>
      <c r="AG4" t="s">
        <v>72</v>
      </c>
      <c r="AH4">
        <v>9386.0966669999998</v>
      </c>
      <c r="AI4" s="2">
        <v>-42986</v>
      </c>
      <c r="AJ4" s="2">
        <v>-18986</v>
      </c>
      <c r="AK4" s="2">
        <v>-18986</v>
      </c>
      <c r="AL4" s="2">
        <v>-24986</v>
      </c>
      <c r="AM4" s="2">
        <v>-32892</v>
      </c>
      <c r="AN4" s="2">
        <v>-8892</v>
      </c>
      <c r="AO4" s="2">
        <v>-8892</v>
      </c>
      <c r="AP4" s="2">
        <v>-14892</v>
      </c>
    </row>
    <row r="5" spans="1:42" x14ac:dyDescent="0.35">
      <c r="A5" t="s">
        <v>73</v>
      </c>
      <c r="B5" t="s">
        <v>74</v>
      </c>
      <c r="C5" t="s">
        <v>71</v>
      </c>
      <c r="D5">
        <v>2</v>
      </c>
      <c r="E5">
        <v>1200</v>
      </c>
      <c r="F5">
        <v>0.97299999999999998</v>
      </c>
      <c r="G5">
        <v>14011.2</v>
      </c>
      <c r="H5">
        <v>133</v>
      </c>
      <c r="I5">
        <v>0.34789999999999999</v>
      </c>
      <c r="J5">
        <v>111</v>
      </c>
      <c r="K5">
        <v>149</v>
      </c>
      <c r="L5">
        <v>38</v>
      </c>
      <c r="M5">
        <v>22</v>
      </c>
      <c r="N5">
        <v>0.56315789469999999</v>
      </c>
      <c r="O5">
        <v>0.34789999999999999</v>
      </c>
      <c r="U5">
        <v>111</v>
      </c>
      <c r="V5">
        <v>47.5</v>
      </c>
      <c r="W5">
        <v>106.25</v>
      </c>
      <c r="X5">
        <v>-30.010108670000001</v>
      </c>
      <c r="Y5">
        <v>78.651598430000007</v>
      </c>
      <c r="Z5">
        <v>111</v>
      </c>
      <c r="AA5">
        <v>0.1</v>
      </c>
      <c r="AB5">
        <v>0.77146000000000003</v>
      </c>
      <c r="AC5">
        <v>31255.7019</v>
      </c>
      <c r="AD5">
        <v>21878.991330000001</v>
      </c>
      <c r="AE5">
        <v>14011.2</v>
      </c>
      <c r="AF5">
        <v>7867.79133</v>
      </c>
      <c r="AH5">
        <v>9386.0966669999998</v>
      </c>
      <c r="AI5" s="2">
        <v>-42986</v>
      </c>
      <c r="AJ5" s="2">
        <v>-18986</v>
      </c>
      <c r="AK5" s="2">
        <v>-18986</v>
      </c>
      <c r="AL5" s="2">
        <v>-24986</v>
      </c>
      <c r="AM5" s="2">
        <v>-35118</v>
      </c>
      <c r="AN5" s="2">
        <v>-11118</v>
      </c>
      <c r="AO5" s="2">
        <v>-11118</v>
      </c>
      <c r="AP5" s="2">
        <v>-17118</v>
      </c>
    </row>
    <row r="6" spans="1:42" x14ac:dyDescent="0.35">
      <c r="A6" t="s">
        <v>75</v>
      </c>
      <c r="B6" t="s">
        <v>76</v>
      </c>
      <c r="C6" t="s">
        <v>71</v>
      </c>
      <c r="D6">
        <v>1</v>
      </c>
      <c r="E6">
        <v>3300</v>
      </c>
      <c r="F6">
        <v>0.97299999999999998</v>
      </c>
      <c r="G6">
        <v>38530.800000000003</v>
      </c>
      <c r="H6">
        <v>372</v>
      </c>
      <c r="I6">
        <v>0.39729999999999999</v>
      </c>
      <c r="J6">
        <v>108</v>
      </c>
      <c r="K6">
        <v>610</v>
      </c>
      <c r="L6">
        <v>502</v>
      </c>
      <c r="M6">
        <v>264</v>
      </c>
      <c r="N6">
        <v>0.52071713149999999</v>
      </c>
      <c r="O6">
        <v>0.39729999999999999</v>
      </c>
      <c r="U6">
        <v>108</v>
      </c>
      <c r="V6">
        <v>627.5</v>
      </c>
      <c r="W6">
        <v>45.25</v>
      </c>
      <c r="X6">
        <v>-396.44933029999999</v>
      </c>
      <c r="Y6">
        <v>359.8448004</v>
      </c>
      <c r="Z6">
        <v>359.8448004</v>
      </c>
      <c r="AA6">
        <v>0.5</v>
      </c>
      <c r="AB6">
        <v>0.45383454179999999</v>
      </c>
      <c r="AC6">
        <v>59608.15004</v>
      </c>
      <c r="AD6">
        <v>41725.705029999997</v>
      </c>
      <c r="AE6">
        <v>38530.800000000003</v>
      </c>
      <c r="AF6">
        <v>3194.905025</v>
      </c>
      <c r="AG6" t="s">
        <v>77</v>
      </c>
      <c r="AH6">
        <v>5521.6535919999997</v>
      </c>
      <c r="AI6" s="2">
        <v>-39122</v>
      </c>
      <c r="AJ6" s="2">
        <v>-15122</v>
      </c>
      <c r="AK6" s="2">
        <v>-15122</v>
      </c>
      <c r="AL6" s="2">
        <v>-21122</v>
      </c>
      <c r="AM6" s="2">
        <v>-35927</v>
      </c>
      <c r="AN6" s="2">
        <v>-11927</v>
      </c>
      <c r="AO6" s="2">
        <v>-11927</v>
      </c>
      <c r="AP6" s="2">
        <v>-17927</v>
      </c>
    </row>
    <row r="7" spans="1:42" x14ac:dyDescent="0.35">
      <c r="A7" t="s">
        <v>78</v>
      </c>
      <c r="B7" t="s">
        <v>79</v>
      </c>
      <c r="C7" t="s">
        <v>71</v>
      </c>
      <c r="D7">
        <v>1</v>
      </c>
      <c r="E7">
        <v>1400</v>
      </c>
      <c r="F7">
        <v>0.97299999999999998</v>
      </c>
      <c r="G7">
        <v>16346.4</v>
      </c>
      <c r="H7">
        <v>302</v>
      </c>
      <c r="I7">
        <v>0.3644</v>
      </c>
      <c r="J7">
        <v>178</v>
      </c>
      <c r="K7">
        <v>533</v>
      </c>
      <c r="L7">
        <v>355</v>
      </c>
      <c r="M7">
        <v>124</v>
      </c>
      <c r="N7">
        <v>0.37943661969999998</v>
      </c>
      <c r="O7">
        <v>0.3644</v>
      </c>
      <c r="U7">
        <v>178</v>
      </c>
      <c r="V7">
        <v>443.75</v>
      </c>
      <c r="W7">
        <v>133.625</v>
      </c>
      <c r="X7">
        <v>-280.35759409999997</v>
      </c>
      <c r="Y7">
        <v>305.28466959999997</v>
      </c>
      <c r="Z7">
        <v>305.28466959999997</v>
      </c>
      <c r="AA7">
        <v>0.39</v>
      </c>
      <c r="AB7">
        <v>0.54445585919999995</v>
      </c>
      <c r="AC7">
        <v>60668.119879999998</v>
      </c>
      <c r="AD7">
        <v>42467.68391</v>
      </c>
      <c r="AE7">
        <v>16346.4</v>
      </c>
      <c r="AF7">
        <v>26121.283909999998</v>
      </c>
      <c r="AG7" s="2">
        <v>30000</v>
      </c>
      <c r="AH7">
        <v>6624.2129530000002</v>
      </c>
      <c r="AI7" s="2">
        <v>-40224</v>
      </c>
      <c r="AJ7" s="2">
        <v>-16224</v>
      </c>
      <c r="AK7" s="2">
        <v>-16224</v>
      </c>
      <c r="AL7" s="2">
        <v>-22224</v>
      </c>
      <c r="AM7" s="2">
        <v>-14103</v>
      </c>
      <c r="AN7" s="2">
        <v>9897</v>
      </c>
      <c r="AO7" s="2">
        <v>9897</v>
      </c>
      <c r="AP7" s="2">
        <v>3897</v>
      </c>
    </row>
    <row r="8" spans="1:42" x14ac:dyDescent="0.35">
      <c r="A8" t="s">
        <v>80</v>
      </c>
      <c r="B8" t="s">
        <v>79</v>
      </c>
      <c r="C8" t="s">
        <v>71</v>
      </c>
      <c r="D8">
        <v>2</v>
      </c>
      <c r="E8">
        <v>2000</v>
      </c>
      <c r="F8">
        <v>0.97299999999999998</v>
      </c>
      <c r="G8">
        <v>23352</v>
      </c>
      <c r="H8">
        <v>429</v>
      </c>
      <c r="I8">
        <v>0.41099999999999998</v>
      </c>
      <c r="J8">
        <v>221</v>
      </c>
      <c r="K8">
        <v>617</v>
      </c>
      <c r="L8">
        <v>396</v>
      </c>
      <c r="M8">
        <v>208</v>
      </c>
      <c r="N8">
        <v>0.52020202019999995</v>
      </c>
      <c r="O8">
        <v>0.41099999999999998</v>
      </c>
      <c r="U8">
        <v>221</v>
      </c>
      <c r="V8">
        <v>495</v>
      </c>
      <c r="W8">
        <v>171.5</v>
      </c>
      <c r="X8">
        <v>-312.73692190000003</v>
      </c>
      <c r="Y8">
        <v>351.76402580000001</v>
      </c>
      <c r="Z8">
        <v>351.76402580000001</v>
      </c>
      <c r="AA8">
        <v>0.36</v>
      </c>
      <c r="AB8">
        <v>0.56239606060000003</v>
      </c>
      <c r="AC8">
        <v>72208.206359999996</v>
      </c>
      <c r="AD8">
        <v>50545.744449999998</v>
      </c>
      <c r="AE8">
        <v>23352</v>
      </c>
      <c r="AF8">
        <v>27193.744449999998</v>
      </c>
      <c r="AG8" t="s">
        <v>81</v>
      </c>
      <c r="AH8">
        <v>6842.485404</v>
      </c>
      <c r="AI8" s="2">
        <v>-40442</v>
      </c>
      <c r="AJ8" s="2">
        <v>-16442</v>
      </c>
      <c r="AK8" s="2">
        <v>-16442</v>
      </c>
      <c r="AL8" s="2">
        <v>-22442</v>
      </c>
      <c r="AM8" s="2">
        <v>-13249</v>
      </c>
      <c r="AN8" s="2">
        <v>10751</v>
      </c>
      <c r="AO8" s="2">
        <v>10751</v>
      </c>
      <c r="AP8" s="2">
        <v>4751</v>
      </c>
    </row>
    <row r="9" spans="1:42" x14ac:dyDescent="0.35">
      <c r="A9" t="s">
        <v>82</v>
      </c>
      <c r="B9" t="s">
        <v>79</v>
      </c>
      <c r="C9" t="s">
        <v>83</v>
      </c>
      <c r="D9">
        <v>1</v>
      </c>
      <c r="E9">
        <v>1600</v>
      </c>
      <c r="F9">
        <v>0.97299999999999998</v>
      </c>
      <c r="G9">
        <v>18681.599999999999</v>
      </c>
      <c r="H9">
        <v>380</v>
      </c>
      <c r="I9">
        <v>0.41099999999999998</v>
      </c>
      <c r="J9">
        <v>202</v>
      </c>
      <c r="K9">
        <v>646</v>
      </c>
      <c r="L9">
        <v>444</v>
      </c>
      <c r="M9">
        <v>178</v>
      </c>
      <c r="N9">
        <v>0.42072072069999999</v>
      </c>
      <c r="O9">
        <v>0.41099999999999998</v>
      </c>
      <c r="U9">
        <v>202</v>
      </c>
      <c r="V9">
        <v>555</v>
      </c>
      <c r="W9">
        <v>146.5</v>
      </c>
      <c r="X9">
        <v>-350.64442759999997</v>
      </c>
      <c r="Y9">
        <v>371.50815010000002</v>
      </c>
      <c r="Z9">
        <v>371.50815010000002</v>
      </c>
      <c r="AA9">
        <v>0.41</v>
      </c>
      <c r="AB9">
        <v>0.52975054050000003</v>
      </c>
      <c r="AC9">
        <v>71834.42482</v>
      </c>
      <c r="AD9">
        <v>50284.097370000003</v>
      </c>
      <c r="AE9">
        <v>18681.599999999999</v>
      </c>
      <c r="AF9">
        <v>31602.497370000001</v>
      </c>
      <c r="AG9">
        <v>5</v>
      </c>
      <c r="AH9">
        <v>6445.2982430000002</v>
      </c>
      <c r="AI9" s="2">
        <v>-40045</v>
      </c>
      <c r="AJ9" s="2">
        <v>-16045</v>
      </c>
      <c r="AK9" s="2">
        <v>-16045</v>
      </c>
      <c r="AL9" s="2">
        <v>-22045</v>
      </c>
      <c r="AM9" s="2">
        <v>-8443</v>
      </c>
      <c r="AN9" s="2">
        <v>15557</v>
      </c>
      <c r="AO9" s="2">
        <v>15557</v>
      </c>
      <c r="AP9" s="2">
        <v>9557</v>
      </c>
    </row>
    <row r="10" spans="1:42" x14ac:dyDescent="0.35">
      <c r="A10" t="s">
        <v>84</v>
      </c>
      <c r="B10" t="s">
        <v>79</v>
      </c>
      <c r="C10" t="s">
        <v>83</v>
      </c>
      <c r="D10">
        <v>2</v>
      </c>
      <c r="E10">
        <v>2800</v>
      </c>
      <c r="F10">
        <v>0.97299999999999998</v>
      </c>
      <c r="G10">
        <v>32692.799999999999</v>
      </c>
      <c r="H10">
        <v>374</v>
      </c>
      <c r="I10">
        <v>0.52600000000000002</v>
      </c>
      <c r="J10">
        <v>197</v>
      </c>
      <c r="K10">
        <v>639</v>
      </c>
      <c r="L10">
        <v>442</v>
      </c>
      <c r="M10">
        <v>177</v>
      </c>
      <c r="N10">
        <v>0.42036199099999999</v>
      </c>
      <c r="O10">
        <v>0.52600000000000002</v>
      </c>
      <c r="U10">
        <v>197</v>
      </c>
      <c r="V10">
        <v>552.5</v>
      </c>
      <c r="W10">
        <v>141.75</v>
      </c>
      <c r="X10">
        <v>-349.0649482</v>
      </c>
      <c r="Y10">
        <v>367.78964489999998</v>
      </c>
      <c r="Z10">
        <v>367.78964489999998</v>
      </c>
      <c r="AA10">
        <v>0.41</v>
      </c>
      <c r="AB10">
        <v>0.52682122170000001</v>
      </c>
      <c r="AC10">
        <v>70722.177379999994</v>
      </c>
      <c r="AD10">
        <v>49505.524169999997</v>
      </c>
      <c r="AE10">
        <v>32692.799999999999</v>
      </c>
      <c r="AF10">
        <v>16812.724170000001</v>
      </c>
      <c r="AH10">
        <v>6409.6581980000001</v>
      </c>
      <c r="AI10" s="2">
        <v>-40010</v>
      </c>
      <c r="AJ10" s="2">
        <v>-16010</v>
      </c>
      <c r="AK10" s="2">
        <v>-16010</v>
      </c>
      <c r="AL10" s="2">
        <v>-22010</v>
      </c>
      <c r="AM10" s="2">
        <v>-23197</v>
      </c>
      <c r="AN10" s="2">
        <v>803</v>
      </c>
      <c r="AO10" s="2">
        <v>803</v>
      </c>
      <c r="AP10" s="2">
        <v>-5197</v>
      </c>
    </row>
    <row r="11" spans="1:42" x14ac:dyDescent="0.35">
      <c r="A11" t="s">
        <v>85</v>
      </c>
      <c r="B11" t="s">
        <v>86</v>
      </c>
      <c r="C11" t="s">
        <v>71</v>
      </c>
      <c r="D11">
        <v>1</v>
      </c>
      <c r="E11">
        <v>1100</v>
      </c>
      <c r="F11">
        <v>0.97299999999999998</v>
      </c>
      <c r="G11">
        <v>12843.6</v>
      </c>
      <c r="H11">
        <v>386</v>
      </c>
      <c r="I11">
        <v>0.43290000000000001</v>
      </c>
      <c r="J11">
        <v>114</v>
      </c>
      <c r="K11">
        <v>477</v>
      </c>
      <c r="L11">
        <v>363</v>
      </c>
      <c r="M11">
        <v>272</v>
      </c>
      <c r="N11">
        <v>0.69944903579999995</v>
      </c>
      <c r="O11">
        <v>0.43290000000000001</v>
      </c>
      <c r="U11">
        <v>114</v>
      </c>
      <c r="V11">
        <v>453.75</v>
      </c>
      <c r="W11">
        <v>68.625</v>
      </c>
      <c r="X11">
        <v>-286.67551179999998</v>
      </c>
      <c r="Y11">
        <v>278.15869029999999</v>
      </c>
      <c r="Z11">
        <v>278.15869029999999</v>
      </c>
      <c r="AA11">
        <v>0.46</v>
      </c>
      <c r="AB11">
        <v>0.48514553719999998</v>
      </c>
      <c r="AC11">
        <v>49255.818240000001</v>
      </c>
      <c r="AD11">
        <v>34479.072769999999</v>
      </c>
      <c r="AE11">
        <v>12843.6</v>
      </c>
      <c r="AF11">
        <v>21635.47277</v>
      </c>
      <c r="AG11" t="s">
        <v>87</v>
      </c>
      <c r="AH11">
        <v>5902.6040359999997</v>
      </c>
      <c r="AI11" s="2">
        <v>-39503</v>
      </c>
      <c r="AJ11" s="2">
        <v>-15503</v>
      </c>
      <c r="AK11" s="2">
        <v>-15503</v>
      </c>
      <c r="AL11" s="2">
        <v>-21503</v>
      </c>
      <c r="AM11" s="2">
        <v>-17867</v>
      </c>
      <c r="AN11" s="2">
        <v>6133</v>
      </c>
      <c r="AO11" s="2">
        <v>6133</v>
      </c>
      <c r="AP11" s="2">
        <v>133</v>
      </c>
    </row>
    <row r="12" spans="1:42" x14ac:dyDescent="0.35">
      <c r="A12" t="s">
        <v>88</v>
      </c>
      <c r="B12" t="s">
        <v>86</v>
      </c>
      <c r="C12" t="s">
        <v>71</v>
      </c>
      <c r="D12">
        <v>2</v>
      </c>
      <c r="E12">
        <v>1900</v>
      </c>
      <c r="F12">
        <v>0.97299999999999998</v>
      </c>
      <c r="G12">
        <v>22184.400000000001</v>
      </c>
      <c r="H12">
        <v>212</v>
      </c>
      <c r="I12">
        <v>0.69589999999999996</v>
      </c>
      <c r="J12">
        <v>80</v>
      </c>
      <c r="K12">
        <v>583</v>
      </c>
      <c r="L12">
        <v>503</v>
      </c>
      <c r="M12">
        <v>132</v>
      </c>
      <c r="N12">
        <v>0.30994035790000002</v>
      </c>
      <c r="O12">
        <v>0.69589999999999996</v>
      </c>
      <c r="U12">
        <v>80</v>
      </c>
      <c r="V12">
        <v>628.75</v>
      </c>
      <c r="W12">
        <v>17.125</v>
      </c>
      <c r="X12">
        <v>-397.23907000000003</v>
      </c>
      <c r="Y12">
        <v>346.45405290000002</v>
      </c>
      <c r="Z12">
        <v>346.45405290000002</v>
      </c>
      <c r="AA12">
        <v>0.52</v>
      </c>
      <c r="AB12">
        <v>0.43607751490000002</v>
      </c>
      <c r="AC12">
        <v>55144.500189999999</v>
      </c>
      <c r="AD12">
        <v>38601.150130000002</v>
      </c>
      <c r="AE12">
        <v>22184.400000000001</v>
      </c>
      <c r="AF12">
        <v>16416.75013</v>
      </c>
      <c r="AG12" t="s">
        <v>89</v>
      </c>
      <c r="AH12">
        <v>5305.6097650000002</v>
      </c>
      <c r="AI12" s="2">
        <v>-38906</v>
      </c>
      <c r="AJ12" s="2">
        <v>-14906</v>
      </c>
      <c r="AK12" s="2">
        <v>-14906</v>
      </c>
      <c r="AL12" s="2">
        <v>-20906</v>
      </c>
      <c r="AM12" s="2">
        <v>-22489</v>
      </c>
      <c r="AN12" s="2">
        <v>1511</v>
      </c>
      <c r="AO12" s="2">
        <v>1511</v>
      </c>
      <c r="AP12" s="2">
        <v>-4489</v>
      </c>
    </row>
    <row r="13" spans="1:42" x14ac:dyDescent="0.35">
      <c r="A13" t="s">
        <v>90</v>
      </c>
      <c r="B13" t="s">
        <v>86</v>
      </c>
      <c r="C13" t="s">
        <v>83</v>
      </c>
      <c r="D13">
        <v>1</v>
      </c>
      <c r="E13">
        <v>1800</v>
      </c>
      <c r="F13">
        <v>0.97299999999999998</v>
      </c>
      <c r="G13">
        <v>21016.799999999999</v>
      </c>
      <c r="H13">
        <v>969</v>
      </c>
      <c r="I13">
        <v>0.1096</v>
      </c>
      <c r="J13">
        <v>239</v>
      </c>
      <c r="K13">
        <v>1431</v>
      </c>
      <c r="L13">
        <v>1192</v>
      </c>
      <c r="M13">
        <v>730</v>
      </c>
      <c r="N13">
        <v>0.58993288590000004</v>
      </c>
      <c r="O13">
        <v>0.1096</v>
      </c>
      <c r="U13">
        <v>239</v>
      </c>
      <c r="V13">
        <v>1490</v>
      </c>
      <c r="W13">
        <v>90</v>
      </c>
      <c r="X13">
        <v>-941.36972449999996</v>
      </c>
      <c r="Y13">
        <v>845.72908770000004</v>
      </c>
      <c r="Z13">
        <v>845.72908770000004</v>
      </c>
      <c r="AA13">
        <v>0.51</v>
      </c>
      <c r="AB13">
        <v>0.44920134229999997</v>
      </c>
      <c r="AC13">
        <v>138664.46410000001</v>
      </c>
      <c r="AD13">
        <v>97065.124880000003</v>
      </c>
      <c r="AE13">
        <v>21016.799999999999</v>
      </c>
      <c r="AF13">
        <v>76048.32488</v>
      </c>
      <c r="AG13" s="2">
        <v>3600</v>
      </c>
      <c r="AH13">
        <v>5465.2829979999997</v>
      </c>
      <c r="AI13" s="2">
        <v>-39065</v>
      </c>
      <c r="AJ13" s="2">
        <v>-15065</v>
      </c>
      <c r="AK13" s="2">
        <v>-15065</v>
      </c>
      <c r="AL13" s="2">
        <v>-21065</v>
      </c>
      <c r="AM13" s="2">
        <v>36983</v>
      </c>
      <c r="AN13" s="2">
        <v>60983</v>
      </c>
      <c r="AO13" s="2">
        <v>60983</v>
      </c>
      <c r="AP13" s="2">
        <v>54983</v>
      </c>
    </row>
    <row r="14" spans="1:42" x14ac:dyDescent="0.35">
      <c r="A14" t="s">
        <v>91</v>
      </c>
      <c r="B14" t="s">
        <v>86</v>
      </c>
      <c r="C14" t="s">
        <v>83</v>
      </c>
      <c r="D14">
        <v>2</v>
      </c>
      <c r="E14">
        <v>3200</v>
      </c>
      <c r="F14">
        <v>0.97299999999999998</v>
      </c>
      <c r="G14">
        <v>37363.199999999997</v>
      </c>
      <c r="H14">
        <v>885</v>
      </c>
      <c r="I14">
        <v>0.22470000000000001</v>
      </c>
      <c r="J14">
        <v>236</v>
      </c>
      <c r="K14">
        <v>1533</v>
      </c>
      <c r="L14">
        <v>1297</v>
      </c>
      <c r="M14">
        <v>649</v>
      </c>
      <c r="N14">
        <v>0.50030840399999998</v>
      </c>
      <c r="O14">
        <v>0.22470000000000001</v>
      </c>
      <c r="U14">
        <v>236</v>
      </c>
      <c r="V14">
        <v>1621.25</v>
      </c>
      <c r="W14">
        <v>73.875</v>
      </c>
      <c r="X14">
        <v>-1024.2923929999999</v>
      </c>
      <c r="Y14">
        <v>908.20060969999997</v>
      </c>
      <c r="Z14">
        <v>908.20060969999997</v>
      </c>
      <c r="AA14">
        <v>0.51</v>
      </c>
      <c r="AB14">
        <v>0.44333074020000002</v>
      </c>
      <c r="AC14">
        <v>146961.13570000001</v>
      </c>
      <c r="AD14">
        <v>102872.795</v>
      </c>
      <c r="AE14">
        <v>37363.199999999997</v>
      </c>
      <c r="AF14">
        <v>65509.594989999998</v>
      </c>
      <c r="AG14" t="s">
        <v>92</v>
      </c>
      <c r="AH14">
        <v>5393.8573390000001</v>
      </c>
      <c r="AI14" s="2">
        <v>-38994</v>
      </c>
      <c r="AJ14" s="2">
        <v>-14994</v>
      </c>
      <c r="AK14" s="2">
        <v>-14994</v>
      </c>
      <c r="AL14" s="2">
        <v>-20994</v>
      </c>
      <c r="AM14" s="2">
        <v>26516</v>
      </c>
      <c r="AN14" s="2">
        <v>50516</v>
      </c>
      <c r="AO14" s="2">
        <v>50516</v>
      </c>
      <c r="AP14" s="2">
        <v>44516</v>
      </c>
    </row>
    <row r="15" spans="1:42" x14ac:dyDescent="0.35">
      <c r="A15" t="s">
        <v>93</v>
      </c>
      <c r="B15" t="s">
        <v>94</v>
      </c>
      <c r="C15" t="s">
        <v>71</v>
      </c>
      <c r="D15">
        <v>1</v>
      </c>
      <c r="E15">
        <v>1000</v>
      </c>
      <c r="F15">
        <v>0.97299999999999998</v>
      </c>
      <c r="G15">
        <v>11676</v>
      </c>
      <c r="H15">
        <v>287</v>
      </c>
      <c r="I15">
        <v>0.21920000000000001</v>
      </c>
      <c r="J15">
        <v>138</v>
      </c>
      <c r="K15">
        <v>550</v>
      </c>
      <c r="L15">
        <v>412</v>
      </c>
      <c r="M15">
        <v>149</v>
      </c>
      <c r="N15">
        <v>0.38932038829999999</v>
      </c>
      <c r="O15">
        <v>0.21920000000000001</v>
      </c>
      <c r="U15">
        <v>138</v>
      </c>
      <c r="V15">
        <v>515</v>
      </c>
      <c r="W15">
        <v>86.5</v>
      </c>
      <c r="X15">
        <v>-325.3727571</v>
      </c>
      <c r="Y15">
        <v>320.01206719999999</v>
      </c>
      <c r="Z15">
        <v>320.01206719999999</v>
      </c>
      <c r="AA15">
        <v>0.45</v>
      </c>
      <c r="AB15">
        <v>0.49176223299999999</v>
      </c>
      <c r="AC15">
        <v>57439.9948</v>
      </c>
      <c r="AD15">
        <v>40207.996359999997</v>
      </c>
      <c r="AE15">
        <v>11676</v>
      </c>
      <c r="AF15">
        <v>28531.996360000001</v>
      </c>
      <c r="AG15" t="s">
        <v>95</v>
      </c>
      <c r="AH15">
        <v>5983.1071679999995</v>
      </c>
      <c r="AI15" s="2">
        <v>-39583</v>
      </c>
      <c r="AJ15" s="2">
        <v>-15583</v>
      </c>
      <c r="AK15" s="2">
        <v>-15583</v>
      </c>
      <c r="AL15" s="2">
        <v>-21583</v>
      </c>
      <c r="AM15" s="2">
        <v>-11051</v>
      </c>
      <c r="AN15" s="2">
        <v>12949</v>
      </c>
      <c r="AO15" s="2">
        <v>12949</v>
      </c>
      <c r="AP15" s="2">
        <v>6949</v>
      </c>
    </row>
    <row r="16" spans="1:42" x14ac:dyDescent="0.35">
      <c r="A16" t="s">
        <v>96</v>
      </c>
      <c r="B16" t="s">
        <v>74</v>
      </c>
      <c r="C16" t="s">
        <v>83</v>
      </c>
      <c r="D16">
        <v>1</v>
      </c>
      <c r="E16">
        <v>1000</v>
      </c>
      <c r="F16">
        <v>0.97299999999999998</v>
      </c>
      <c r="G16">
        <v>11676</v>
      </c>
      <c r="H16">
        <v>206</v>
      </c>
      <c r="I16">
        <v>0.39179999999999998</v>
      </c>
      <c r="J16">
        <v>116</v>
      </c>
      <c r="K16">
        <v>296</v>
      </c>
      <c r="L16">
        <v>180</v>
      </c>
      <c r="M16">
        <v>90</v>
      </c>
      <c r="N16">
        <v>0.5</v>
      </c>
      <c r="O16">
        <v>0.39179999999999998</v>
      </c>
      <c r="U16">
        <v>116</v>
      </c>
      <c r="V16">
        <v>225</v>
      </c>
      <c r="W16">
        <v>93.5</v>
      </c>
      <c r="X16">
        <v>-142.1531463</v>
      </c>
      <c r="Y16">
        <v>167.66546629999999</v>
      </c>
      <c r="Z16">
        <v>167.66546629999999</v>
      </c>
      <c r="AA16">
        <v>0.33</v>
      </c>
      <c r="AB16">
        <v>0.58973533330000005</v>
      </c>
      <c r="AC16">
        <v>36090.561119999998</v>
      </c>
      <c r="AD16">
        <v>25263.392779999998</v>
      </c>
      <c r="AE16">
        <v>11676</v>
      </c>
      <c r="AF16">
        <v>13587.39278</v>
      </c>
      <c r="AG16" s="2">
        <v>0</v>
      </c>
      <c r="AH16">
        <v>7175.113222</v>
      </c>
      <c r="AI16" s="2">
        <v>-40775</v>
      </c>
      <c r="AJ16" s="2">
        <v>-16775</v>
      </c>
      <c r="AK16" s="2">
        <v>-16775</v>
      </c>
      <c r="AL16" s="2">
        <v>-22775</v>
      </c>
      <c r="AM16" s="2">
        <v>-27188</v>
      </c>
      <c r="AN16" s="2">
        <v>-3188</v>
      </c>
      <c r="AO16" s="2">
        <v>-3188</v>
      </c>
      <c r="AP16" s="2">
        <v>-9188</v>
      </c>
    </row>
    <row r="17" spans="1:42" x14ac:dyDescent="0.35">
      <c r="A17" t="s">
        <v>97</v>
      </c>
      <c r="B17" t="s">
        <v>94</v>
      </c>
      <c r="C17" t="s">
        <v>71</v>
      </c>
      <c r="D17">
        <v>2</v>
      </c>
      <c r="E17">
        <v>1300</v>
      </c>
      <c r="F17">
        <v>0.97299999999999998</v>
      </c>
      <c r="G17">
        <v>15178.8</v>
      </c>
      <c r="H17">
        <v>462</v>
      </c>
      <c r="I17">
        <v>0.53700000000000003</v>
      </c>
      <c r="J17">
        <v>175</v>
      </c>
      <c r="K17">
        <v>917</v>
      </c>
      <c r="L17">
        <v>742</v>
      </c>
      <c r="M17">
        <v>287</v>
      </c>
      <c r="N17">
        <v>0.40943396230000001</v>
      </c>
      <c r="O17">
        <v>0.53700000000000003</v>
      </c>
      <c r="U17">
        <v>175</v>
      </c>
      <c r="V17">
        <v>927.5</v>
      </c>
      <c r="W17">
        <v>82.25</v>
      </c>
      <c r="X17">
        <v>-585.98685869999997</v>
      </c>
      <c r="Y17">
        <v>539.56542200000001</v>
      </c>
      <c r="Z17">
        <v>539.56542200000001</v>
      </c>
      <c r="AA17">
        <v>0.49</v>
      </c>
      <c r="AB17">
        <v>0.46039037739999999</v>
      </c>
      <c r="AC17">
        <v>90669.915819999995</v>
      </c>
      <c r="AD17">
        <v>63468.941070000001</v>
      </c>
      <c r="AE17">
        <v>15178.8</v>
      </c>
      <c r="AF17">
        <v>48290.141069999998</v>
      </c>
      <c r="AG17" t="s">
        <v>98</v>
      </c>
      <c r="AH17">
        <v>5601.4162580000002</v>
      </c>
      <c r="AI17" s="2">
        <v>-39201</v>
      </c>
      <c r="AJ17" s="2">
        <v>-15201</v>
      </c>
      <c r="AK17" s="2">
        <v>-15201</v>
      </c>
      <c r="AL17" s="2">
        <v>-21201</v>
      </c>
      <c r="AM17" s="2">
        <v>9089</v>
      </c>
      <c r="AN17" s="2">
        <v>33089</v>
      </c>
      <c r="AO17" s="2">
        <v>33089</v>
      </c>
      <c r="AP17" s="2">
        <v>27089</v>
      </c>
    </row>
    <row r="18" spans="1:42" x14ac:dyDescent="0.35">
      <c r="A18" t="s">
        <v>99</v>
      </c>
      <c r="B18" t="s">
        <v>94</v>
      </c>
      <c r="C18" t="s">
        <v>83</v>
      </c>
      <c r="D18">
        <v>1</v>
      </c>
      <c r="E18">
        <v>1200</v>
      </c>
      <c r="F18">
        <v>0.97299999999999998</v>
      </c>
      <c r="G18">
        <v>14011.2</v>
      </c>
      <c r="H18">
        <v>389</v>
      </c>
      <c r="I18">
        <v>0.51229999999999998</v>
      </c>
      <c r="J18">
        <v>130</v>
      </c>
      <c r="K18">
        <v>821</v>
      </c>
      <c r="L18">
        <v>691</v>
      </c>
      <c r="M18">
        <v>259</v>
      </c>
      <c r="N18">
        <v>0.3998552822</v>
      </c>
      <c r="O18">
        <v>0.51229999999999998</v>
      </c>
      <c r="U18">
        <v>130</v>
      </c>
      <c r="V18">
        <v>863.75</v>
      </c>
      <c r="W18">
        <v>43.625</v>
      </c>
      <c r="X18">
        <v>-545.71013389999996</v>
      </c>
      <c r="Y18">
        <v>485.99353989999997</v>
      </c>
      <c r="Z18">
        <v>485.99353989999997</v>
      </c>
      <c r="AA18">
        <v>0.51</v>
      </c>
      <c r="AB18">
        <v>0.4452854269</v>
      </c>
      <c r="AC18">
        <v>78988.131930000003</v>
      </c>
      <c r="AD18">
        <v>55291.692349999998</v>
      </c>
      <c r="AE18">
        <v>14011.2</v>
      </c>
      <c r="AF18">
        <v>41280.49235</v>
      </c>
      <c r="AG18" s="2">
        <v>6000</v>
      </c>
      <c r="AH18">
        <v>5417.6393609999996</v>
      </c>
      <c r="AI18" s="2">
        <v>-39018</v>
      </c>
      <c r="AJ18" s="2">
        <v>-15018</v>
      </c>
      <c r="AK18" s="2">
        <v>-15018</v>
      </c>
      <c r="AL18" s="2">
        <v>-21018</v>
      </c>
      <c r="AM18" s="2">
        <v>2263</v>
      </c>
      <c r="AN18" s="2">
        <v>26263</v>
      </c>
      <c r="AO18" s="2">
        <v>26263</v>
      </c>
      <c r="AP18" s="2">
        <v>20263</v>
      </c>
    </row>
    <row r="19" spans="1:42" x14ac:dyDescent="0.35">
      <c r="A19" t="s">
        <v>100</v>
      </c>
      <c r="B19" t="s">
        <v>94</v>
      </c>
      <c r="C19" t="s">
        <v>83</v>
      </c>
      <c r="D19">
        <v>2</v>
      </c>
      <c r="E19">
        <v>1600</v>
      </c>
      <c r="F19">
        <v>0.97299999999999998</v>
      </c>
      <c r="G19">
        <v>18681.599999999999</v>
      </c>
      <c r="H19">
        <v>678</v>
      </c>
      <c r="I19">
        <v>0.36159999999999998</v>
      </c>
      <c r="J19">
        <v>241</v>
      </c>
      <c r="K19">
        <v>866</v>
      </c>
      <c r="L19">
        <v>625</v>
      </c>
      <c r="M19">
        <v>437</v>
      </c>
      <c r="N19">
        <v>0.65935999999999995</v>
      </c>
      <c r="O19">
        <v>0.36159999999999998</v>
      </c>
      <c r="U19">
        <v>241</v>
      </c>
      <c r="V19">
        <v>781.25</v>
      </c>
      <c r="W19">
        <v>162.875</v>
      </c>
      <c r="X19">
        <v>-493.58731360000002</v>
      </c>
      <c r="Y19">
        <v>501.28286900000001</v>
      </c>
      <c r="Z19">
        <v>501.28286900000001</v>
      </c>
      <c r="AA19">
        <v>0.43</v>
      </c>
      <c r="AB19">
        <v>0.50779553600000005</v>
      </c>
      <c r="AC19">
        <v>92910.459140000006</v>
      </c>
      <c r="AD19">
        <v>65037.321400000001</v>
      </c>
      <c r="AE19">
        <v>18681.599999999999</v>
      </c>
      <c r="AF19">
        <v>46355.721400000002</v>
      </c>
      <c r="AH19">
        <v>6178.1790209999999</v>
      </c>
      <c r="AI19" s="2">
        <v>-39778</v>
      </c>
      <c r="AJ19" s="2">
        <v>-15778</v>
      </c>
      <c r="AK19" s="2">
        <v>-15778</v>
      </c>
      <c r="AL19" s="2">
        <v>-21778</v>
      </c>
      <c r="AM19" s="2">
        <v>6578</v>
      </c>
      <c r="AN19" s="2">
        <v>30578</v>
      </c>
      <c r="AO19" s="2">
        <v>30578</v>
      </c>
      <c r="AP19" s="2">
        <v>24578</v>
      </c>
    </row>
    <row r="20" spans="1:42" x14ac:dyDescent="0.35">
      <c r="A20" t="s">
        <v>101</v>
      </c>
      <c r="B20" t="s">
        <v>102</v>
      </c>
      <c r="C20" t="s">
        <v>71</v>
      </c>
      <c r="D20">
        <v>1</v>
      </c>
      <c r="E20">
        <v>800</v>
      </c>
      <c r="F20">
        <v>0.97299999999999998</v>
      </c>
      <c r="G20">
        <v>9340.7999999999993</v>
      </c>
      <c r="H20">
        <v>163</v>
      </c>
      <c r="I20">
        <v>0.84379999999999999</v>
      </c>
      <c r="J20">
        <v>134</v>
      </c>
      <c r="K20">
        <v>288</v>
      </c>
      <c r="L20">
        <v>154</v>
      </c>
      <c r="M20">
        <v>29</v>
      </c>
      <c r="N20">
        <v>0.25064935059999999</v>
      </c>
      <c r="O20">
        <v>0.84379999999999999</v>
      </c>
      <c r="U20">
        <v>134</v>
      </c>
      <c r="V20">
        <v>192.5</v>
      </c>
      <c r="W20">
        <v>114.75</v>
      </c>
      <c r="X20">
        <v>-121.6199141</v>
      </c>
      <c r="Y20">
        <v>160.82489889999999</v>
      </c>
      <c r="Z20">
        <v>160.82489889999999</v>
      </c>
      <c r="AA20">
        <v>0.24</v>
      </c>
      <c r="AB20">
        <v>0.66117831169999997</v>
      </c>
      <c r="AC20">
        <v>38811.886330000001</v>
      </c>
      <c r="AD20">
        <v>27168.32043</v>
      </c>
      <c r="AE20">
        <v>9340.7999999999993</v>
      </c>
      <c r="AF20">
        <v>17827.52043</v>
      </c>
      <c r="AG20" t="s">
        <v>103</v>
      </c>
      <c r="AH20">
        <v>8044.3361260000001</v>
      </c>
      <c r="AI20" s="2">
        <v>-41644</v>
      </c>
      <c r="AJ20" s="2">
        <v>-17644</v>
      </c>
      <c r="AK20" s="2">
        <v>-17644</v>
      </c>
      <c r="AL20" s="2">
        <v>-23644</v>
      </c>
      <c r="AM20" s="2">
        <v>-23817</v>
      </c>
      <c r="AN20" s="2">
        <v>183</v>
      </c>
      <c r="AO20" s="2">
        <v>183</v>
      </c>
      <c r="AP20" s="2">
        <v>-5817</v>
      </c>
    </row>
    <row r="21" spans="1:42" x14ac:dyDescent="0.35">
      <c r="A21" t="s">
        <v>104</v>
      </c>
      <c r="B21" t="s">
        <v>102</v>
      </c>
      <c r="C21" t="s">
        <v>71</v>
      </c>
      <c r="D21">
        <v>2</v>
      </c>
      <c r="E21">
        <v>1200</v>
      </c>
      <c r="F21">
        <v>0.97299999999999998</v>
      </c>
      <c r="G21">
        <v>14011.2</v>
      </c>
      <c r="H21">
        <v>374</v>
      </c>
      <c r="I21">
        <v>0.91510000000000002</v>
      </c>
      <c r="J21">
        <v>234</v>
      </c>
      <c r="K21">
        <v>794</v>
      </c>
      <c r="L21">
        <v>560</v>
      </c>
      <c r="M21">
        <v>140</v>
      </c>
      <c r="N21">
        <v>0.3</v>
      </c>
      <c r="O21">
        <v>0.91510000000000002</v>
      </c>
      <c r="U21">
        <v>234</v>
      </c>
      <c r="V21">
        <v>700</v>
      </c>
      <c r="W21">
        <v>164</v>
      </c>
      <c r="X21">
        <v>-442.254233</v>
      </c>
      <c r="Y21">
        <v>458.18145060000001</v>
      </c>
      <c r="Z21">
        <v>458.18145060000001</v>
      </c>
      <c r="AA21">
        <v>0.42</v>
      </c>
      <c r="AB21">
        <v>0.51800685710000005</v>
      </c>
      <c r="AC21">
        <v>86629.513630000001</v>
      </c>
      <c r="AD21">
        <v>60640.659540000001</v>
      </c>
      <c r="AE21">
        <v>14011.2</v>
      </c>
      <c r="AF21">
        <v>46629.459540000003</v>
      </c>
      <c r="AG21" s="2">
        <v>100</v>
      </c>
      <c r="AH21">
        <v>6302.4167619999998</v>
      </c>
      <c r="AI21" s="2">
        <v>-39902</v>
      </c>
      <c r="AJ21" s="2">
        <v>-15902</v>
      </c>
      <c r="AK21" s="2">
        <v>-15902</v>
      </c>
      <c r="AL21" s="2">
        <v>-21902</v>
      </c>
      <c r="AM21" s="2">
        <v>6727</v>
      </c>
      <c r="AN21" s="2">
        <v>30727</v>
      </c>
      <c r="AO21" s="2">
        <v>30727</v>
      </c>
      <c r="AP21" s="2">
        <v>24727</v>
      </c>
    </row>
    <row r="22" spans="1:42" x14ac:dyDescent="0.35">
      <c r="A22" t="s">
        <v>105</v>
      </c>
      <c r="B22" t="s">
        <v>102</v>
      </c>
      <c r="C22" t="s">
        <v>83</v>
      </c>
      <c r="D22">
        <v>1</v>
      </c>
      <c r="E22">
        <v>900</v>
      </c>
      <c r="F22">
        <v>0.97299999999999998</v>
      </c>
      <c r="G22">
        <v>10508.4</v>
      </c>
      <c r="H22">
        <v>444</v>
      </c>
      <c r="I22">
        <v>0.43009999999999998</v>
      </c>
      <c r="J22">
        <v>252</v>
      </c>
      <c r="K22">
        <v>547</v>
      </c>
      <c r="L22">
        <v>295</v>
      </c>
      <c r="M22">
        <v>192</v>
      </c>
      <c r="N22">
        <v>0.62067796610000003</v>
      </c>
      <c r="O22">
        <v>0.43009999999999998</v>
      </c>
      <c r="U22">
        <v>252</v>
      </c>
      <c r="V22">
        <v>368.75</v>
      </c>
      <c r="W22">
        <v>215.125</v>
      </c>
      <c r="X22">
        <v>-232.97321199999999</v>
      </c>
      <c r="Y22">
        <v>305.72951419999998</v>
      </c>
      <c r="Z22">
        <v>305.72951419999998</v>
      </c>
      <c r="AA22">
        <v>0.25</v>
      </c>
      <c r="AB22">
        <v>0.65614735589999995</v>
      </c>
      <c r="AC22">
        <v>73220.318499999994</v>
      </c>
      <c r="AD22">
        <v>51254.222950000003</v>
      </c>
      <c r="AE22">
        <v>10508.4</v>
      </c>
      <c r="AF22">
        <v>40745.822950000002</v>
      </c>
      <c r="AG22" t="s">
        <v>106</v>
      </c>
      <c r="AH22">
        <v>7983.1261640000002</v>
      </c>
      <c r="AI22" s="2">
        <v>-41583</v>
      </c>
      <c r="AJ22" s="2">
        <v>-17583</v>
      </c>
      <c r="AK22" s="2">
        <v>-17583</v>
      </c>
      <c r="AL22" s="2">
        <v>-23583</v>
      </c>
      <c r="AM22" s="2">
        <v>-837</v>
      </c>
      <c r="AN22" s="2">
        <v>23163</v>
      </c>
      <c r="AO22" s="2">
        <v>23163</v>
      </c>
      <c r="AP22" s="2">
        <v>17163</v>
      </c>
    </row>
    <row r="23" spans="1:42" x14ac:dyDescent="0.35">
      <c r="A23" t="s">
        <v>107</v>
      </c>
      <c r="B23" t="s">
        <v>102</v>
      </c>
      <c r="C23" t="s">
        <v>83</v>
      </c>
      <c r="D23">
        <v>2</v>
      </c>
      <c r="E23">
        <v>1100</v>
      </c>
      <c r="F23">
        <v>0.97299999999999998</v>
      </c>
      <c r="G23">
        <v>12843.6</v>
      </c>
      <c r="H23">
        <v>426</v>
      </c>
      <c r="I23">
        <v>0.48220000000000002</v>
      </c>
      <c r="J23">
        <v>246</v>
      </c>
      <c r="K23">
        <v>616</v>
      </c>
      <c r="L23">
        <v>370</v>
      </c>
      <c r="M23">
        <v>180</v>
      </c>
      <c r="N23">
        <v>0.48918918919999999</v>
      </c>
      <c r="O23">
        <v>0.48220000000000002</v>
      </c>
      <c r="U23">
        <v>246</v>
      </c>
      <c r="V23">
        <v>462.5</v>
      </c>
      <c r="W23">
        <v>199.75</v>
      </c>
      <c r="X23">
        <v>-292.20368969999998</v>
      </c>
      <c r="Y23">
        <v>348.42345840000002</v>
      </c>
      <c r="Z23">
        <v>348.42345840000002</v>
      </c>
      <c r="AA23">
        <v>0.32</v>
      </c>
      <c r="AB23">
        <v>0.59619962159999995</v>
      </c>
      <c r="AC23">
        <v>75821.425940000001</v>
      </c>
      <c r="AD23">
        <v>53074.998160000003</v>
      </c>
      <c r="AE23">
        <v>12843.6</v>
      </c>
      <c r="AF23">
        <v>40231.398159999997</v>
      </c>
      <c r="AG23">
        <v>3</v>
      </c>
      <c r="AH23">
        <v>7253.7620630000001</v>
      </c>
      <c r="AI23" s="2">
        <v>-40854</v>
      </c>
      <c r="AJ23" s="2">
        <v>-16854</v>
      </c>
      <c r="AK23" s="2">
        <v>-16854</v>
      </c>
      <c r="AL23" s="2">
        <v>-22854</v>
      </c>
      <c r="AM23" s="2">
        <v>-622</v>
      </c>
      <c r="AN23" s="2">
        <v>23378</v>
      </c>
      <c r="AO23" s="2">
        <v>23378</v>
      </c>
      <c r="AP23" s="2">
        <v>17378</v>
      </c>
    </row>
    <row r="24" spans="1:42" x14ac:dyDescent="0.35">
      <c r="A24" t="s">
        <v>108</v>
      </c>
      <c r="B24" t="s">
        <v>109</v>
      </c>
      <c r="C24" t="s">
        <v>71</v>
      </c>
      <c r="D24">
        <v>1</v>
      </c>
      <c r="E24">
        <v>1000</v>
      </c>
      <c r="F24">
        <v>0.97299999999999998</v>
      </c>
      <c r="G24">
        <v>11676</v>
      </c>
      <c r="H24">
        <v>332</v>
      </c>
      <c r="I24">
        <v>0.4904</v>
      </c>
      <c r="J24">
        <v>171</v>
      </c>
      <c r="K24">
        <v>457</v>
      </c>
      <c r="L24">
        <v>286</v>
      </c>
      <c r="M24">
        <v>161</v>
      </c>
      <c r="N24">
        <v>0.55034965030000005</v>
      </c>
      <c r="O24">
        <v>0.4904</v>
      </c>
      <c r="U24">
        <v>171</v>
      </c>
      <c r="V24">
        <v>357.5</v>
      </c>
      <c r="W24">
        <v>135.25</v>
      </c>
      <c r="X24">
        <v>-225.86555469999999</v>
      </c>
      <c r="Y24">
        <v>259.74624080000001</v>
      </c>
      <c r="Z24">
        <v>259.74624080000001</v>
      </c>
      <c r="AA24">
        <v>0.35</v>
      </c>
      <c r="AB24">
        <v>0.57500188809999997</v>
      </c>
      <c r="AC24">
        <v>54514.421300000002</v>
      </c>
      <c r="AD24">
        <v>38160.09491</v>
      </c>
      <c r="AE24">
        <v>11676</v>
      </c>
      <c r="AF24">
        <v>26484.09491</v>
      </c>
      <c r="AH24">
        <v>6995.8563050000002</v>
      </c>
      <c r="AI24" s="2">
        <v>-40596</v>
      </c>
      <c r="AJ24" s="2">
        <v>-16596</v>
      </c>
      <c r="AK24" s="2">
        <v>-16596</v>
      </c>
      <c r="AL24" s="2">
        <v>-22596</v>
      </c>
      <c r="AM24" s="2">
        <v>-14112</v>
      </c>
      <c r="AN24" s="2">
        <v>9888</v>
      </c>
      <c r="AO24" s="2">
        <v>9888</v>
      </c>
      <c r="AP24" s="2">
        <v>3888</v>
      </c>
    </row>
    <row r="25" spans="1:42" x14ac:dyDescent="0.35">
      <c r="A25" t="s">
        <v>110</v>
      </c>
      <c r="B25" t="s">
        <v>109</v>
      </c>
      <c r="C25" t="s">
        <v>71</v>
      </c>
      <c r="D25">
        <v>2</v>
      </c>
      <c r="E25">
        <v>1400</v>
      </c>
      <c r="F25">
        <v>0.97299999999999998</v>
      </c>
      <c r="G25">
        <v>16346.4</v>
      </c>
      <c r="H25">
        <v>430</v>
      </c>
      <c r="I25">
        <v>0.52329999999999999</v>
      </c>
      <c r="J25">
        <v>262</v>
      </c>
      <c r="K25">
        <v>567</v>
      </c>
      <c r="L25">
        <v>305</v>
      </c>
      <c r="M25">
        <v>168</v>
      </c>
      <c r="N25">
        <v>0.54065573769999997</v>
      </c>
      <c r="O25">
        <v>0.52329999999999999</v>
      </c>
      <c r="U25">
        <v>262</v>
      </c>
      <c r="V25">
        <v>381.25</v>
      </c>
      <c r="W25">
        <v>223.875</v>
      </c>
      <c r="X25">
        <v>-240.870609</v>
      </c>
      <c r="Y25">
        <v>316.82204009999998</v>
      </c>
      <c r="Z25">
        <v>316.82204009999998</v>
      </c>
      <c r="AA25">
        <v>0.24</v>
      </c>
      <c r="AB25">
        <v>0.65766022950000003</v>
      </c>
      <c r="AC25">
        <v>76051.858290000004</v>
      </c>
      <c r="AD25">
        <v>53236.300799999997</v>
      </c>
      <c r="AE25">
        <v>16346.4</v>
      </c>
      <c r="AF25">
        <v>36889.900800000003</v>
      </c>
      <c r="AG25" t="s">
        <v>111</v>
      </c>
      <c r="AH25">
        <v>8001.532792</v>
      </c>
      <c r="AI25" s="2">
        <v>-41602</v>
      </c>
      <c r="AJ25" s="2">
        <v>-17602</v>
      </c>
      <c r="AK25" s="2">
        <v>-17602</v>
      </c>
      <c r="AL25" s="2">
        <v>-23602</v>
      </c>
      <c r="AM25" s="2">
        <v>-4712</v>
      </c>
      <c r="AN25" s="2">
        <v>19288</v>
      </c>
      <c r="AO25" s="2">
        <v>19288</v>
      </c>
      <c r="AP25" s="2">
        <v>13288</v>
      </c>
    </row>
    <row r="26" spans="1:42" x14ac:dyDescent="0.35">
      <c r="A26" t="s">
        <v>112</v>
      </c>
      <c r="B26" t="s">
        <v>109</v>
      </c>
      <c r="C26" t="s">
        <v>83</v>
      </c>
      <c r="D26">
        <v>1</v>
      </c>
      <c r="E26">
        <v>1500</v>
      </c>
      <c r="F26">
        <v>0.97299999999999998</v>
      </c>
      <c r="G26">
        <v>17514</v>
      </c>
      <c r="H26">
        <v>662</v>
      </c>
      <c r="I26">
        <v>0.44929999999999998</v>
      </c>
      <c r="J26">
        <v>229</v>
      </c>
      <c r="K26">
        <v>859</v>
      </c>
      <c r="L26">
        <v>630</v>
      </c>
      <c r="M26">
        <v>433</v>
      </c>
      <c r="N26">
        <v>0.64984126980000001</v>
      </c>
      <c r="O26">
        <v>0.44929999999999998</v>
      </c>
      <c r="U26">
        <v>229</v>
      </c>
      <c r="V26">
        <v>787.5</v>
      </c>
      <c r="W26">
        <v>150.25</v>
      </c>
      <c r="X26">
        <v>-497.53601209999999</v>
      </c>
      <c r="Y26">
        <v>498.32913189999999</v>
      </c>
      <c r="Z26">
        <v>498.32913189999999</v>
      </c>
      <c r="AA26">
        <v>0.44</v>
      </c>
      <c r="AB26">
        <v>0.50079704759999999</v>
      </c>
      <c r="AC26">
        <v>91090.041670000006</v>
      </c>
      <c r="AD26">
        <v>63763.029170000002</v>
      </c>
      <c r="AE26">
        <v>17514</v>
      </c>
      <c r="AF26">
        <v>46249.029170000002</v>
      </c>
      <c r="AG26" s="1">
        <v>0.3</v>
      </c>
      <c r="AH26">
        <v>6093.0307460000004</v>
      </c>
      <c r="AI26" s="2">
        <v>-39693</v>
      </c>
      <c r="AJ26" s="2">
        <v>-15693</v>
      </c>
      <c r="AK26" s="2">
        <v>-15693</v>
      </c>
      <c r="AL26" s="2">
        <v>-21693</v>
      </c>
      <c r="AM26" s="2">
        <v>6556</v>
      </c>
      <c r="AN26" s="2">
        <v>30556</v>
      </c>
      <c r="AO26" s="2">
        <v>30556</v>
      </c>
      <c r="AP26" s="2">
        <v>24556</v>
      </c>
    </row>
    <row r="27" spans="1:42" x14ac:dyDescent="0.35">
      <c r="A27" t="s">
        <v>113</v>
      </c>
      <c r="B27" t="s">
        <v>74</v>
      </c>
      <c r="C27" t="s">
        <v>83</v>
      </c>
      <c r="D27">
        <v>2</v>
      </c>
      <c r="E27">
        <v>1300</v>
      </c>
      <c r="F27">
        <v>0.97299999999999998</v>
      </c>
      <c r="G27">
        <v>15178.8</v>
      </c>
      <c r="H27">
        <v>186</v>
      </c>
      <c r="I27">
        <v>0.6603</v>
      </c>
      <c r="J27">
        <v>136</v>
      </c>
      <c r="K27">
        <v>336</v>
      </c>
      <c r="L27">
        <v>200</v>
      </c>
      <c r="M27">
        <v>50</v>
      </c>
      <c r="N27">
        <v>0.3</v>
      </c>
      <c r="O27">
        <v>0.6603</v>
      </c>
      <c r="U27">
        <v>136</v>
      </c>
      <c r="V27">
        <v>250</v>
      </c>
      <c r="W27">
        <v>111</v>
      </c>
      <c r="X27">
        <v>-157.94794039999999</v>
      </c>
      <c r="Y27">
        <v>189.85051809999999</v>
      </c>
      <c r="Z27">
        <v>189.85051809999999</v>
      </c>
      <c r="AA27">
        <v>0.32</v>
      </c>
      <c r="AB27">
        <v>0.60099080000000005</v>
      </c>
      <c r="AC27">
        <v>41645.92138</v>
      </c>
      <c r="AD27">
        <v>29152.144960000001</v>
      </c>
      <c r="AE27">
        <v>15178.8</v>
      </c>
      <c r="AF27">
        <v>13973.34496</v>
      </c>
      <c r="AH27">
        <v>7312.0547329999999</v>
      </c>
      <c r="AI27" s="2">
        <v>-40912</v>
      </c>
      <c r="AJ27" s="2">
        <v>-16912</v>
      </c>
      <c r="AK27" s="2">
        <v>-16912</v>
      </c>
      <c r="AL27" s="2">
        <v>-22912</v>
      </c>
      <c r="AM27" s="2">
        <v>-26939</v>
      </c>
      <c r="AN27" s="2">
        <v>-2939</v>
      </c>
      <c r="AO27" s="2">
        <v>-2939</v>
      </c>
      <c r="AP27" s="2">
        <v>-8939</v>
      </c>
    </row>
    <row r="28" spans="1:42" x14ac:dyDescent="0.35">
      <c r="A28" t="s">
        <v>114</v>
      </c>
      <c r="B28" t="s">
        <v>109</v>
      </c>
      <c r="C28" t="s">
        <v>83</v>
      </c>
      <c r="D28">
        <v>2</v>
      </c>
      <c r="E28">
        <v>1600</v>
      </c>
      <c r="F28">
        <v>0.97299999999999998</v>
      </c>
      <c r="G28">
        <v>18681.599999999999</v>
      </c>
      <c r="H28">
        <v>696</v>
      </c>
      <c r="I28">
        <v>0.48770000000000002</v>
      </c>
      <c r="J28">
        <v>449</v>
      </c>
      <c r="K28">
        <v>899</v>
      </c>
      <c r="L28">
        <v>450</v>
      </c>
      <c r="M28">
        <v>247</v>
      </c>
      <c r="N28">
        <v>0.53911111109999998</v>
      </c>
      <c r="O28">
        <v>0.48770000000000002</v>
      </c>
      <c r="U28">
        <v>449</v>
      </c>
      <c r="V28">
        <v>562.5</v>
      </c>
      <c r="W28">
        <v>392.75</v>
      </c>
      <c r="X28">
        <v>-355.38286579999999</v>
      </c>
      <c r="Y28">
        <v>498.66366570000002</v>
      </c>
      <c r="Z28">
        <v>498.66366570000002</v>
      </c>
      <c r="AA28">
        <v>0.19</v>
      </c>
      <c r="AB28">
        <v>0.70158653329999998</v>
      </c>
      <c r="AC28">
        <v>127697.3351</v>
      </c>
      <c r="AD28">
        <v>89388.134539999999</v>
      </c>
      <c r="AE28">
        <v>18681.599999999999</v>
      </c>
      <c r="AF28">
        <v>70706.534539999993</v>
      </c>
      <c r="AG28" t="s">
        <v>115</v>
      </c>
      <c r="AH28">
        <v>8535.9694889999992</v>
      </c>
      <c r="AI28" s="2">
        <v>-42136</v>
      </c>
      <c r="AJ28" s="2">
        <v>-18136</v>
      </c>
      <c r="AK28" s="2">
        <v>-18136</v>
      </c>
      <c r="AL28" s="2">
        <v>-24136</v>
      </c>
      <c r="AM28" s="2">
        <v>28571</v>
      </c>
      <c r="AN28" s="2">
        <v>52571</v>
      </c>
      <c r="AO28" s="2">
        <v>52571</v>
      </c>
      <c r="AP28" s="2">
        <v>46571</v>
      </c>
    </row>
    <row r="29" spans="1:42" x14ac:dyDescent="0.35">
      <c r="A29" t="s">
        <v>116</v>
      </c>
      <c r="B29" t="s">
        <v>117</v>
      </c>
      <c r="C29" t="s">
        <v>71</v>
      </c>
      <c r="D29">
        <v>1</v>
      </c>
      <c r="E29">
        <v>600</v>
      </c>
      <c r="F29">
        <v>0.97299999999999998</v>
      </c>
      <c r="G29">
        <v>7005.6</v>
      </c>
      <c r="H29">
        <v>182</v>
      </c>
      <c r="I29">
        <v>0.43840000000000001</v>
      </c>
      <c r="J29">
        <v>132</v>
      </c>
      <c r="K29">
        <v>226</v>
      </c>
      <c r="L29">
        <v>94</v>
      </c>
      <c r="M29">
        <v>50</v>
      </c>
      <c r="N29">
        <v>0.52553191489999995</v>
      </c>
      <c r="O29">
        <v>0.43840000000000001</v>
      </c>
      <c r="U29">
        <v>132</v>
      </c>
      <c r="V29">
        <v>117.5</v>
      </c>
      <c r="W29">
        <v>120.25</v>
      </c>
      <c r="X29">
        <v>-74.235531969999997</v>
      </c>
      <c r="Y29">
        <v>123.2697435</v>
      </c>
      <c r="Z29">
        <v>132</v>
      </c>
      <c r="AA29">
        <v>0.1</v>
      </c>
      <c r="AB29">
        <v>0.77146000000000003</v>
      </c>
      <c r="AC29">
        <v>37168.942799999997</v>
      </c>
      <c r="AD29">
        <v>26018.259959999999</v>
      </c>
      <c r="AE29">
        <v>7005.6</v>
      </c>
      <c r="AF29">
        <v>19012.659960000001</v>
      </c>
      <c r="AG29" s="2">
        <v>6000</v>
      </c>
      <c r="AH29">
        <v>9386.0966669999998</v>
      </c>
      <c r="AI29" s="2">
        <v>-42986</v>
      </c>
      <c r="AJ29" s="2">
        <v>-18986</v>
      </c>
      <c r="AK29" s="2">
        <v>-18986</v>
      </c>
      <c r="AL29" s="2">
        <v>-24986</v>
      </c>
      <c r="AM29" s="2">
        <v>-23973</v>
      </c>
      <c r="AN29" s="2">
        <v>27</v>
      </c>
      <c r="AO29" s="2">
        <v>27</v>
      </c>
      <c r="AP29" s="2">
        <v>-5973</v>
      </c>
    </row>
    <row r="30" spans="1:42" x14ac:dyDescent="0.35">
      <c r="A30" t="s">
        <v>118</v>
      </c>
      <c r="B30" t="s">
        <v>117</v>
      </c>
      <c r="C30" t="s">
        <v>71</v>
      </c>
      <c r="D30">
        <v>2</v>
      </c>
      <c r="E30">
        <v>800</v>
      </c>
      <c r="F30">
        <v>0.97299999999999998</v>
      </c>
      <c r="G30">
        <v>9340.7999999999993</v>
      </c>
      <c r="H30">
        <v>241</v>
      </c>
      <c r="I30">
        <v>0.53149999999999997</v>
      </c>
      <c r="J30">
        <v>157</v>
      </c>
      <c r="K30">
        <v>340</v>
      </c>
      <c r="L30">
        <v>183</v>
      </c>
      <c r="M30">
        <v>84</v>
      </c>
      <c r="N30">
        <v>0.4672131148</v>
      </c>
      <c r="O30">
        <v>0.53149999999999997</v>
      </c>
      <c r="U30">
        <v>157</v>
      </c>
      <c r="V30">
        <v>228.75</v>
      </c>
      <c r="W30">
        <v>134.125</v>
      </c>
      <c r="X30">
        <v>-144.52236540000001</v>
      </c>
      <c r="Y30">
        <v>189.993224</v>
      </c>
      <c r="Z30">
        <v>189.993224</v>
      </c>
      <c r="AA30">
        <v>0.24</v>
      </c>
      <c r="AB30">
        <v>0.65731426230000001</v>
      </c>
      <c r="AC30">
        <v>45583.118399999999</v>
      </c>
      <c r="AD30">
        <v>31908.18288</v>
      </c>
      <c r="AE30">
        <v>9340.7999999999993</v>
      </c>
      <c r="AF30">
        <v>22567.382880000001</v>
      </c>
      <c r="AH30">
        <v>7997.3235249999998</v>
      </c>
      <c r="AI30" s="2">
        <v>-41597</v>
      </c>
      <c r="AJ30" s="2">
        <v>-17597</v>
      </c>
      <c r="AK30" s="2">
        <v>-17597</v>
      </c>
      <c r="AL30" s="2">
        <v>-23597</v>
      </c>
      <c r="AM30" s="2">
        <v>-19030</v>
      </c>
      <c r="AN30" s="2">
        <v>4970</v>
      </c>
      <c r="AO30" s="2">
        <v>4970</v>
      </c>
      <c r="AP30" s="2">
        <v>-1030</v>
      </c>
    </row>
    <row r="31" spans="1:42" x14ac:dyDescent="0.35">
      <c r="A31" t="s">
        <v>119</v>
      </c>
      <c r="B31" t="s">
        <v>117</v>
      </c>
      <c r="C31" t="s">
        <v>83</v>
      </c>
      <c r="D31">
        <v>1</v>
      </c>
      <c r="E31">
        <v>700</v>
      </c>
      <c r="F31">
        <v>0.97299999999999998</v>
      </c>
      <c r="G31">
        <v>8173.2</v>
      </c>
      <c r="H31">
        <v>363</v>
      </c>
      <c r="I31">
        <v>0.13969999999999999</v>
      </c>
      <c r="J31">
        <v>215</v>
      </c>
      <c r="K31">
        <v>377</v>
      </c>
      <c r="L31">
        <v>162</v>
      </c>
      <c r="M31">
        <v>148</v>
      </c>
      <c r="N31">
        <v>0.83086419749999996</v>
      </c>
      <c r="O31">
        <v>0.13969999999999999</v>
      </c>
      <c r="U31">
        <v>215</v>
      </c>
      <c r="V31">
        <v>202.5</v>
      </c>
      <c r="W31">
        <v>194.75</v>
      </c>
      <c r="X31">
        <v>-127.9378317</v>
      </c>
      <c r="Y31">
        <v>206.19891960000001</v>
      </c>
      <c r="Z31">
        <v>215</v>
      </c>
      <c r="AA31">
        <v>0.1</v>
      </c>
      <c r="AB31">
        <v>0.77146000000000003</v>
      </c>
      <c r="AC31">
        <v>60540.323499999999</v>
      </c>
      <c r="AD31">
        <v>42378.226450000002</v>
      </c>
      <c r="AE31">
        <v>8173.2</v>
      </c>
      <c r="AF31">
        <v>34205.026449999998</v>
      </c>
      <c r="AG31" t="s">
        <v>120</v>
      </c>
      <c r="AH31">
        <v>9386.0966669999998</v>
      </c>
      <c r="AI31" s="2">
        <v>-42986</v>
      </c>
      <c r="AJ31" s="2">
        <v>-18986</v>
      </c>
      <c r="AK31" s="2">
        <v>-18986</v>
      </c>
      <c r="AL31" s="2">
        <v>-24986</v>
      </c>
      <c r="AM31" s="2">
        <v>-8781</v>
      </c>
      <c r="AN31" s="2">
        <v>15219</v>
      </c>
      <c r="AO31" s="2">
        <v>15219</v>
      </c>
      <c r="AP31" s="2">
        <v>9219</v>
      </c>
    </row>
    <row r="32" spans="1:42" x14ac:dyDescent="0.35">
      <c r="A32" t="s">
        <v>121</v>
      </c>
      <c r="B32" t="s">
        <v>117</v>
      </c>
      <c r="C32" t="s">
        <v>83</v>
      </c>
      <c r="D32">
        <v>2</v>
      </c>
      <c r="E32">
        <v>1000</v>
      </c>
      <c r="F32">
        <v>0.97299999999999998</v>
      </c>
      <c r="G32">
        <v>11676</v>
      </c>
      <c r="H32">
        <v>301</v>
      </c>
      <c r="I32">
        <v>0.46850000000000003</v>
      </c>
      <c r="J32">
        <v>202</v>
      </c>
      <c r="K32">
        <v>374</v>
      </c>
      <c r="L32">
        <v>172</v>
      </c>
      <c r="M32">
        <v>99</v>
      </c>
      <c r="N32">
        <v>0.56046511629999995</v>
      </c>
      <c r="O32">
        <v>0.46850000000000003</v>
      </c>
      <c r="U32">
        <v>202</v>
      </c>
      <c r="V32">
        <v>215</v>
      </c>
      <c r="W32">
        <v>180.5</v>
      </c>
      <c r="X32">
        <v>-135.83522869999999</v>
      </c>
      <c r="Y32">
        <v>205.79144550000001</v>
      </c>
      <c r="Z32">
        <v>205.79144550000001</v>
      </c>
      <c r="AA32">
        <v>0.12</v>
      </c>
      <c r="AB32">
        <v>0.75750395349999999</v>
      </c>
      <c r="AC32">
        <v>56899.059260000002</v>
      </c>
      <c r="AD32">
        <v>39829.341480000003</v>
      </c>
      <c r="AE32">
        <v>11676</v>
      </c>
      <c r="AF32">
        <v>28153.341479999999</v>
      </c>
      <c r="AG32" t="s">
        <v>122</v>
      </c>
      <c r="AH32">
        <v>9216.2981010000003</v>
      </c>
      <c r="AI32" s="2">
        <v>-42816</v>
      </c>
      <c r="AJ32" s="2">
        <v>-18816</v>
      </c>
      <c r="AK32" s="2">
        <v>-18816</v>
      </c>
      <c r="AL32" s="2">
        <v>-24816</v>
      </c>
      <c r="AM32" s="2">
        <v>-14663</v>
      </c>
      <c r="AN32" s="2">
        <v>9337</v>
      </c>
      <c r="AO32" s="2">
        <v>9337</v>
      </c>
      <c r="AP32" s="2">
        <v>3337</v>
      </c>
    </row>
    <row r="33" spans="1:42" x14ac:dyDescent="0.35">
      <c r="A33" t="s">
        <v>123</v>
      </c>
      <c r="B33" t="s">
        <v>124</v>
      </c>
      <c r="C33" t="s">
        <v>71</v>
      </c>
      <c r="D33">
        <v>1</v>
      </c>
      <c r="E33">
        <v>700</v>
      </c>
      <c r="F33">
        <v>0.97299999999999998</v>
      </c>
      <c r="G33">
        <v>8173.2</v>
      </c>
      <c r="H33">
        <v>212</v>
      </c>
      <c r="I33">
        <v>0.50139999999999996</v>
      </c>
      <c r="J33">
        <v>94</v>
      </c>
      <c r="K33">
        <v>356</v>
      </c>
      <c r="L33">
        <v>262</v>
      </c>
      <c r="M33">
        <v>118</v>
      </c>
      <c r="N33">
        <v>0.46030534350000002</v>
      </c>
      <c r="O33">
        <v>0.50139999999999996</v>
      </c>
      <c r="U33">
        <v>94</v>
      </c>
      <c r="V33">
        <v>327.5</v>
      </c>
      <c r="W33">
        <v>61.25</v>
      </c>
      <c r="X33">
        <v>-206.9118019</v>
      </c>
      <c r="Y33">
        <v>206.62417869999999</v>
      </c>
      <c r="Z33">
        <v>206.62417869999999</v>
      </c>
      <c r="AA33">
        <v>0.44</v>
      </c>
      <c r="AB33">
        <v>0.4993049618</v>
      </c>
      <c r="AC33">
        <v>37656.494339999997</v>
      </c>
      <c r="AD33">
        <v>26359.546040000001</v>
      </c>
      <c r="AE33">
        <v>8173.2</v>
      </c>
      <c r="AF33">
        <v>18186.34604</v>
      </c>
      <c r="AG33" t="s">
        <v>125</v>
      </c>
      <c r="AH33">
        <v>6074.8770359999999</v>
      </c>
      <c r="AI33" s="2">
        <v>-39675</v>
      </c>
      <c r="AJ33" s="2">
        <v>-15675</v>
      </c>
      <c r="AK33" s="2">
        <v>-15675</v>
      </c>
      <c r="AL33" s="2">
        <v>-21675</v>
      </c>
      <c r="AM33" s="2">
        <v>-21489</v>
      </c>
      <c r="AN33" s="2">
        <v>2511</v>
      </c>
      <c r="AO33" s="2">
        <v>2511</v>
      </c>
      <c r="AP33" s="2">
        <v>-3489</v>
      </c>
    </row>
    <row r="34" spans="1:42" x14ac:dyDescent="0.35">
      <c r="A34" t="s">
        <v>126</v>
      </c>
      <c r="B34" t="s">
        <v>124</v>
      </c>
      <c r="C34" t="s">
        <v>71</v>
      </c>
      <c r="D34">
        <v>2</v>
      </c>
      <c r="E34">
        <v>900</v>
      </c>
      <c r="F34">
        <v>0.97299999999999998</v>
      </c>
      <c r="G34">
        <v>10508.4</v>
      </c>
      <c r="H34">
        <v>340</v>
      </c>
      <c r="I34">
        <v>0.30680000000000002</v>
      </c>
      <c r="J34">
        <v>69</v>
      </c>
      <c r="K34">
        <v>485</v>
      </c>
      <c r="L34">
        <v>416</v>
      </c>
      <c r="M34">
        <v>271</v>
      </c>
      <c r="N34">
        <v>0.62115384620000003</v>
      </c>
      <c r="O34">
        <v>0.30680000000000002</v>
      </c>
      <c r="U34">
        <v>69</v>
      </c>
      <c r="V34">
        <v>520</v>
      </c>
      <c r="W34">
        <v>17</v>
      </c>
      <c r="X34">
        <v>-328.53171589999999</v>
      </c>
      <c r="Y34">
        <v>287.94907760000001</v>
      </c>
      <c r="Z34">
        <v>287.94907760000001</v>
      </c>
      <c r="AA34">
        <v>0.52</v>
      </c>
      <c r="AB34">
        <v>0.43823634620000002</v>
      </c>
      <c r="AC34">
        <v>46059.25935</v>
      </c>
      <c r="AD34">
        <v>32241.481540000001</v>
      </c>
      <c r="AE34">
        <v>10508.4</v>
      </c>
      <c r="AF34">
        <v>21733.081539999999</v>
      </c>
      <c r="AG34" t="s">
        <v>127</v>
      </c>
      <c r="AH34">
        <v>5331.8755449999999</v>
      </c>
      <c r="AI34" s="2">
        <v>-38932</v>
      </c>
      <c r="AJ34" s="2">
        <v>-14932</v>
      </c>
      <c r="AK34" s="2">
        <v>-14932</v>
      </c>
      <c r="AL34" s="2">
        <v>-20932</v>
      </c>
      <c r="AM34" s="2">
        <v>-17199</v>
      </c>
      <c r="AN34" s="2">
        <v>6801</v>
      </c>
      <c r="AO34" s="2">
        <v>6801</v>
      </c>
      <c r="AP34" s="2">
        <v>801</v>
      </c>
    </row>
    <row r="35" spans="1:42" x14ac:dyDescent="0.35">
      <c r="A35" t="s">
        <v>128</v>
      </c>
      <c r="B35" t="s">
        <v>124</v>
      </c>
      <c r="C35" t="s">
        <v>83</v>
      </c>
      <c r="D35">
        <v>1</v>
      </c>
      <c r="E35">
        <v>1000</v>
      </c>
      <c r="F35">
        <v>0.97299999999999998</v>
      </c>
      <c r="G35">
        <v>11676</v>
      </c>
      <c r="H35">
        <v>266</v>
      </c>
      <c r="I35">
        <v>0.52049999999999996</v>
      </c>
      <c r="J35">
        <v>84</v>
      </c>
      <c r="K35">
        <v>376</v>
      </c>
      <c r="L35">
        <v>292</v>
      </c>
      <c r="M35">
        <v>182</v>
      </c>
      <c r="N35">
        <v>0.59863013700000001</v>
      </c>
      <c r="O35">
        <v>0.52049999999999996</v>
      </c>
      <c r="U35">
        <v>84</v>
      </c>
      <c r="V35">
        <v>365</v>
      </c>
      <c r="W35">
        <v>47.5</v>
      </c>
      <c r="X35">
        <v>-230.60399290000001</v>
      </c>
      <c r="Y35">
        <v>219.90175640000001</v>
      </c>
      <c r="Z35">
        <v>219.90175640000001</v>
      </c>
      <c r="AA35">
        <v>0.47</v>
      </c>
      <c r="AB35">
        <v>0.47679520549999999</v>
      </c>
      <c r="AC35">
        <v>38269.557639999999</v>
      </c>
      <c r="AD35">
        <v>26788.690350000001</v>
      </c>
      <c r="AE35">
        <v>11676</v>
      </c>
      <c r="AF35">
        <v>15112.690350000001</v>
      </c>
      <c r="AG35" t="s">
        <v>129</v>
      </c>
      <c r="AH35">
        <v>5801.0083329999998</v>
      </c>
      <c r="AI35" s="2">
        <v>-39401</v>
      </c>
      <c r="AJ35" s="2">
        <v>-15401</v>
      </c>
      <c r="AK35" s="2">
        <v>-15401</v>
      </c>
      <c r="AL35" s="2">
        <v>-21401</v>
      </c>
      <c r="AM35" s="2">
        <v>-24288</v>
      </c>
      <c r="AN35" s="2">
        <v>-288</v>
      </c>
      <c r="AO35" s="2">
        <v>-288</v>
      </c>
      <c r="AP35" s="2">
        <v>-6288</v>
      </c>
    </row>
    <row r="36" spans="1:42" x14ac:dyDescent="0.35">
      <c r="A36" t="s">
        <v>130</v>
      </c>
      <c r="B36" t="s">
        <v>124</v>
      </c>
      <c r="C36" t="s">
        <v>83</v>
      </c>
      <c r="D36">
        <v>2</v>
      </c>
      <c r="E36">
        <v>1200</v>
      </c>
      <c r="F36">
        <v>0.97299999999999998</v>
      </c>
      <c r="G36">
        <v>14011.2</v>
      </c>
      <c r="H36">
        <v>442</v>
      </c>
      <c r="I36">
        <v>0.1288</v>
      </c>
      <c r="J36">
        <v>109</v>
      </c>
      <c r="K36">
        <v>490</v>
      </c>
      <c r="L36">
        <v>381</v>
      </c>
      <c r="M36">
        <v>333</v>
      </c>
      <c r="N36">
        <v>0.79921259840000003</v>
      </c>
      <c r="O36">
        <v>0.1288</v>
      </c>
      <c r="U36">
        <v>109</v>
      </c>
      <c r="V36">
        <v>476.25</v>
      </c>
      <c r="W36">
        <v>61.375</v>
      </c>
      <c r="X36">
        <v>-300.89082639999998</v>
      </c>
      <c r="Y36">
        <v>286.6252369</v>
      </c>
      <c r="Z36">
        <v>286.6252369</v>
      </c>
      <c r="AA36">
        <v>0.47</v>
      </c>
      <c r="AB36">
        <v>0.47629440940000001</v>
      </c>
      <c r="AC36">
        <v>49829.06925</v>
      </c>
      <c r="AD36">
        <v>34880.348480000001</v>
      </c>
      <c r="AE36">
        <v>14011.2</v>
      </c>
      <c r="AF36">
        <v>20869.14848</v>
      </c>
      <c r="AH36">
        <v>5794.9153150000002</v>
      </c>
      <c r="AI36" s="2">
        <v>-39395</v>
      </c>
      <c r="AJ36" s="2">
        <v>-15395</v>
      </c>
      <c r="AK36" s="2">
        <v>-15395</v>
      </c>
      <c r="AL36" s="2">
        <v>-21395</v>
      </c>
      <c r="AM36" s="2">
        <v>-18526</v>
      </c>
      <c r="AN36" s="2">
        <v>5474</v>
      </c>
      <c r="AO36" s="2">
        <v>5474</v>
      </c>
      <c r="AP36" s="2">
        <v>-526</v>
      </c>
    </row>
    <row r="37" spans="1:42" x14ac:dyDescent="0.35">
      <c r="A37" t="s">
        <v>131</v>
      </c>
      <c r="B37" t="s">
        <v>132</v>
      </c>
      <c r="C37" t="s">
        <v>71</v>
      </c>
      <c r="D37">
        <v>1</v>
      </c>
      <c r="E37">
        <v>1200</v>
      </c>
      <c r="F37">
        <v>0.97299999999999998</v>
      </c>
      <c r="G37">
        <v>14011.2</v>
      </c>
      <c r="H37">
        <v>354</v>
      </c>
      <c r="I37">
        <v>0.24110000000000001</v>
      </c>
      <c r="J37">
        <v>145</v>
      </c>
      <c r="K37">
        <v>434</v>
      </c>
      <c r="L37">
        <v>289</v>
      </c>
      <c r="M37">
        <v>209</v>
      </c>
      <c r="N37">
        <v>0.67854671280000001</v>
      </c>
      <c r="O37">
        <v>0.24110000000000001</v>
      </c>
      <c r="U37">
        <v>145</v>
      </c>
      <c r="V37">
        <v>361.25</v>
      </c>
      <c r="W37">
        <v>108.875</v>
      </c>
      <c r="X37">
        <v>-228.2347738</v>
      </c>
      <c r="Y37">
        <v>248.57399860000001</v>
      </c>
      <c r="Z37">
        <v>248.57399860000001</v>
      </c>
      <c r="AA37">
        <v>0.39</v>
      </c>
      <c r="AB37">
        <v>0.54455768169999996</v>
      </c>
      <c r="AC37">
        <v>49407.451350000003</v>
      </c>
      <c r="AD37">
        <v>34585.215940000002</v>
      </c>
      <c r="AE37">
        <v>14011.2</v>
      </c>
      <c r="AF37">
        <v>20574.015940000001</v>
      </c>
      <c r="AH37">
        <v>6625.4517939999996</v>
      </c>
      <c r="AI37" s="2">
        <v>-40225</v>
      </c>
      <c r="AJ37" s="2">
        <v>-16225</v>
      </c>
      <c r="AK37" s="2">
        <v>-16225</v>
      </c>
      <c r="AL37" s="2">
        <v>-22225</v>
      </c>
      <c r="AM37" s="2">
        <v>-19651</v>
      </c>
      <c r="AN37" s="2">
        <v>4349</v>
      </c>
      <c r="AO37" s="2">
        <v>4349</v>
      </c>
      <c r="AP37" s="2">
        <v>-1651</v>
      </c>
    </row>
    <row r="38" spans="1:42" x14ac:dyDescent="0.35">
      <c r="A38" t="s">
        <v>133</v>
      </c>
      <c r="B38" t="s">
        <v>134</v>
      </c>
      <c r="C38" t="s">
        <v>71</v>
      </c>
      <c r="D38">
        <v>2</v>
      </c>
      <c r="E38">
        <v>920</v>
      </c>
      <c r="F38">
        <v>0.97299999999999998</v>
      </c>
      <c r="G38">
        <v>10741.92</v>
      </c>
      <c r="H38">
        <v>123</v>
      </c>
      <c r="I38">
        <v>0.4521</v>
      </c>
      <c r="J38">
        <v>111</v>
      </c>
      <c r="K38">
        <v>147</v>
      </c>
      <c r="L38">
        <v>36</v>
      </c>
      <c r="M38">
        <v>12</v>
      </c>
      <c r="N38">
        <v>0.36666666669999998</v>
      </c>
      <c r="O38">
        <v>0.4521</v>
      </c>
      <c r="U38">
        <v>111</v>
      </c>
      <c r="V38">
        <v>45</v>
      </c>
      <c r="W38">
        <v>106.5</v>
      </c>
      <c r="X38">
        <v>-28.43062926</v>
      </c>
      <c r="Y38">
        <v>77.433093249999999</v>
      </c>
      <c r="Z38">
        <v>111</v>
      </c>
      <c r="AA38">
        <v>0.1</v>
      </c>
      <c r="AB38">
        <v>0.77146000000000003</v>
      </c>
      <c r="AC38">
        <v>31255.7019</v>
      </c>
      <c r="AD38">
        <v>21878.991330000001</v>
      </c>
      <c r="AE38">
        <v>10741.92</v>
      </c>
      <c r="AF38">
        <v>11137.071330000001</v>
      </c>
      <c r="AH38">
        <v>9386.0966669999998</v>
      </c>
      <c r="AI38" s="2">
        <v>-42986</v>
      </c>
      <c r="AJ38" s="2">
        <v>-18986</v>
      </c>
      <c r="AK38" s="2">
        <v>-18986</v>
      </c>
      <c r="AL38" s="2">
        <v>-24986</v>
      </c>
      <c r="AM38" s="2">
        <v>-31849</v>
      </c>
      <c r="AN38" s="2">
        <v>-7849</v>
      </c>
      <c r="AO38" s="2">
        <v>-7849</v>
      </c>
      <c r="AP38" s="2">
        <v>-13849</v>
      </c>
    </row>
    <row r="39" spans="1:42" x14ac:dyDescent="0.35">
      <c r="A39" t="s">
        <v>135</v>
      </c>
      <c r="B39" t="s">
        <v>132</v>
      </c>
      <c r="C39" t="s">
        <v>71</v>
      </c>
      <c r="D39">
        <v>2</v>
      </c>
      <c r="E39">
        <v>1300</v>
      </c>
      <c r="F39">
        <v>0.97299999999999998</v>
      </c>
      <c r="G39">
        <v>15178.8</v>
      </c>
      <c r="H39">
        <v>377</v>
      </c>
      <c r="I39">
        <v>0.47949999999999998</v>
      </c>
      <c r="J39">
        <v>228</v>
      </c>
      <c r="K39">
        <v>457</v>
      </c>
      <c r="L39">
        <v>229</v>
      </c>
      <c r="M39">
        <v>149</v>
      </c>
      <c r="N39">
        <v>0.62052401749999997</v>
      </c>
      <c r="O39">
        <v>0.47949999999999998</v>
      </c>
      <c r="U39">
        <v>228</v>
      </c>
      <c r="V39">
        <v>286.25</v>
      </c>
      <c r="W39">
        <v>199.375</v>
      </c>
      <c r="X39">
        <v>-180.85039169999999</v>
      </c>
      <c r="Y39">
        <v>253.51884319999999</v>
      </c>
      <c r="Z39">
        <v>253.51884319999999</v>
      </c>
      <c r="AA39">
        <v>0.19</v>
      </c>
      <c r="AB39">
        <v>0.70090764189999999</v>
      </c>
      <c r="AC39">
        <v>64858.052519999997</v>
      </c>
      <c r="AD39">
        <v>45400.636760000001</v>
      </c>
      <c r="AE39">
        <v>15178.8</v>
      </c>
      <c r="AF39">
        <v>30221.836759999998</v>
      </c>
      <c r="AH39">
        <v>8527.7096430000001</v>
      </c>
      <c r="AI39" s="2">
        <v>-42128</v>
      </c>
      <c r="AJ39" s="2">
        <v>-18128</v>
      </c>
      <c r="AK39" s="2">
        <v>-18128</v>
      </c>
      <c r="AL39" s="2">
        <v>-24128</v>
      </c>
      <c r="AM39" s="2">
        <v>-11906</v>
      </c>
      <c r="AN39" s="2">
        <v>12094</v>
      </c>
      <c r="AO39" s="2">
        <v>12094</v>
      </c>
      <c r="AP39" s="2">
        <v>6094</v>
      </c>
    </row>
    <row r="40" spans="1:42" x14ac:dyDescent="0.35">
      <c r="A40" t="s">
        <v>136</v>
      </c>
      <c r="B40" t="s">
        <v>132</v>
      </c>
      <c r="C40" t="s">
        <v>83</v>
      </c>
      <c r="D40">
        <v>1</v>
      </c>
      <c r="E40">
        <v>1100</v>
      </c>
      <c r="F40">
        <v>0.97299999999999998</v>
      </c>
      <c r="G40">
        <v>12843.6</v>
      </c>
      <c r="H40">
        <v>318</v>
      </c>
      <c r="I40">
        <v>0.2712</v>
      </c>
      <c r="J40">
        <v>90</v>
      </c>
      <c r="K40">
        <v>375</v>
      </c>
      <c r="L40">
        <v>285</v>
      </c>
      <c r="M40">
        <v>228</v>
      </c>
      <c r="N40">
        <v>0.74</v>
      </c>
      <c r="O40">
        <v>0.2712</v>
      </c>
      <c r="U40">
        <v>90</v>
      </c>
      <c r="V40">
        <v>356.25</v>
      </c>
      <c r="W40">
        <v>54.375</v>
      </c>
      <c r="X40">
        <v>-225.07581500000001</v>
      </c>
      <c r="Y40">
        <v>218.63698819999999</v>
      </c>
      <c r="Z40">
        <v>218.63698819999999</v>
      </c>
      <c r="AA40">
        <v>0.46</v>
      </c>
      <c r="AB40">
        <v>0.4856963158</v>
      </c>
      <c r="AC40">
        <v>38759.780590000002</v>
      </c>
      <c r="AD40">
        <v>27131.846409999998</v>
      </c>
      <c r="AE40">
        <v>12843.6</v>
      </c>
      <c r="AF40">
        <v>14288.24641</v>
      </c>
      <c r="AH40">
        <v>5909.3051750000004</v>
      </c>
      <c r="AI40" s="2">
        <v>-39509</v>
      </c>
      <c r="AJ40" s="2">
        <v>-15509</v>
      </c>
      <c r="AK40" s="2">
        <v>-15509</v>
      </c>
      <c r="AL40" s="2">
        <v>-21509</v>
      </c>
      <c r="AM40" s="2">
        <v>-25221</v>
      </c>
      <c r="AN40" s="2">
        <v>-1221</v>
      </c>
      <c r="AO40" s="2">
        <v>-1221</v>
      </c>
      <c r="AP40" s="2">
        <v>-7221</v>
      </c>
    </row>
    <row r="41" spans="1:42" x14ac:dyDescent="0.35">
      <c r="A41" t="s">
        <v>137</v>
      </c>
      <c r="B41" t="s">
        <v>132</v>
      </c>
      <c r="C41" t="s">
        <v>83</v>
      </c>
      <c r="D41">
        <v>2</v>
      </c>
      <c r="E41">
        <v>1200</v>
      </c>
      <c r="F41">
        <v>0.97299999999999998</v>
      </c>
      <c r="G41">
        <v>14011.2</v>
      </c>
      <c r="H41">
        <v>198</v>
      </c>
      <c r="I41">
        <v>0.43009999999999998</v>
      </c>
      <c r="J41">
        <v>128</v>
      </c>
      <c r="K41">
        <v>238</v>
      </c>
      <c r="L41">
        <v>110</v>
      </c>
      <c r="M41">
        <v>70</v>
      </c>
      <c r="N41">
        <v>0.60909090909999997</v>
      </c>
      <c r="O41">
        <v>0.43009999999999998</v>
      </c>
      <c r="U41">
        <v>128</v>
      </c>
      <c r="V41">
        <v>137.5</v>
      </c>
      <c r="W41">
        <v>114.25</v>
      </c>
      <c r="X41">
        <v>-86.871367199999995</v>
      </c>
      <c r="Y41">
        <v>131.01778490000001</v>
      </c>
      <c r="Z41">
        <v>131.01778490000001</v>
      </c>
      <c r="AA41">
        <v>0.12</v>
      </c>
      <c r="AB41">
        <v>0.75409072730000004</v>
      </c>
      <c r="AC41">
        <v>36061.743309999998</v>
      </c>
      <c r="AD41">
        <v>25243.220310000001</v>
      </c>
      <c r="AE41">
        <v>14011.2</v>
      </c>
      <c r="AF41">
        <v>11232.02031</v>
      </c>
      <c r="AH41">
        <v>9174.7705150000002</v>
      </c>
      <c r="AI41" s="2">
        <v>-42775</v>
      </c>
      <c r="AJ41" s="2">
        <v>-18775</v>
      </c>
      <c r="AK41" s="2">
        <v>-18775</v>
      </c>
      <c r="AL41" s="2">
        <v>-24775</v>
      </c>
      <c r="AM41" s="2">
        <v>-31543</v>
      </c>
      <c r="AN41" s="2">
        <v>-7543</v>
      </c>
      <c r="AO41" s="2">
        <v>-7543</v>
      </c>
      <c r="AP41" s="2">
        <v>-13543</v>
      </c>
    </row>
    <row r="42" spans="1:42" x14ac:dyDescent="0.35">
      <c r="A42" t="s">
        <v>138</v>
      </c>
      <c r="B42" t="s">
        <v>139</v>
      </c>
      <c r="C42" t="s">
        <v>71</v>
      </c>
      <c r="D42">
        <v>1</v>
      </c>
      <c r="E42">
        <v>1300</v>
      </c>
      <c r="F42">
        <v>0.97299999999999998</v>
      </c>
      <c r="G42">
        <v>15178.8</v>
      </c>
      <c r="H42">
        <v>149</v>
      </c>
      <c r="I42">
        <v>0.56710000000000005</v>
      </c>
      <c r="J42">
        <v>126</v>
      </c>
      <c r="K42">
        <v>188</v>
      </c>
      <c r="L42">
        <v>62</v>
      </c>
      <c r="M42">
        <v>23</v>
      </c>
      <c r="N42">
        <v>0.39677419349999998</v>
      </c>
      <c r="O42">
        <v>0.56710000000000005</v>
      </c>
      <c r="U42">
        <v>126</v>
      </c>
      <c r="V42">
        <v>77.5</v>
      </c>
      <c r="W42">
        <v>118.25</v>
      </c>
      <c r="X42">
        <v>-48.963861510000001</v>
      </c>
      <c r="Y42">
        <v>100.7736606</v>
      </c>
      <c r="Z42">
        <v>126</v>
      </c>
      <c r="AA42">
        <v>0.1</v>
      </c>
      <c r="AB42">
        <v>0.77146000000000003</v>
      </c>
      <c r="AC42">
        <v>35479.445399999997</v>
      </c>
      <c r="AD42">
        <v>24835.611779999999</v>
      </c>
      <c r="AE42">
        <v>15178.8</v>
      </c>
      <c r="AF42">
        <v>9656.81178</v>
      </c>
      <c r="AH42">
        <v>9386.0966669999998</v>
      </c>
      <c r="AI42" s="2">
        <v>-42986</v>
      </c>
      <c r="AJ42" s="2">
        <v>-18986</v>
      </c>
      <c r="AK42" s="2">
        <v>-18986</v>
      </c>
      <c r="AL42" s="2">
        <v>-24986</v>
      </c>
      <c r="AM42" s="2">
        <v>-33329</v>
      </c>
      <c r="AN42" s="2">
        <v>-9329</v>
      </c>
      <c r="AO42" s="2">
        <v>-9329</v>
      </c>
      <c r="AP42" s="2">
        <v>-15329</v>
      </c>
    </row>
    <row r="43" spans="1:42" x14ac:dyDescent="0.35">
      <c r="A43" t="s">
        <v>140</v>
      </c>
      <c r="B43" t="s">
        <v>139</v>
      </c>
      <c r="C43" t="s">
        <v>71</v>
      </c>
      <c r="D43">
        <v>2</v>
      </c>
      <c r="E43">
        <v>1700</v>
      </c>
      <c r="F43">
        <v>0.97299999999999998</v>
      </c>
      <c r="G43">
        <v>19849.2</v>
      </c>
      <c r="H43">
        <v>210</v>
      </c>
      <c r="I43">
        <v>0.32050000000000001</v>
      </c>
      <c r="J43">
        <v>152</v>
      </c>
      <c r="K43">
        <v>247</v>
      </c>
      <c r="L43">
        <v>95</v>
      </c>
      <c r="M43">
        <v>58</v>
      </c>
      <c r="N43">
        <v>0.58842105259999999</v>
      </c>
      <c r="O43">
        <v>0.32050000000000001</v>
      </c>
      <c r="U43">
        <v>152</v>
      </c>
      <c r="V43">
        <v>118.75</v>
      </c>
      <c r="W43">
        <v>140.125</v>
      </c>
      <c r="X43">
        <v>-75.025271669999995</v>
      </c>
      <c r="Y43">
        <v>133.87899609999999</v>
      </c>
      <c r="Z43">
        <v>152</v>
      </c>
      <c r="AA43">
        <v>0.1</v>
      </c>
      <c r="AB43">
        <v>0.77146000000000003</v>
      </c>
      <c r="AC43">
        <v>42800.6008</v>
      </c>
      <c r="AD43">
        <v>29960.420559999999</v>
      </c>
      <c r="AE43">
        <v>19849.2</v>
      </c>
      <c r="AF43">
        <v>10111.22056</v>
      </c>
      <c r="AH43">
        <v>9386.0966669999998</v>
      </c>
      <c r="AI43" s="2">
        <v>-42986</v>
      </c>
      <c r="AJ43" s="2">
        <v>-18986</v>
      </c>
      <c r="AK43" s="2">
        <v>-18986</v>
      </c>
      <c r="AL43" s="2">
        <v>-24986</v>
      </c>
      <c r="AM43" s="2">
        <v>-32875</v>
      </c>
      <c r="AN43" s="2">
        <v>-8875</v>
      </c>
      <c r="AO43" s="2">
        <v>-8875</v>
      </c>
      <c r="AP43" s="2">
        <v>-14875</v>
      </c>
    </row>
    <row r="44" spans="1:42" x14ac:dyDescent="0.35">
      <c r="A44" t="s">
        <v>141</v>
      </c>
      <c r="B44" t="s">
        <v>139</v>
      </c>
      <c r="C44" t="s">
        <v>83</v>
      </c>
      <c r="D44">
        <v>1</v>
      </c>
      <c r="E44">
        <v>1200</v>
      </c>
      <c r="F44">
        <v>0.97299999999999998</v>
      </c>
      <c r="G44">
        <v>14011.2</v>
      </c>
      <c r="H44">
        <v>187</v>
      </c>
      <c r="I44">
        <v>0.44929999999999998</v>
      </c>
      <c r="J44">
        <v>141</v>
      </c>
      <c r="K44">
        <v>263</v>
      </c>
      <c r="L44">
        <v>122</v>
      </c>
      <c r="M44">
        <v>46</v>
      </c>
      <c r="N44">
        <v>0.40163934429999998</v>
      </c>
      <c r="O44">
        <v>0.44929999999999998</v>
      </c>
      <c r="U44">
        <v>141</v>
      </c>
      <c r="V44">
        <v>152.5</v>
      </c>
      <c r="W44">
        <v>125.75</v>
      </c>
      <c r="X44">
        <v>-96.348243620000005</v>
      </c>
      <c r="Y44">
        <v>144.82881599999999</v>
      </c>
      <c r="Z44">
        <v>144.82881599999999</v>
      </c>
      <c r="AA44">
        <v>0.13</v>
      </c>
      <c r="AB44">
        <v>0.75159032790000002</v>
      </c>
      <c r="AC44">
        <v>39730.957119999999</v>
      </c>
      <c r="AD44">
        <v>27811.669989999999</v>
      </c>
      <c r="AE44">
        <v>14011.2</v>
      </c>
      <c r="AF44">
        <v>13800.46999</v>
      </c>
      <c r="AH44">
        <v>9144.3489890000001</v>
      </c>
      <c r="AI44" s="2">
        <v>-42744</v>
      </c>
      <c r="AJ44" s="2">
        <v>-18744</v>
      </c>
      <c r="AK44" s="2">
        <v>-18744</v>
      </c>
      <c r="AL44" s="2">
        <v>-24744</v>
      </c>
      <c r="AM44" s="2">
        <v>-28944</v>
      </c>
      <c r="AN44" s="2">
        <v>-4944</v>
      </c>
      <c r="AO44" s="2">
        <v>-4944</v>
      </c>
      <c r="AP44" s="2">
        <v>-10944</v>
      </c>
    </row>
    <row r="45" spans="1:42" x14ac:dyDescent="0.35">
      <c r="A45" t="s">
        <v>142</v>
      </c>
      <c r="B45" t="s">
        <v>139</v>
      </c>
      <c r="C45" t="s">
        <v>83</v>
      </c>
      <c r="D45">
        <v>2</v>
      </c>
      <c r="E45">
        <v>1900</v>
      </c>
      <c r="F45">
        <v>0.97299999999999998</v>
      </c>
      <c r="G45">
        <v>22184.400000000001</v>
      </c>
      <c r="H45">
        <v>225</v>
      </c>
      <c r="I45">
        <v>0.50960000000000005</v>
      </c>
      <c r="J45">
        <v>157</v>
      </c>
      <c r="K45">
        <v>314</v>
      </c>
      <c r="L45">
        <v>157</v>
      </c>
      <c r="M45">
        <v>68</v>
      </c>
      <c r="N45">
        <v>0.44649681530000002</v>
      </c>
      <c r="O45">
        <v>0.50960000000000005</v>
      </c>
      <c r="U45">
        <v>157</v>
      </c>
      <c r="V45">
        <v>196.25</v>
      </c>
      <c r="W45">
        <v>137.375</v>
      </c>
      <c r="X45">
        <v>-123.9891332</v>
      </c>
      <c r="Y45">
        <v>174.15265669999999</v>
      </c>
      <c r="Z45">
        <v>174.15265669999999</v>
      </c>
      <c r="AA45">
        <v>0.19</v>
      </c>
      <c r="AB45">
        <v>0.70228999999999997</v>
      </c>
      <c r="AC45">
        <v>44641.569280000003</v>
      </c>
      <c r="AD45">
        <v>31249.0985</v>
      </c>
      <c r="AE45">
        <v>22184.400000000001</v>
      </c>
      <c r="AF45">
        <v>9064.6984969999994</v>
      </c>
      <c r="AH45">
        <v>8544.5283330000002</v>
      </c>
      <c r="AI45" s="2">
        <v>-42145</v>
      </c>
      <c r="AJ45" s="2">
        <v>-18145</v>
      </c>
      <c r="AK45" s="2">
        <v>-18145</v>
      </c>
      <c r="AL45" s="2">
        <v>-24145</v>
      </c>
      <c r="AM45" s="2">
        <v>-33080</v>
      </c>
      <c r="AN45" s="2">
        <v>-9080</v>
      </c>
      <c r="AO45" s="2">
        <v>-9080</v>
      </c>
      <c r="AP45" s="2">
        <v>-15080</v>
      </c>
    </row>
    <row r="46" spans="1:42" x14ac:dyDescent="0.35">
      <c r="A46" t="s">
        <v>143</v>
      </c>
      <c r="B46" t="s">
        <v>144</v>
      </c>
      <c r="C46" t="s">
        <v>71</v>
      </c>
      <c r="D46">
        <v>1</v>
      </c>
      <c r="E46">
        <v>1000</v>
      </c>
      <c r="F46">
        <v>0.97299999999999998</v>
      </c>
      <c r="G46">
        <v>11676</v>
      </c>
      <c r="H46">
        <v>123</v>
      </c>
      <c r="I46">
        <v>0.72050000000000003</v>
      </c>
      <c r="J46">
        <v>93</v>
      </c>
      <c r="K46">
        <v>159</v>
      </c>
      <c r="L46">
        <v>66</v>
      </c>
      <c r="M46">
        <v>30</v>
      </c>
      <c r="N46">
        <v>0.46363636359999999</v>
      </c>
      <c r="O46">
        <v>0.72050000000000003</v>
      </c>
      <c r="U46">
        <v>93</v>
      </c>
      <c r="V46">
        <v>82.5</v>
      </c>
      <c r="W46">
        <v>84.75</v>
      </c>
      <c r="X46">
        <v>-52.122820320000002</v>
      </c>
      <c r="Y46">
        <v>86.710670960000002</v>
      </c>
      <c r="Z46">
        <v>93</v>
      </c>
      <c r="AA46">
        <v>0.1</v>
      </c>
      <c r="AB46">
        <v>0.77146000000000003</v>
      </c>
      <c r="AC46">
        <v>26187.209699999999</v>
      </c>
      <c r="AD46">
        <v>18331.04679</v>
      </c>
      <c r="AE46">
        <v>11676</v>
      </c>
      <c r="AF46">
        <v>6655.0467900000003</v>
      </c>
      <c r="AH46">
        <v>9386.0966669999998</v>
      </c>
      <c r="AI46" s="2">
        <v>-42986</v>
      </c>
      <c r="AJ46" s="2">
        <v>-18986</v>
      </c>
      <c r="AK46" s="2">
        <v>-18986</v>
      </c>
      <c r="AL46" s="2">
        <v>-24986</v>
      </c>
      <c r="AM46" s="2">
        <v>-36331</v>
      </c>
      <c r="AN46" s="2">
        <v>-12331</v>
      </c>
      <c r="AO46" s="2">
        <v>-12331</v>
      </c>
      <c r="AP46" s="2">
        <v>-18331</v>
      </c>
    </row>
    <row r="47" spans="1:42" x14ac:dyDescent="0.35">
      <c r="A47" t="s">
        <v>145</v>
      </c>
      <c r="B47" t="s">
        <v>144</v>
      </c>
      <c r="C47" t="s">
        <v>71</v>
      </c>
      <c r="D47">
        <v>2</v>
      </c>
      <c r="E47">
        <v>1500</v>
      </c>
      <c r="F47">
        <v>0.97299999999999998</v>
      </c>
      <c r="G47">
        <v>17514</v>
      </c>
      <c r="H47">
        <v>263</v>
      </c>
      <c r="I47">
        <v>0.49590000000000001</v>
      </c>
      <c r="J47">
        <v>145</v>
      </c>
      <c r="K47">
        <v>462</v>
      </c>
      <c r="L47">
        <v>317</v>
      </c>
      <c r="M47">
        <v>118</v>
      </c>
      <c r="N47">
        <v>0.39779179809999998</v>
      </c>
      <c r="O47">
        <v>0.49590000000000001</v>
      </c>
      <c r="U47">
        <v>145</v>
      </c>
      <c r="V47">
        <v>396.25</v>
      </c>
      <c r="W47">
        <v>105.375</v>
      </c>
      <c r="X47">
        <v>-250.3474855</v>
      </c>
      <c r="Y47">
        <v>265.6330711</v>
      </c>
      <c r="Z47">
        <v>265.6330711</v>
      </c>
      <c r="AA47">
        <v>0.4</v>
      </c>
      <c r="AB47">
        <v>0.53052873820000002</v>
      </c>
      <c r="AC47">
        <v>51437.98199</v>
      </c>
      <c r="AD47">
        <v>36006.587390000001</v>
      </c>
      <c r="AE47">
        <v>17514</v>
      </c>
      <c r="AF47">
        <v>18492.587390000001</v>
      </c>
      <c r="AH47">
        <v>6454.7663140000004</v>
      </c>
      <c r="AI47" s="2">
        <v>-40055</v>
      </c>
      <c r="AJ47" s="2">
        <v>-16055</v>
      </c>
      <c r="AK47" s="2">
        <v>-16055</v>
      </c>
      <c r="AL47" s="2">
        <v>-22055</v>
      </c>
      <c r="AM47" s="2">
        <v>-21562</v>
      </c>
      <c r="AN47" s="2">
        <v>2438</v>
      </c>
      <c r="AO47" s="2">
        <v>2438</v>
      </c>
      <c r="AP47" s="2">
        <v>-3562</v>
      </c>
    </row>
    <row r="48" spans="1:42" x14ac:dyDescent="0.35">
      <c r="A48" t="s">
        <v>146</v>
      </c>
      <c r="B48" t="s">
        <v>144</v>
      </c>
      <c r="C48" t="s">
        <v>83</v>
      </c>
      <c r="D48">
        <v>1</v>
      </c>
      <c r="E48">
        <v>1300</v>
      </c>
      <c r="F48">
        <v>0.97299999999999998</v>
      </c>
      <c r="G48">
        <v>15178.8</v>
      </c>
      <c r="H48">
        <v>238</v>
      </c>
      <c r="I48">
        <v>0.44929999999999998</v>
      </c>
      <c r="J48">
        <v>181</v>
      </c>
      <c r="K48">
        <v>316</v>
      </c>
      <c r="L48">
        <v>135</v>
      </c>
      <c r="M48">
        <v>57</v>
      </c>
      <c r="N48">
        <v>0.43777777779999999</v>
      </c>
      <c r="O48">
        <v>0.44929999999999998</v>
      </c>
      <c r="U48">
        <v>181</v>
      </c>
      <c r="V48">
        <v>168.75</v>
      </c>
      <c r="W48">
        <v>164.125</v>
      </c>
      <c r="X48">
        <v>-106.6148597</v>
      </c>
      <c r="Y48">
        <v>172.74909969999999</v>
      </c>
      <c r="Z48">
        <v>181</v>
      </c>
      <c r="AA48">
        <v>0.1</v>
      </c>
      <c r="AB48">
        <v>0.77146000000000003</v>
      </c>
      <c r="AC48">
        <v>50966.5049</v>
      </c>
      <c r="AD48">
        <v>35676.55343</v>
      </c>
      <c r="AE48">
        <v>15178.8</v>
      </c>
      <c r="AF48">
        <v>20497.753430000001</v>
      </c>
      <c r="AH48">
        <v>9386.0966669999998</v>
      </c>
      <c r="AI48" s="2">
        <v>-42986</v>
      </c>
      <c r="AJ48" s="2">
        <v>-18986</v>
      </c>
      <c r="AK48" s="2">
        <v>-18986</v>
      </c>
      <c r="AL48" s="2">
        <v>-24986</v>
      </c>
      <c r="AM48" s="2">
        <v>-22488</v>
      </c>
      <c r="AN48" s="2">
        <v>1512</v>
      </c>
      <c r="AO48" s="2">
        <v>1512</v>
      </c>
      <c r="AP48" s="2">
        <v>-4488</v>
      </c>
    </row>
    <row r="49" spans="1:42" x14ac:dyDescent="0.35">
      <c r="A49" t="s">
        <v>147</v>
      </c>
      <c r="B49" t="s">
        <v>134</v>
      </c>
      <c r="C49" t="s">
        <v>83</v>
      </c>
      <c r="D49">
        <v>1</v>
      </c>
      <c r="E49">
        <v>850</v>
      </c>
      <c r="F49">
        <v>0.97299999999999998</v>
      </c>
      <c r="G49">
        <v>9924.6</v>
      </c>
      <c r="H49">
        <v>146</v>
      </c>
      <c r="I49">
        <v>0.53149999999999997</v>
      </c>
      <c r="J49">
        <v>96</v>
      </c>
      <c r="K49">
        <v>245</v>
      </c>
      <c r="L49">
        <v>149</v>
      </c>
      <c r="M49">
        <v>50</v>
      </c>
      <c r="N49">
        <v>0.36845637580000001</v>
      </c>
      <c r="O49">
        <v>0.53149999999999997</v>
      </c>
      <c r="U49">
        <v>96</v>
      </c>
      <c r="V49">
        <v>186.25</v>
      </c>
      <c r="W49">
        <v>77.375</v>
      </c>
      <c r="X49">
        <v>-117.6712156</v>
      </c>
      <c r="Y49">
        <v>138.77863600000001</v>
      </c>
      <c r="Z49">
        <v>138.77863600000001</v>
      </c>
      <c r="AA49">
        <v>0.33</v>
      </c>
      <c r="AB49">
        <v>0.58968812079999999</v>
      </c>
      <c r="AC49">
        <v>29870.181260000001</v>
      </c>
      <c r="AD49">
        <v>20909.12688</v>
      </c>
      <c r="AE49">
        <v>9924.6</v>
      </c>
      <c r="AF49">
        <v>10984.526879999999</v>
      </c>
      <c r="AH49">
        <v>7174.5388030000004</v>
      </c>
      <c r="AI49" s="2">
        <v>-40775</v>
      </c>
      <c r="AJ49" s="2">
        <v>-16775</v>
      </c>
      <c r="AK49" s="2">
        <v>-16775</v>
      </c>
      <c r="AL49" s="2">
        <v>-22775</v>
      </c>
      <c r="AM49" s="2">
        <v>-29790</v>
      </c>
      <c r="AN49" s="2">
        <v>-5790</v>
      </c>
      <c r="AO49" s="2">
        <v>-5790</v>
      </c>
      <c r="AP49" s="2">
        <v>-11790</v>
      </c>
    </row>
    <row r="50" spans="1:42" x14ac:dyDescent="0.35">
      <c r="A50" t="s">
        <v>148</v>
      </c>
      <c r="B50" t="s">
        <v>144</v>
      </c>
      <c r="C50" t="s">
        <v>83</v>
      </c>
      <c r="D50">
        <v>2</v>
      </c>
      <c r="E50">
        <v>1800</v>
      </c>
      <c r="F50">
        <v>0.97299999999999998</v>
      </c>
      <c r="G50">
        <v>21016.799999999999</v>
      </c>
      <c r="H50">
        <v>349</v>
      </c>
      <c r="I50">
        <v>0.1507</v>
      </c>
      <c r="J50">
        <v>145</v>
      </c>
      <c r="K50">
        <v>412</v>
      </c>
      <c r="L50">
        <v>267</v>
      </c>
      <c r="M50">
        <v>204</v>
      </c>
      <c r="N50">
        <v>0.71123595510000004</v>
      </c>
      <c r="O50">
        <v>0.1507</v>
      </c>
      <c r="U50">
        <v>145</v>
      </c>
      <c r="V50">
        <v>333.75</v>
      </c>
      <c r="W50">
        <v>111.625</v>
      </c>
      <c r="X50">
        <v>-210.86050040000001</v>
      </c>
      <c r="Y50">
        <v>235.1704416</v>
      </c>
      <c r="Z50">
        <v>235.1704416</v>
      </c>
      <c r="AA50">
        <v>0.37</v>
      </c>
      <c r="AB50">
        <v>0.55764460670000005</v>
      </c>
      <c r="AC50">
        <v>47866.657879999999</v>
      </c>
      <c r="AD50">
        <v>33506.660519999998</v>
      </c>
      <c r="AE50">
        <v>21016.799999999999</v>
      </c>
      <c r="AF50">
        <v>12489.86052</v>
      </c>
      <c r="AH50">
        <v>6784.6760489999997</v>
      </c>
      <c r="AI50" s="2">
        <v>-40385</v>
      </c>
      <c r="AJ50" s="2">
        <v>-16385</v>
      </c>
      <c r="AK50" s="2">
        <v>-16385</v>
      </c>
      <c r="AL50" s="2">
        <v>-22385</v>
      </c>
      <c r="AM50" s="2">
        <v>-27895</v>
      </c>
      <c r="AN50" s="2">
        <v>-3895</v>
      </c>
      <c r="AO50" s="2">
        <v>-3895</v>
      </c>
      <c r="AP50" s="2">
        <v>-9895</v>
      </c>
    </row>
    <row r="51" spans="1:42" x14ac:dyDescent="0.35">
      <c r="A51" t="s">
        <v>149</v>
      </c>
      <c r="B51" t="s">
        <v>150</v>
      </c>
      <c r="C51" t="s">
        <v>71</v>
      </c>
      <c r="D51">
        <v>1</v>
      </c>
      <c r="E51">
        <v>1100</v>
      </c>
      <c r="F51">
        <v>0.97299999999999998</v>
      </c>
      <c r="G51">
        <v>12843.6</v>
      </c>
      <c r="H51">
        <v>147</v>
      </c>
      <c r="I51">
        <v>0.6</v>
      </c>
      <c r="J51">
        <v>99</v>
      </c>
      <c r="K51">
        <v>215</v>
      </c>
      <c r="L51">
        <v>116</v>
      </c>
      <c r="M51">
        <v>48</v>
      </c>
      <c r="N51">
        <v>0.43103448280000001</v>
      </c>
      <c r="O51">
        <v>0.6</v>
      </c>
      <c r="U51">
        <v>99</v>
      </c>
      <c r="V51">
        <v>145</v>
      </c>
      <c r="W51">
        <v>84.5</v>
      </c>
      <c r="X51">
        <v>-91.609805410000007</v>
      </c>
      <c r="Y51">
        <v>120.1733005</v>
      </c>
      <c r="Z51">
        <v>120.1733005</v>
      </c>
      <c r="AA51">
        <v>0.25</v>
      </c>
      <c r="AB51">
        <v>0.65589758620000005</v>
      </c>
      <c r="AC51">
        <v>28769.80286</v>
      </c>
      <c r="AD51">
        <v>20138.862010000001</v>
      </c>
      <c r="AE51">
        <v>12843.6</v>
      </c>
      <c r="AF51">
        <v>7295.2620049999996</v>
      </c>
      <c r="AH51">
        <v>7980.0872989999998</v>
      </c>
      <c r="AI51" s="2">
        <v>-41580</v>
      </c>
      <c r="AJ51" s="2">
        <v>-17580</v>
      </c>
      <c r="AK51" s="2">
        <v>-17580</v>
      </c>
      <c r="AL51" s="2">
        <v>-23580</v>
      </c>
      <c r="AM51" s="2">
        <v>-34285</v>
      </c>
      <c r="AN51" s="2">
        <v>-10285</v>
      </c>
      <c r="AO51" s="2">
        <v>-10285</v>
      </c>
      <c r="AP51" s="2">
        <v>-16285</v>
      </c>
    </row>
    <row r="52" spans="1:42" x14ac:dyDescent="0.35">
      <c r="A52" t="s">
        <v>151</v>
      </c>
      <c r="B52" t="s">
        <v>150</v>
      </c>
      <c r="C52" t="s">
        <v>71</v>
      </c>
      <c r="D52">
        <v>2</v>
      </c>
      <c r="E52">
        <v>1400</v>
      </c>
      <c r="F52">
        <v>0.97299999999999998</v>
      </c>
      <c r="G52">
        <v>16346.4</v>
      </c>
      <c r="H52">
        <v>151</v>
      </c>
      <c r="I52">
        <v>0.52600000000000002</v>
      </c>
      <c r="J52">
        <v>120</v>
      </c>
      <c r="K52">
        <v>188</v>
      </c>
      <c r="L52">
        <v>68</v>
      </c>
      <c r="M52">
        <v>31</v>
      </c>
      <c r="N52">
        <v>0.46470588239999999</v>
      </c>
      <c r="O52">
        <v>0.52600000000000002</v>
      </c>
      <c r="U52">
        <v>120</v>
      </c>
      <c r="V52">
        <v>85</v>
      </c>
      <c r="W52">
        <v>111.5</v>
      </c>
      <c r="X52">
        <v>-53.702299719999999</v>
      </c>
      <c r="Y52">
        <v>101.42917610000001</v>
      </c>
      <c r="Z52">
        <v>120</v>
      </c>
      <c r="AA52">
        <v>0.1</v>
      </c>
      <c r="AB52">
        <v>0.77146000000000003</v>
      </c>
      <c r="AC52">
        <v>33789.947999999997</v>
      </c>
      <c r="AD52">
        <v>23652.963599999999</v>
      </c>
      <c r="AE52">
        <v>16346.4</v>
      </c>
      <c r="AF52">
        <v>7306.5636000000004</v>
      </c>
      <c r="AH52">
        <v>9386.0966669999998</v>
      </c>
      <c r="AI52" s="2">
        <v>-42986</v>
      </c>
      <c r="AJ52" s="2">
        <v>-18986</v>
      </c>
      <c r="AK52" s="2">
        <v>-18986</v>
      </c>
      <c r="AL52" s="2">
        <v>-24986</v>
      </c>
      <c r="AM52" s="2">
        <v>-35680</v>
      </c>
      <c r="AN52" s="2">
        <v>-11680</v>
      </c>
      <c r="AO52" s="2">
        <v>-11680</v>
      </c>
      <c r="AP52" s="2">
        <v>-17680</v>
      </c>
    </row>
    <row r="53" spans="1:42" x14ac:dyDescent="0.35">
      <c r="A53" t="s">
        <v>152</v>
      </c>
      <c r="B53" t="s">
        <v>150</v>
      </c>
      <c r="C53" t="s">
        <v>83</v>
      </c>
      <c r="D53">
        <v>1</v>
      </c>
      <c r="E53">
        <v>1300</v>
      </c>
      <c r="F53">
        <v>0.97299999999999998</v>
      </c>
      <c r="G53">
        <v>15178.8</v>
      </c>
      <c r="H53">
        <v>429</v>
      </c>
      <c r="I53">
        <v>0.21099999999999999</v>
      </c>
      <c r="J53">
        <v>263</v>
      </c>
      <c r="K53">
        <v>489</v>
      </c>
      <c r="L53">
        <v>226</v>
      </c>
      <c r="M53">
        <v>166</v>
      </c>
      <c r="N53">
        <v>0.68761061950000002</v>
      </c>
      <c r="O53">
        <v>0.21099999999999999</v>
      </c>
      <c r="U53">
        <v>263</v>
      </c>
      <c r="V53">
        <v>282.5</v>
      </c>
      <c r="W53">
        <v>234.75</v>
      </c>
      <c r="X53">
        <v>-178.48117260000001</v>
      </c>
      <c r="Y53">
        <v>269.19108540000002</v>
      </c>
      <c r="Z53">
        <v>269.19108540000002</v>
      </c>
      <c r="AA53">
        <v>0.12</v>
      </c>
      <c r="AB53">
        <v>0.75411619470000002</v>
      </c>
      <c r="AC53">
        <v>74095.495299999995</v>
      </c>
      <c r="AD53">
        <v>51866.846709999998</v>
      </c>
      <c r="AE53">
        <v>15178.8</v>
      </c>
      <c r="AF53">
        <v>36688.046710000002</v>
      </c>
      <c r="AH53">
        <v>9175.0803689999993</v>
      </c>
      <c r="AI53" s="2">
        <v>-42775</v>
      </c>
      <c r="AJ53" s="2">
        <v>-18775</v>
      </c>
      <c r="AK53" s="2">
        <v>-18775</v>
      </c>
      <c r="AL53" s="2">
        <v>-24775</v>
      </c>
      <c r="AM53" s="2">
        <v>-6087</v>
      </c>
      <c r="AN53" s="2">
        <v>17913</v>
      </c>
      <c r="AO53" s="2">
        <v>17913</v>
      </c>
      <c r="AP53" s="2">
        <v>11913</v>
      </c>
    </row>
    <row r="54" spans="1:42" x14ac:dyDescent="0.35">
      <c r="A54" t="s">
        <v>153</v>
      </c>
      <c r="B54" t="s">
        <v>150</v>
      </c>
      <c r="C54" t="s">
        <v>83</v>
      </c>
      <c r="D54">
        <v>2</v>
      </c>
      <c r="E54">
        <v>1900</v>
      </c>
      <c r="F54">
        <v>0.97299999999999998</v>
      </c>
      <c r="G54">
        <v>22184.400000000001</v>
      </c>
      <c r="H54">
        <v>441</v>
      </c>
      <c r="I54">
        <v>0.33150000000000002</v>
      </c>
      <c r="J54">
        <v>335</v>
      </c>
      <c r="K54">
        <v>502</v>
      </c>
      <c r="L54">
        <v>167</v>
      </c>
      <c r="M54">
        <v>106</v>
      </c>
      <c r="N54">
        <v>0.60778443110000002</v>
      </c>
      <c r="O54">
        <v>0.33150000000000002</v>
      </c>
      <c r="U54">
        <v>335</v>
      </c>
      <c r="V54">
        <v>208.75</v>
      </c>
      <c r="W54">
        <v>314.125</v>
      </c>
      <c r="X54">
        <v>-131.88653020000001</v>
      </c>
      <c r="Y54">
        <v>269.24518260000002</v>
      </c>
      <c r="Z54">
        <v>335</v>
      </c>
      <c r="AA54">
        <v>0.1</v>
      </c>
      <c r="AB54">
        <v>0.77146000000000003</v>
      </c>
      <c r="AC54">
        <v>94330.271500000003</v>
      </c>
      <c r="AD54">
        <v>66031.190050000005</v>
      </c>
      <c r="AE54">
        <v>22184.400000000001</v>
      </c>
      <c r="AF54">
        <v>43846.790050000003</v>
      </c>
      <c r="AH54">
        <v>9386.0966669999998</v>
      </c>
      <c r="AI54" s="2">
        <v>-42986</v>
      </c>
      <c r="AJ54" s="2">
        <v>-18986</v>
      </c>
      <c r="AK54" s="2">
        <v>-18986</v>
      </c>
      <c r="AL54" s="2">
        <v>-24986</v>
      </c>
      <c r="AM54" s="2">
        <v>861</v>
      </c>
      <c r="AN54" s="2">
        <v>24861</v>
      </c>
      <c r="AO54" s="2">
        <v>24861</v>
      </c>
      <c r="AP54" s="2">
        <v>18861</v>
      </c>
    </row>
    <row r="55" spans="1:42" x14ac:dyDescent="0.35">
      <c r="A55" t="s">
        <v>154</v>
      </c>
      <c r="B55" t="s">
        <v>155</v>
      </c>
      <c r="C55" t="s">
        <v>71</v>
      </c>
      <c r="D55">
        <v>1</v>
      </c>
      <c r="E55">
        <v>900</v>
      </c>
      <c r="F55">
        <v>0.97299999999999998</v>
      </c>
      <c r="G55">
        <v>10508.4</v>
      </c>
      <c r="H55">
        <v>144</v>
      </c>
      <c r="I55">
        <v>0.32879999999999998</v>
      </c>
      <c r="J55">
        <v>98</v>
      </c>
      <c r="K55">
        <v>195</v>
      </c>
      <c r="L55">
        <v>97</v>
      </c>
      <c r="M55">
        <v>46</v>
      </c>
      <c r="N55">
        <v>0.47938144329999999</v>
      </c>
      <c r="O55">
        <v>0.32879999999999998</v>
      </c>
      <c r="U55">
        <v>98</v>
      </c>
      <c r="V55">
        <v>121.25</v>
      </c>
      <c r="W55">
        <v>85.875</v>
      </c>
      <c r="X55">
        <v>-76.604751070000006</v>
      </c>
      <c r="Y55">
        <v>108.0975013</v>
      </c>
      <c r="Z55">
        <v>108.0975013</v>
      </c>
      <c r="AA55">
        <v>0.18</v>
      </c>
      <c r="AB55">
        <v>0.70555350520000004</v>
      </c>
      <c r="AC55">
        <v>27838.02838</v>
      </c>
      <c r="AD55">
        <v>19486.619869999999</v>
      </c>
      <c r="AE55">
        <v>10508.4</v>
      </c>
      <c r="AF55">
        <v>8978.2198690000005</v>
      </c>
      <c r="AH55">
        <v>8584.2343130000008</v>
      </c>
      <c r="AI55" s="2">
        <v>-42184</v>
      </c>
      <c r="AJ55" s="2">
        <v>-18184</v>
      </c>
      <c r="AK55" s="2">
        <v>-18184</v>
      </c>
      <c r="AL55" s="2">
        <v>-24184</v>
      </c>
      <c r="AM55" s="2">
        <v>-33206</v>
      </c>
      <c r="AN55" s="2">
        <v>-9206</v>
      </c>
      <c r="AO55" s="2">
        <v>-9206</v>
      </c>
      <c r="AP55" s="2">
        <v>-15206</v>
      </c>
    </row>
    <row r="56" spans="1:42" x14ac:dyDescent="0.35">
      <c r="A56" t="s">
        <v>156</v>
      </c>
      <c r="B56" t="s">
        <v>155</v>
      </c>
      <c r="C56" t="s">
        <v>71</v>
      </c>
      <c r="D56">
        <v>2</v>
      </c>
      <c r="E56">
        <v>1400</v>
      </c>
      <c r="F56">
        <v>0.97299999999999998</v>
      </c>
      <c r="G56">
        <v>16346.4</v>
      </c>
      <c r="H56">
        <v>136</v>
      </c>
      <c r="I56">
        <v>0.61919999999999997</v>
      </c>
      <c r="J56">
        <v>77</v>
      </c>
      <c r="K56">
        <v>260</v>
      </c>
      <c r="L56">
        <v>183</v>
      </c>
      <c r="M56">
        <v>59</v>
      </c>
      <c r="N56">
        <v>0.3579234973</v>
      </c>
      <c r="O56">
        <v>0.61919999999999997</v>
      </c>
      <c r="U56">
        <v>77</v>
      </c>
      <c r="V56">
        <v>228.75</v>
      </c>
      <c r="W56">
        <v>54.125</v>
      </c>
      <c r="X56">
        <v>-144.52236540000001</v>
      </c>
      <c r="Y56">
        <v>149.993224</v>
      </c>
      <c r="Z56">
        <v>149.993224</v>
      </c>
      <c r="AA56">
        <v>0.42</v>
      </c>
      <c r="AB56">
        <v>0.51892737700000002</v>
      </c>
      <c r="AC56">
        <v>28409.990470000001</v>
      </c>
      <c r="AD56">
        <v>19886.993330000001</v>
      </c>
      <c r="AE56">
        <v>16346.4</v>
      </c>
      <c r="AF56">
        <v>3540.593327</v>
      </c>
      <c r="AH56">
        <v>6313.6164209999997</v>
      </c>
      <c r="AI56" s="2">
        <v>-39914</v>
      </c>
      <c r="AJ56" s="2">
        <v>-15914</v>
      </c>
      <c r="AK56" s="2">
        <v>-15914</v>
      </c>
      <c r="AL56" s="2">
        <v>-21914</v>
      </c>
      <c r="AM56" s="2">
        <v>-36373</v>
      </c>
      <c r="AN56" s="2">
        <v>-12373</v>
      </c>
      <c r="AO56" s="2">
        <v>-12373</v>
      </c>
      <c r="AP56" s="2">
        <v>-18373</v>
      </c>
    </row>
    <row r="57" spans="1:42" x14ac:dyDescent="0.35">
      <c r="A57" t="s">
        <v>157</v>
      </c>
      <c r="B57" t="s">
        <v>155</v>
      </c>
      <c r="C57" t="s">
        <v>83</v>
      </c>
      <c r="D57">
        <v>1</v>
      </c>
      <c r="E57">
        <v>1400</v>
      </c>
      <c r="F57">
        <v>0.97299999999999998</v>
      </c>
      <c r="G57">
        <v>16346.4</v>
      </c>
      <c r="H57">
        <v>305</v>
      </c>
      <c r="I57">
        <v>0.2712</v>
      </c>
      <c r="J57">
        <v>173</v>
      </c>
      <c r="K57">
        <v>322</v>
      </c>
      <c r="L57">
        <v>149</v>
      </c>
      <c r="M57">
        <v>132</v>
      </c>
      <c r="N57">
        <v>0.80872483220000002</v>
      </c>
      <c r="O57">
        <v>0.2712</v>
      </c>
      <c r="U57">
        <v>173</v>
      </c>
      <c r="V57">
        <v>186.25</v>
      </c>
      <c r="W57">
        <v>154.375</v>
      </c>
      <c r="X57">
        <v>-117.6712156</v>
      </c>
      <c r="Y57">
        <v>177.27863600000001</v>
      </c>
      <c r="Z57">
        <v>177.27863600000001</v>
      </c>
      <c r="AA57">
        <v>0.12</v>
      </c>
      <c r="AB57">
        <v>0.75327953020000005</v>
      </c>
      <c r="AC57">
        <v>48742.234179999999</v>
      </c>
      <c r="AD57">
        <v>34119.563920000001</v>
      </c>
      <c r="AE57">
        <v>16346.4</v>
      </c>
      <c r="AF57">
        <v>17773.163919999999</v>
      </c>
      <c r="AH57">
        <v>9164.9009509999996</v>
      </c>
      <c r="AI57" s="2">
        <v>-42765</v>
      </c>
      <c r="AJ57" s="2">
        <v>-18765</v>
      </c>
      <c r="AK57" s="2">
        <v>-18765</v>
      </c>
      <c r="AL57" s="2">
        <v>-24765</v>
      </c>
      <c r="AM57" s="2">
        <v>-24992</v>
      </c>
      <c r="AN57" s="2">
        <v>-992</v>
      </c>
      <c r="AO57" s="2">
        <v>-992</v>
      </c>
      <c r="AP57" s="2">
        <v>-6992</v>
      </c>
    </row>
    <row r="58" spans="1:42" x14ac:dyDescent="0.35">
      <c r="A58" t="s">
        <v>158</v>
      </c>
      <c r="B58" t="s">
        <v>155</v>
      </c>
      <c r="C58" t="s">
        <v>83</v>
      </c>
      <c r="D58">
        <v>2</v>
      </c>
      <c r="E58">
        <v>1700</v>
      </c>
      <c r="F58">
        <v>0.97299999999999998</v>
      </c>
      <c r="G58">
        <v>19849.2</v>
      </c>
      <c r="H58">
        <v>425</v>
      </c>
      <c r="I58">
        <v>0.32879999999999998</v>
      </c>
      <c r="J58">
        <v>176</v>
      </c>
      <c r="K58">
        <v>469</v>
      </c>
      <c r="L58">
        <v>293</v>
      </c>
      <c r="M58">
        <v>249</v>
      </c>
      <c r="N58">
        <v>0.77986348120000004</v>
      </c>
      <c r="O58">
        <v>0.32879999999999998</v>
      </c>
      <c r="U58">
        <v>176</v>
      </c>
      <c r="V58">
        <v>366.25</v>
      </c>
      <c r="W58">
        <v>139.375</v>
      </c>
      <c r="X58">
        <v>-231.39373259999999</v>
      </c>
      <c r="Y58">
        <v>266.511009</v>
      </c>
      <c r="Z58">
        <v>266.511009</v>
      </c>
      <c r="AA58">
        <v>0.35</v>
      </c>
      <c r="AB58">
        <v>0.57588208190000001</v>
      </c>
      <c r="AC58">
        <v>56019.803870000003</v>
      </c>
      <c r="AD58">
        <v>39213.862710000001</v>
      </c>
      <c r="AE58">
        <v>19849.2</v>
      </c>
      <c r="AF58">
        <v>19364.662710000001</v>
      </c>
      <c r="AH58">
        <v>7006.5653300000004</v>
      </c>
      <c r="AI58" s="2">
        <v>-40607</v>
      </c>
      <c r="AJ58" s="2">
        <v>-16607</v>
      </c>
      <c r="AK58" s="2">
        <v>-16607</v>
      </c>
      <c r="AL58" s="2">
        <v>-22607</v>
      </c>
      <c r="AM58" s="2">
        <v>-21242</v>
      </c>
      <c r="AN58" s="2">
        <v>2758</v>
      </c>
      <c r="AO58" s="2">
        <v>2758</v>
      </c>
      <c r="AP58" s="2">
        <v>-3242</v>
      </c>
    </row>
    <row r="59" spans="1:42" x14ac:dyDescent="0.35">
      <c r="A59" t="s">
        <v>159</v>
      </c>
      <c r="B59" t="s">
        <v>160</v>
      </c>
      <c r="C59" t="s">
        <v>71</v>
      </c>
      <c r="D59">
        <v>1</v>
      </c>
      <c r="E59">
        <v>800</v>
      </c>
      <c r="F59">
        <v>0.97299999999999998</v>
      </c>
      <c r="G59">
        <v>9340.7999999999993</v>
      </c>
      <c r="H59">
        <v>176</v>
      </c>
      <c r="I59">
        <v>0.41370000000000001</v>
      </c>
      <c r="J59">
        <v>86</v>
      </c>
      <c r="K59">
        <v>224</v>
      </c>
      <c r="L59">
        <v>138</v>
      </c>
      <c r="M59">
        <v>90</v>
      </c>
      <c r="N59">
        <v>0.62173913039999995</v>
      </c>
      <c r="O59">
        <v>0.41370000000000001</v>
      </c>
      <c r="U59">
        <v>86</v>
      </c>
      <c r="V59">
        <v>172.5</v>
      </c>
      <c r="W59">
        <v>68.75</v>
      </c>
      <c r="X59">
        <v>-108.98407880000001</v>
      </c>
      <c r="Y59">
        <v>127.0768575</v>
      </c>
      <c r="Z59">
        <v>127.0768575</v>
      </c>
      <c r="AA59">
        <v>0.34</v>
      </c>
      <c r="AB59">
        <v>0.5830065217</v>
      </c>
      <c r="AC59">
        <v>27041.622380000001</v>
      </c>
      <c r="AD59">
        <v>18929.13567</v>
      </c>
      <c r="AE59">
        <v>9340.7999999999993</v>
      </c>
      <c r="AF59">
        <v>9588.3356679999997</v>
      </c>
      <c r="AH59">
        <v>7093.2460140000003</v>
      </c>
      <c r="AI59" s="2">
        <v>-40693</v>
      </c>
      <c r="AJ59" s="2">
        <v>-16693</v>
      </c>
      <c r="AK59" s="2">
        <v>-16693</v>
      </c>
      <c r="AL59" s="2">
        <v>-22693</v>
      </c>
      <c r="AM59" s="2">
        <v>-31105</v>
      </c>
      <c r="AN59" s="2">
        <v>-7105</v>
      </c>
      <c r="AO59" s="2">
        <v>-7105</v>
      </c>
      <c r="AP59" s="2">
        <v>-13105</v>
      </c>
    </row>
    <row r="60" spans="1:42" x14ac:dyDescent="0.35">
      <c r="A60" t="s">
        <v>161</v>
      </c>
      <c r="B60" t="s">
        <v>134</v>
      </c>
      <c r="C60" t="s">
        <v>83</v>
      </c>
      <c r="D60">
        <v>2</v>
      </c>
      <c r="E60">
        <v>900</v>
      </c>
      <c r="F60">
        <v>0.97299999999999998</v>
      </c>
      <c r="G60">
        <v>10508.4</v>
      </c>
      <c r="H60">
        <v>169</v>
      </c>
      <c r="I60">
        <v>0.47949999999999998</v>
      </c>
      <c r="J60">
        <v>111</v>
      </c>
      <c r="K60">
        <v>276</v>
      </c>
      <c r="L60">
        <v>165</v>
      </c>
      <c r="M60">
        <v>58</v>
      </c>
      <c r="N60">
        <v>0.38121212119999998</v>
      </c>
      <c r="O60">
        <v>0.47949999999999998</v>
      </c>
      <c r="U60">
        <v>111</v>
      </c>
      <c r="V60">
        <v>206.25</v>
      </c>
      <c r="W60">
        <v>90.375</v>
      </c>
      <c r="X60">
        <v>-130.30705080000001</v>
      </c>
      <c r="Y60">
        <v>156.02667740000001</v>
      </c>
      <c r="Z60">
        <v>156.02667740000001</v>
      </c>
      <c r="AA60">
        <v>0.32</v>
      </c>
      <c r="AB60">
        <v>0.59868854549999995</v>
      </c>
      <c r="AC60">
        <v>34095.155359999997</v>
      </c>
      <c r="AD60">
        <v>23866.608749999999</v>
      </c>
      <c r="AE60">
        <v>10508.4</v>
      </c>
      <c r="AF60">
        <v>13358.20875</v>
      </c>
      <c r="AH60">
        <v>7284.0439699999997</v>
      </c>
      <c r="AI60" s="2">
        <v>-40884</v>
      </c>
      <c r="AJ60" s="2">
        <v>-16884</v>
      </c>
      <c r="AK60" s="2">
        <v>-16884</v>
      </c>
      <c r="AL60" s="2">
        <v>-22884</v>
      </c>
      <c r="AM60" s="2">
        <v>-27526</v>
      </c>
      <c r="AN60" s="2">
        <v>-3526</v>
      </c>
      <c r="AO60" s="2">
        <v>-3526</v>
      </c>
      <c r="AP60" s="2">
        <v>-9526</v>
      </c>
    </row>
    <row r="61" spans="1:42" x14ac:dyDescent="0.35">
      <c r="A61" t="s">
        <v>162</v>
      </c>
      <c r="B61" t="s">
        <v>160</v>
      </c>
      <c r="C61" t="s">
        <v>71</v>
      </c>
      <c r="D61">
        <v>2</v>
      </c>
      <c r="E61">
        <v>1300</v>
      </c>
      <c r="F61">
        <v>0.97299999999999998</v>
      </c>
      <c r="G61">
        <v>15178.8</v>
      </c>
      <c r="H61">
        <v>207</v>
      </c>
      <c r="I61">
        <v>0.63009999999999999</v>
      </c>
      <c r="J61">
        <v>127</v>
      </c>
      <c r="K61">
        <v>276</v>
      </c>
      <c r="L61">
        <v>149</v>
      </c>
      <c r="M61">
        <v>80</v>
      </c>
      <c r="N61">
        <v>0.52953020129999995</v>
      </c>
      <c r="O61">
        <v>0.63009999999999999</v>
      </c>
      <c r="U61">
        <v>127</v>
      </c>
      <c r="V61">
        <v>186.25</v>
      </c>
      <c r="W61">
        <v>108.375</v>
      </c>
      <c r="X61">
        <v>-117.6712156</v>
      </c>
      <c r="Y61">
        <v>154.27863600000001</v>
      </c>
      <c r="Z61">
        <v>154.27863600000001</v>
      </c>
      <c r="AA61">
        <v>0.25</v>
      </c>
      <c r="AB61">
        <v>0.65554959729999995</v>
      </c>
      <c r="AC61">
        <v>36915.113649999999</v>
      </c>
      <c r="AD61">
        <v>25840.579559999998</v>
      </c>
      <c r="AE61">
        <v>15178.8</v>
      </c>
      <c r="AF61">
        <v>10661.779560000001</v>
      </c>
      <c r="AH61">
        <v>7975.8534339999997</v>
      </c>
      <c r="AI61" s="2">
        <v>-41576</v>
      </c>
      <c r="AJ61" s="2">
        <v>-17576</v>
      </c>
      <c r="AK61" s="2">
        <v>-17576</v>
      </c>
      <c r="AL61" s="2">
        <v>-23576</v>
      </c>
      <c r="AM61" s="2">
        <v>-30914</v>
      </c>
      <c r="AN61" s="2">
        <v>-6914</v>
      </c>
      <c r="AO61" s="2">
        <v>-6914</v>
      </c>
      <c r="AP61" s="2">
        <v>-12914</v>
      </c>
    </row>
    <row r="62" spans="1:42" x14ac:dyDescent="0.35">
      <c r="A62" t="s">
        <v>163</v>
      </c>
      <c r="B62" t="s">
        <v>160</v>
      </c>
      <c r="C62" t="s">
        <v>83</v>
      </c>
      <c r="D62">
        <v>1</v>
      </c>
      <c r="E62">
        <v>1400</v>
      </c>
      <c r="F62">
        <v>0.97299999999999998</v>
      </c>
      <c r="G62">
        <v>16346.4</v>
      </c>
      <c r="H62">
        <v>244</v>
      </c>
      <c r="I62">
        <v>0.90410000000000001</v>
      </c>
      <c r="J62">
        <v>222</v>
      </c>
      <c r="K62">
        <v>381</v>
      </c>
      <c r="L62">
        <v>159</v>
      </c>
      <c r="M62">
        <v>22</v>
      </c>
      <c r="N62">
        <v>0.21069182389999999</v>
      </c>
      <c r="O62">
        <v>0.90410000000000001</v>
      </c>
      <c r="U62">
        <v>222</v>
      </c>
      <c r="V62">
        <v>198.75</v>
      </c>
      <c r="W62">
        <v>202.125</v>
      </c>
      <c r="X62">
        <v>-125.56861259999999</v>
      </c>
      <c r="Y62">
        <v>207.8711619</v>
      </c>
      <c r="Z62">
        <v>222</v>
      </c>
      <c r="AA62">
        <v>0.1</v>
      </c>
      <c r="AB62">
        <v>0.77146000000000003</v>
      </c>
      <c r="AC62">
        <v>62511.4038</v>
      </c>
      <c r="AD62">
        <v>43757.982660000001</v>
      </c>
      <c r="AE62">
        <v>16346.4</v>
      </c>
      <c r="AF62">
        <v>27411.58266</v>
      </c>
      <c r="AH62">
        <v>9386.0966669999998</v>
      </c>
      <c r="AI62" s="2">
        <v>-42986</v>
      </c>
      <c r="AJ62" s="2">
        <v>-18986</v>
      </c>
      <c r="AK62" s="2">
        <v>-18986</v>
      </c>
      <c r="AL62" s="2">
        <v>-24986</v>
      </c>
      <c r="AM62" s="2">
        <v>-15575</v>
      </c>
      <c r="AN62" s="2">
        <v>8425</v>
      </c>
      <c r="AO62" s="2">
        <v>8425</v>
      </c>
      <c r="AP62" s="2">
        <v>2425</v>
      </c>
    </row>
    <row r="63" spans="1:42" x14ac:dyDescent="0.35">
      <c r="A63" t="s">
        <v>164</v>
      </c>
      <c r="B63" t="s">
        <v>160</v>
      </c>
      <c r="C63" t="s">
        <v>83</v>
      </c>
      <c r="D63">
        <v>2</v>
      </c>
      <c r="E63">
        <v>1900</v>
      </c>
      <c r="F63">
        <v>0.97299999999999998</v>
      </c>
      <c r="G63">
        <v>22184.400000000001</v>
      </c>
      <c r="H63">
        <v>536</v>
      </c>
      <c r="I63">
        <v>0.54249999999999998</v>
      </c>
      <c r="J63">
        <v>386</v>
      </c>
      <c r="K63">
        <v>773</v>
      </c>
      <c r="L63">
        <v>387</v>
      </c>
      <c r="M63">
        <v>150</v>
      </c>
      <c r="N63">
        <v>0.41007751939999998</v>
      </c>
      <c r="O63">
        <v>0.54249999999999998</v>
      </c>
      <c r="U63">
        <v>386</v>
      </c>
      <c r="V63">
        <v>483.75</v>
      </c>
      <c r="W63">
        <v>337.625</v>
      </c>
      <c r="X63">
        <v>-305.6292646</v>
      </c>
      <c r="Y63">
        <v>428.78075250000001</v>
      </c>
      <c r="Z63">
        <v>428.78075250000001</v>
      </c>
      <c r="AA63">
        <v>0.19</v>
      </c>
      <c r="AB63">
        <v>0.70147201550000005</v>
      </c>
      <c r="AC63">
        <v>109783.86</v>
      </c>
      <c r="AD63">
        <v>76848.702000000005</v>
      </c>
      <c r="AE63">
        <v>22184.400000000001</v>
      </c>
      <c r="AF63">
        <v>54664.302000000003</v>
      </c>
      <c r="AH63">
        <v>8534.5761889999994</v>
      </c>
      <c r="AI63" s="2">
        <v>-42135</v>
      </c>
      <c r="AJ63" s="2">
        <v>-18135</v>
      </c>
      <c r="AK63" s="2">
        <v>-18135</v>
      </c>
      <c r="AL63" s="2">
        <v>-24135</v>
      </c>
      <c r="AM63" s="2">
        <v>12530</v>
      </c>
      <c r="AN63" s="2">
        <v>36530</v>
      </c>
      <c r="AO63" s="2">
        <v>36530</v>
      </c>
      <c r="AP63" s="2">
        <v>30530</v>
      </c>
    </row>
    <row r="64" spans="1:42" x14ac:dyDescent="0.35">
      <c r="A64" t="s">
        <v>165</v>
      </c>
      <c r="B64" t="s">
        <v>166</v>
      </c>
      <c r="C64" t="s">
        <v>71</v>
      </c>
      <c r="D64">
        <v>1</v>
      </c>
      <c r="E64">
        <v>1700</v>
      </c>
      <c r="F64">
        <v>0.97299999999999998</v>
      </c>
      <c r="G64">
        <v>19849.2</v>
      </c>
      <c r="H64">
        <v>476</v>
      </c>
      <c r="I64">
        <v>7.9500000000000001E-2</v>
      </c>
      <c r="J64">
        <v>136</v>
      </c>
      <c r="K64">
        <v>476</v>
      </c>
      <c r="L64">
        <v>340</v>
      </c>
      <c r="M64">
        <v>340</v>
      </c>
      <c r="N64">
        <v>0.9</v>
      </c>
      <c r="O64">
        <v>7.9500000000000001E-2</v>
      </c>
      <c r="U64">
        <v>136</v>
      </c>
      <c r="V64">
        <v>425</v>
      </c>
      <c r="W64">
        <v>93.5</v>
      </c>
      <c r="X64">
        <v>-268.51149859999998</v>
      </c>
      <c r="Y64">
        <v>275.14588070000002</v>
      </c>
      <c r="Z64">
        <v>275.14588070000002</v>
      </c>
      <c r="AA64">
        <v>0.43</v>
      </c>
      <c r="AB64">
        <v>0.51235399999999998</v>
      </c>
      <c r="AC64">
        <v>51454.81379</v>
      </c>
      <c r="AD64">
        <v>36018.369650000001</v>
      </c>
      <c r="AE64">
        <v>19849.2</v>
      </c>
      <c r="AF64">
        <v>16169.16965</v>
      </c>
      <c r="AH64">
        <v>6233.6403330000003</v>
      </c>
      <c r="AI64" s="2">
        <v>-39834</v>
      </c>
      <c r="AJ64" s="2">
        <v>-15834</v>
      </c>
      <c r="AK64" s="2">
        <v>-15834</v>
      </c>
      <c r="AL64" s="2">
        <v>-21834</v>
      </c>
      <c r="AM64" s="2">
        <v>-23664</v>
      </c>
      <c r="AN64" s="2">
        <v>336</v>
      </c>
      <c r="AO64" s="2">
        <v>336</v>
      </c>
      <c r="AP64" s="2">
        <v>-5664</v>
      </c>
    </row>
    <row r="65" spans="1:42" x14ac:dyDescent="0.35">
      <c r="A65" t="s">
        <v>167</v>
      </c>
      <c r="B65" t="s">
        <v>166</v>
      </c>
      <c r="C65" t="s">
        <v>71</v>
      </c>
      <c r="D65">
        <v>2</v>
      </c>
      <c r="E65">
        <v>2400</v>
      </c>
      <c r="F65">
        <v>0.97299999999999998</v>
      </c>
      <c r="G65">
        <v>28022.400000000001</v>
      </c>
      <c r="H65">
        <v>360</v>
      </c>
      <c r="I65">
        <v>0.55069999999999997</v>
      </c>
      <c r="J65">
        <v>173</v>
      </c>
      <c r="K65">
        <v>690</v>
      </c>
      <c r="L65">
        <v>517</v>
      </c>
      <c r="M65">
        <v>187</v>
      </c>
      <c r="N65">
        <v>0.38936170209999998</v>
      </c>
      <c r="O65">
        <v>0.55069999999999997</v>
      </c>
      <c r="U65">
        <v>173</v>
      </c>
      <c r="V65">
        <v>646.25</v>
      </c>
      <c r="W65">
        <v>108.375</v>
      </c>
      <c r="X65">
        <v>-408.29542579999998</v>
      </c>
      <c r="Y65">
        <v>401.48358919999998</v>
      </c>
      <c r="Z65">
        <v>401.48358919999998</v>
      </c>
      <c r="AA65">
        <v>0.45</v>
      </c>
      <c r="AB65">
        <v>0.49165820119999998</v>
      </c>
      <c r="AC65">
        <v>72048.335229999997</v>
      </c>
      <c r="AD65">
        <v>50433.83466</v>
      </c>
      <c r="AE65">
        <v>28022.400000000001</v>
      </c>
      <c r="AF65">
        <v>22411.434659999999</v>
      </c>
      <c r="AH65">
        <v>5981.8414469999998</v>
      </c>
      <c r="AI65" s="2">
        <v>-39582</v>
      </c>
      <c r="AJ65" s="2">
        <v>-15582</v>
      </c>
      <c r="AK65" s="2">
        <v>-15582</v>
      </c>
      <c r="AL65" s="2">
        <v>-21582</v>
      </c>
      <c r="AM65" s="2">
        <v>-17170</v>
      </c>
      <c r="AN65" s="2">
        <v>6830</v>
      </c>
      <c r="AO65" s="2">
        <v>6830</v>
      </c>
      <c r="AP65" s="2">
        <v>830</v>
      </c>
    </row>
    <row r="66" spans="1:42" x14ac:dyDescent="0.35">
      <c r="A66" t="s">
        <v>168</v>
      </c>
      <c r="B66" t="s">
        <v>166</v>
      </c>
      <c r="C66" t="s">
        <v>83</v>
      </c>
      <c r="D66">
        <v>1</v>
      </c>
      <c r="E66">
        <v>2100</v>
      </c>
      <c r="F66">
        <v>0.97299999999999998</v>
      </c>
      <c r="G66">
        <v>24519.599999999999</v>
      </c>
      <c r="H66">
        <v>1477</v>
      </c>
      <c r="I66">
        <v>0.69320000000000004</v>
      </c>
      <c r="J66">
        <v>448</v>
      </c>
      <c r="K66">
        <v>2128</v>
      </c>
      <c r="L66">
        <v>1680</v>
      </c>
      <c r="M66">
        <v>1029</v>
      </c>
      <c r="N66">
        <v>0.59</v>
      </c>
      <c r="O66">
        <v>0.69320000000000004</v>
      </c>
      <c r="U66">
        <v>448</v>
      </c>
      <c r="V66">
        <v>2100</v>
      </c>
      <c r="W66">
        <v>238</v>
      </c>
      <c r="X66">
        <v>-1326.7626990000001</v>
      </c>
      <c r="Y66">
        <v>1247.5443519999999</v>
      </c>
      <c r="Z66">
        <v>1247.5443519999999</v>
      </c>
      <c r="AA66">
        <v>0.48</v>
      </c>
      <c r="AB66">
        <v>0.47014600000000001</v>
      </c>
      <c r="AC66">
        <v>214082.71520000001</v>
      </c>
      <c r="AD66">
        <v>149857.90059999999</v>
      </c>
      <c r="AE66">
        <v>24519.599999999999</v>
      </c>
      <c r="AF66">
        <v>125338.3006</v>
      </c>
      <c r="AH66">
        <v>5720.1096669999997</v>
      </c>
      <c r="AI66" s="2">
        <v>-39320</v>
      </c>
      <c r="AJ66" s="2">
        <v>-15320</v>
      </c>
      <c r="AK66" s="2">
        <v>-15320</v>
      </c>
      <c r="AL66" s="2">
        <v>-21320</v>
      </c>
      <c r="AM66" s="2">
        <v>86018</v>
      </c>
      <c r="AN66" s="2">
        <v>110018</v>
      </c>
      <c r="AO66" s="2">
        <v>110018</v>
      </c>
      <c r="AP66" s="2">
        <v>104018</v>
      </c>
    </row>
    <row r="67" spans="1:42" x14ac:dyDescent="0.35">
      <c r="A67" t="s">
        <v>169</v>
      </c>
      <c r="B67" t="s">
        <v>166</v>
      </c>
      <c r="C67" t="s">
        <v>83</v>
      </c>
      <c r="D67">
        <v>2</v>
      </c>
      <c r="E67">
        <v>3200</v>
      </c>
      <c r="F67">
        <v>0.97299999999999998</v>
      </c>
      <c r="G67">
        <v>37363.199999999997</v>
      </c>
      <c r="H67">
        <v>1265</v>
      </c>
      <c r="I67">
        <v>0.71509999999999996</v>
      </c>
      <c r="J67">
        <v>450</v>
      </c>
      <c r="K67">
        <v>2699</v>
      </c>
      <c r="L67">
        <v>2249</v>
      </c>
      <c r="M67">
        <v>815</v>
      </c>
      <c r="N67">
        <v>0.38990662520000002</v>
      </c>
      <c r="O67">
        <v>0.71509999999999996</v>
      </c>
      <c r="U67">
        <v>450</v>
      </c>
      <c r="V67">
        <v>2811.25</v>
      </c>
      <c r="W67">
        <v>168.875</v>
      </c>
      <c r="X67">
        <v>-1776.124589</v>
      </c>
      <c r="Y67">
        <v>1595.2090760000001</v>
      </c>
      <c r="Z67">
        <v>1595.2090760000001</v>
      </c>
      <c r="AA67">
        <v>0.51</v>
      </c>
      <c r="AB67">
        <v>0.44907015119999999</v>
      </c>
      <c r="AC67">
        <v>261471.685</v>
      </c>
      <c r="AD67">
        <v>183030.1795</v>
      </c>
      <c r="AE67">
        <v>37363.199999999997</v>
      </c>
      <c r="AF67">
        <v>145666.97949999999</v>
      </c>
      <c r="AH67">
        <v>5463.686839</v>
      </c>
      <c r="AI67" s="2">
        <v>-39064</v>
      </c>
      <c r="AJ67" s="2">
        <v>-15064</v>
      </c>
      <c r="AK67" s="2">
        <v>-15064</v>
      </c>
      <c r="AL67" s="2">
        <v>-21064</v>
      </c>
      <c r="AM67" s="2">
        <v>106603</v>
      </c>
      <c r="AN67" s="2">
        <v>130603</v>
      </c>
      <c r="AO67" s="2">
        <v>130603</v>
      </c>
      <c r="AP67" s="2">
        <v>124603</v>
      </c>
    </row>
    <row r="68" spans="1:42" x14ac:dyDescent="0.35">
      <c r="A68" t="s">
        <v>170</v>
      </c>
      <c r="B68" t="s">
        <v>171</v>
      </c>
      <c r="C68" t="s">
        <v>71</v>
      </c>
      <c r="D68">
        <v>1</v>
      </c>
      <c r="E68">
        <v>1300</v>
      </c>
      <c r="F68">
        <v>0.97299999999999998</v>
      </c>
      <c r="G68">
        <v>15178.8</v>
      </c>
      <c r="H68">
        <v>328</v>
      </c>
      <c r="I68">
        <v>0.52049999999999996</v>
      </c>
      <c r="J68">
        <v>291</v>
      </c>
      <c r="K68">
        <v>387</v>
      </c>
      <c r="L68">
        <v>96</v>
      </c>
      <c r="M68">
        <v>37</v>
      </c>
      <c r="N68">
        <v>0.40833333329999999</v>
      </c>
      <c r="O68">
        <v>0.52049999999999996</v>
      </c>
      <c r="U68">
        <v>291</v>
      </c>
      <c r="V68">
        <v>120</v>
      </c>
      <c r="W68">
        <v>279</v>
      </c>
      <c r="X68">
        <v>-75.815011369999993</v>
      </c>
      <c r="Y68">
        <v>203.98824870000001</v>
      </c>
      <c r="Z68">
        <v>291</v>
      </c>
      <c r="AA68">
        <v>0.1</v>
      </c>
      <c r="AB68">
        <v>0.77146000000000003</v>
      </c>
      <c r="AC68">
        <v>81940.623900000006</v>
      </c>
      <c r="AD68">
        <v>57358.436730000001</v>
      </c>
      <c r="AE68">
        <v>15178.8</v>
      </c>
      <c r="AF68">
        <v>42179.636729999998</v>
      </c>
      <c r="AH68">
        <v>9386.0966669999998</v>
      </c>
      <c r="AI68" s="2">
        <v>-42986</v>
      </c>
      <c r="AJ68" s="2">
        <v>-18986</v>
      </c>
      <c r="AK68" s="2">
        <v>-18986</v>
      </c>
      <c r="AL68" s="2">
        <v>-24986</v>
      </c>
      <c r="AM68" s="2">
        <v>-806</v>
      </c>
      <c r="AN68" s="2">
        <v>23194</v>
      </c>
      <c r="AO68" s="2">
        <v>23194</v>
      </c>
      <c r="AP68" s="2">
        <v>17194</v>
      </c>
    </row>
    <row r="69" spans="1:42" x14ac:dyDescent="0.35">
      <c r="A69" t="s">
        <v>172</v>
      </c>
      <c r="B69" t="s">
        <v>171</v>
      </c>
      <c r="C69" t="s">
        <v>71</v>
      </c>
      <c r="D69">
        <v>2</v>
      </c>
      <c r="E69">
        <v>1700</v>
      </c>
      <c r="F69">
        <v>0.97299999999999998</v>
      </c>
      <c r="G69">
        <v>19849.2</v>
      </c>
      <c r="H69">
        <v>246</v>
      </c>
      <c r="I69">
        <v>0.15890000000000001</v>
      </c>
      <c r="J69">
        <v>203</v>
      </c>
      <c r="K69">
        <v>318</v>
      </c>
      <c r="L69">
        <v>115</v>
      </c>
      <c r="M69">
        <v>43</v>
      </c>
      <c r="N69">
        <v>0.39913043479999999</v>
      </c>
      <c r="O69">
        <v>0.15890000000000001</v>
      </c>
      <c r="U69">
        <v>203</v>
      </c>
      <c r="V69">
        <v>143.75</v>
      </c>
      <c r="W69">
        <v>188.625</v>
      </c>
      <c r="X69">
        <v>-90.820065709999994</v>
      </c>
      <c r="Y69">
        <v>171.56404789999999</v>
      </c>
      <c r="Z69">
        <v>203</v>
      </c>
      <c r="AA69">
        <v>0.1</v>
      </c>
      <c r="AB69">
        <v>0.77146000000000003</v>
      </c>
      <c r="AC69">
        <v>57161.328699999998</v>
      </c>
      <c r="AD69">
        <v>40012.930090000002</v>
      </c>
      <c r="AE69">
        <v>19849.2</v>
      </c>
      <c r="AF69">
        <v>20163.730090000001</v>
      </c>
      <c r="AH69">
        <v>9386.0966669999998</v>
      </c>
      <c r="AI69" s="2">
        <v>-42986</v>
      </c>
      <c r="AJ69" s="2">
        <v>-18986</v>
      </c>
      <c r="AK69" s="2">
        <v>-18986</v>
      </c>
      <c r="AL69" s="2">
        <v>-24986</v>
      </c>
      <c r="AM69" s="2">
        <v>-22822</v>
      </c>
      <c r="AN69" s="2">
        <v>1178</v>
      </c>
      <c r="AO69" s="2">
        <v>1178</v>
      </c>
      <c r="AP69" s="2">
        <v>-4822</v>
      </c>
    </row>
    <row r="70" spans="1:42" x14ac:dyDescent="0.35">
      <c r="A70" t="s">
        <v>173</v>
      </c>
      <c r="B70" t="s">
        <v>171</v>
      </c>
      <c r="C70" t="s">
        <v>83</v>
      </c>
      <c r="D70">
        <v>1</v>
      </c>
      <c r="E70">
        <v>1400</v>
      </c>
      <c r="F70">
        <v>0.97299999999999998</v>
      </c>
      <c r="G70">
        <v>16346.4</v>
      </c>
      <c r="H70">
        <v>325</v>
      </c>
      <c r="I70">
        <v>0.54520000000000002</v>
      </c>
      <c r="J70">
        <v>287</v>
      </c>
      <c r="K70">
        <v>395</v>
      </c>
      <c r="L70">
        <v>108</v>
      </c>
      <c r="M70">
        <v>38</v>
      </c>
      <c r="N70">
        <v>0.3814814815</v>
      </c>
      <c r="O70">
        <v>0.54520000000000002</v>
      </c>
      <c r="U70">
        <v>287</v>
      </c>
      <c r="V70">
        <v>135</v>
      </c>
      <c r="W70">
        <v>273.5</v>
      </c>
      <c r="X70">
        <v>-85.291887790000004</v>
      </c>
      <c r="Y70">
        <v>209.29927979999999</v>
      </c>
      <c r="Z70">
        <v>287</v>
      </c>
      <c r="AA70">
        <v>0.1</v>
      </c>
      <c r="AB70">
        <v>0.77146000000000003</v>
      </c>
      <c r="AC70">
        <v>80814.292300000001</v>
      </c>
      <c r="AD70">
        <v>56570.004610000004</v>
      </c>
      <c r="AE70">
        <v>16346.4</v>
      </c>
      <c r="AF70">
        <v>40223.604610000002</v>
      </c>
      <c r="AH70">
        <v>9386.0966669999998</v>
      </c>
      <c r="AI70" s="2">
        <v>-42986</v>
      </c>
      <c r="AJ70" s="2">
        <v>-18986</v>
      </c>
      <c r="AK70" s="2">
        <v>-18986</v>
      </c>
      <c r="AL70" s="2">
        <v>-24986</v>
      </c>
      <c r="AM70" s="2">
        <v>-2762</v>
      </c>
      <c r="AN70" s="2">
        <v>21238</v>
      </c>
      <c r="AO70" s="2">
        <v>21238</v>
      </c>
      <c r="AP70" s="2">
        <v>15238</v>
      </c>
    </row>
    <row r="71" spans="1:42" x14ac:dyDescent="0.35">
      <c r="A71" t="s">
        <v>174</v>
      </c>
      <c r="B71" t="s">
        <v>134</v>
      </c>
      <c r="C71" t="s">
        <v>71</v>
      </c>
      <c r="D71">
        <v>1</v>
      </c>
      <c r="E71">
        <v>750</v>
      </c>
      <c r="F71">
        <v>0.97299999999999998</v>
      </c>
      <c r="G71">
        <v>8757</v>
      </c>
      <c r="H71">
        <v>94</v>
      </c>
      <c r="I71">
        <v>0.47949999999999998</v>
      </c>
      <c r="J71">
        <v>51</v>
      </c>
      <c r="K71">
        <v>179</v>
      </c>
      <c r="L71">
        <v>128</v>
      </c>
      <c r="M71">
        <v>43</v>
      </c>
      <c r="N71">
        <v>0.36875000000000002</v>
      </c>
      <c r="O71">
        <v>0.47949999999999998</v>
      </c>
      <c r="U71">
        <v>51</v>
      </c>
      <c r="V71">
        <v>160</v>
      </c>
      <c r="W71">
        <v>35</v>
      </c>
      <c r="X71">
        <v>-101.08668179999999</v>
      </c>
      <c r="Y71">
        <v>103.4843316</v>
      </c>
      <c r="Z71">
        <v>103.4843316</v>
      </c>
      <c r="AA71">
        <v>0.43</v>
      </c>
      <c r="AB71">
        <v>0.51185937500000001</v>
      </c>
      <c r="AC71">
        <v>19333.840230000002</v>
      </c>
      <c r="AD71">
        <v>13533.68816</v>
      </c>
      <c r="AE71">
        <v>8757</v>
      </c>
      <c r="AF71">
        <v>4776.6881579999999</v>
      </c>
      <c r="AH71">
        <v>6227.6223959999998</v>
      </c>
      <c r="AI71" s="2">
        <v>-39828</v>
      </c>
      <c r="AJ71" s="2">
        <v>-15828</v>
      </c>
      <c r="AK71" s="2">
        <v>-15828</v>
      </c>
      <c r="AL71" s="2">
        <v>-21828</v>
      </c>
      <c r="AM71" s="2">
        <v>-35051</v>
      </c>
      <c r="AN71" s="2">
        <v>-11051</v>
      </c>
      <c r="AO71" s="2">
        <v>-11051</v>
      </c>
      <c r="AP71" s="2">
        <v>-17051</v>
      </c>
    </row>
    <row r="72" spans="1:42" x14ac:dyDescent="0.35">
      <c r="A72" t="s">
        <v>175</v>
      </c>
      <c r="B72" t="s">
        <v>171</v>
      </c>
      <c r="C72" t="s">
        <v>83</v>
      </c>
      <c r="D72">
        <v>2</v>
      </c>
      <c r="E72">
        <v>1900</v>
      </c>
      <c r="F72">
        <v>0.97299999999999998</v>
      </c>
      <c r="G72">
        <v>22184.400000000001</v>
      </c>
      <c r="H72">
        <v>428</v>
      </c>
      <c r="I72">
        <v>0.58630000000000004</v>
      </c>
      <c r="J72">
        <v>376</v>
      </c>
      <c r="K72">
        <v>502</v>
      </c>
      <c r="L72">
        <v>126</v>
      </c>
      <c r="M72">
        <v>52</v>
      </c>
      <c r="N72">
        <v>0.43015873020000001</v>
      </c>
      <c r="O72">
        <v>0.58630000000000004</v>
      </c>
      <c r="U72">
        <v>376</v>
      </c>
      <c r="V72">
        <v>157.5</v>
      </c>
      <c r="W72">
        <v>360.25</v>
      </c>
      <c r="X72">
        <v>-99.507202430000007</v>
      </c>
      <c r="Y72">
        <v>264.76582639999998</v>
      </c>
      <c r="Z72">
        <v>376</v>
      </c>
      <c r="AA72">
        <v>0.1</v>
      </c>
      <c r="AB72">
        <v>0.77146000000000003</v>
      </c>
      <c r="AC72">
        <v>105875.1704</v>
      </c>
      <c r="AD72">
        <v>74112.619279999999</v>
      </c>
      <c r="AE72">
        <v>22184.400000000001</v>
      </c>
      <c r="AF72">
        <v>51928.219279999998</v>
      </c>
      <c r="AH72">
        <v>9386.0966669999998</v>
      </c>
      <c r="AI72" s="2">
        <v>-42986</v>
      </c>
      <c r="AJ72" s="2">
        <v>-18986</v>
      </c>
      <c r="AK72" s="2">
        <v>-18986</v>
      </c>
      <c r="AL72" s="2">
        <v>-24986</v>
      </c>
      <c r="AM72" s="2">
        <v>8942</v>
      </c>
      <c r="AN72" s="2">
        <v>32942</v>
      </c>
      <c r="AO72" s="2">
        <v>32942</v>
      </c>
      <c r="AP72" s="2">
        <v>26942</v>
      </c>
    </row>
    <row r="73" spans="1:42" x14ac:dyDescent="0.35">
      <c r="A73" t="s">
        <v>176</v>
      </c>
      <c r="B73" t="s">
        <v>177</v>
      </c>
      <c r="C73" t="s">
        <v>71</v>
      </c>
      <c r="D73">
        <v>1</v>
      </c>
      <c r="E73">
        <v>1600</v>
      </c>
      <c r="F73">
        <v>0.97299999999999998</v>
      </c>
      <c r="G73">
        <v>18681.599999999999</v>
      </c>
      <c r="H73">
        <v>188</v>
      </c>
      <c r="I73">
        <v>0.67949999999999999</v>
      </c>
      <c r="J73">
        <v>126</v>
      </c>
      <c r="K73">
        <v>352</v>
      </c>
      <c r="L73">
        <v>226</v>
      </c>
      <c r="M73">
        <v>62</v>
      </c>
      <c r="N73">
        <v>0.31946902649999998</v>
      </c>
      <c r="O73">
        <v>0.67949999999999999</v>
      </c>
      <c r="U73">
        <v>126</v>
      </c>
      <c r="V73">
        <v>282.5</v>
      </c>
      <c r="W73">
        <v>97.75</v>
      </c>
      <c r="X73">
        <v>-178.48117260000001</v>
      </c>
      <c r="Y73">
        <v>200.69108539999999</v>
      </c>
      <c r="Z73">
        <v>200.69108539999999</v>
      </c>
      <c r="AA73">
        <v>0.36</v>
      </c>
      <c r="AB73">
        <v>0.56221920349999999</v>
      </c>
      <c r="AC73">
        <v>41183.819499999998</v>
      </c>
      <c r="AD73">
        <v>28828.673650000001</v>
      </c>
      <c r="AE73">
        <v>18681.599999999999</v>
      </c>
      <c r="AF73">
        <v>10147.07365</v>
      </c>
      <c r="AH73">
        <v>6840.3336429999999</v>
      </c>
      <c r="AI73" s="2">
        <v>-40440</v>
      </c>
      <c r="AJ73" s="2">
        <v>-16440</v>
      </c>
      <c r="AK73" s="2">
        <v>-16440</v>
      </c>
      <c r="AL73" s="2">
        <v>-22440</v>
      </c>
      <c r="AM73" s="2">
        <v>-30293</v>
      </c>
      <c r="AN73" s="2">
        <v>-6293</v>
      </c>
      <c r="AO73" s="2">
        <v>-6293</v>
      </c>
      <c r="AP73" s="2">
        <v>-12293</v>
      </c>
    </row>
    <row r="74" spans="1:42" x14ac:dyDescent="0.35">
      <c r="A74" t="s">
        <v>178</v>
      </c>
      <c r="B74" t="s">
        <v>177</v>
      </c>
      <c r="C74" t="s">
        <v>71</v>
      </c>
      <c r="D74">
        <v>2</v>
      </c>
      <c r="E74">
        <v>2200</v>
      </c>
      <c r="F74">
        <v>0.97299999999999998</v>
      </c>
      <c r="G74">
        <v>25687.200000000001</v>
      </c>
      <c r="H74">
        <v>274</v>
      </c>
      <c r="I74">
        <v>0.57809999999999995</v>
      </c>
      <c r="J74">
        <v>119</v>
      </c>
      <c r="K74">
        <v>505</v>
      </c>
      <c r="L74">
        <v>386</v>
      </c>
      <c r="M74">
        <v>155</v>
      </c>
      <c r="N74">
        <v>0.42124352329999998</v>
      </c>
      <c r="O74">
        <v>0.57809999999999995</v>
      </c>
      <c r="U74">
        <v>119</v>
      </c>
      <c r="V74">
        <v>482.5</v>
      </c>
      <c r="W74">
        <v>70.75</v>
      </c>
      <c r="X74">
        <v>-304.83952490000001</v>
      </c>
      <c r="Y74">
        <v>294.67149990000001</v>
      </c>
      <c r="Z74">
        <v>294.67149990000001</v>
      </c>
      <c r="AA74">
        <v>0.46</v>
      </c>
      <c r="AB74">
        <v>0.48332233159999999</v>
      </c>
      <c r="AC74">
        <v>51983.780480000001</v>
      </c>
      <c r="AD74">
        <v>36388.646330000003</v>
      </c>
      <c r="AE74">
        <v>25687.200000000001</v>
      </c>
      <c r="AF74">
        <v>10701.446330000001</v>
      </c>
      <c r="AH74">
        <v>5880.4217010000002</v>
      </c>
      <c r="AI74" s="2">
        <v>-39480</v>
      </c>
      <c r="AJ74" s="2">
        <v>-15480</v>
      </c>
      <c r="AK74" s="2">
        <v>-15480</v>
      </c>
      <c r="AL74" s="2">
        <v>-21480</v>
      </c>
      <c r="AM74" s="2">
        <v>-28779</v>
      </c>
      <c r="AN74" s="2">
        <v>-4779</v>
      </c>
      <c r="AO74" s="2">
        <v>-4779</v>
      </c>
      <c r="AP74" s="2">
        <v>-10779</v>
      </c>
    </row>
    <row r="75" spans="1:42" x14ac:dyDescent="0.35">
      <c r="A75" t="s">
        <v>179</v>
      </c>
      <c r="B75" t="s">
        <v>177</v>
      </c>
      <c r="C75" t="s">
        <v>83</v>
      </c>
      <c r="D75">
        <v>1</v>
      </c>
      <c r="E75">
        <v>1500</v>
      </c>
      <c r="F75">
        <v>0.97299999999999998</v>
      </c>
      <c r="G75">
        <v>17514</v>
      </c>
      <c r="H75">
        <v>860</v>
      </c>
      <c r="I75">
        <v>0.41099999999999998</v>
      </c>
      <c r="J75">
        <v>486</v>
      </c>
      <c r="K75">
        <v>1215</v>
      </c>
      <c r="L75">
        <v>729</v>
      </c>
      <c r="M75">
        <v>374</v>
      </c>
      <c r="N75">
        <v>0.51042524010000001</v>
      </c>
      <c r="O75">
        <v>0.41099999999999998</v>
      </c>
      <c r="U75">
        <v>486</v>
      </c>
      <c r="V75">
        <v>911.25</v>
      </c>
      <c r="W75">
        <v>394.875</v>
      </c>
      <c r="X75">
        <v>-575.72024260000001</v>
      </c>
      <c r="Y75">
        <v>687.14513839999995</v>
      </c>
      <c r="Z75">
        <v>687.14513839999995</v>
      </c>
      <c r="AA75">
        <v>0.32</v>
      </c>
      <c r="AB75">
        <v>0.59677000000000002</v>
      </c>
      <c r="AC75">
        <v>149674.67550000001</v>
      </c>
      <c r="AD75">
        <v>104772.2729</v>
      </c>
      <c r="AE75">
        <v>17514</v>
      </c>
      <c r="AF75">
        <v>87258.272880000004</v>
      </c>
      <c r="AH75">
        <v>7260.7016670000003</v>
      </c>
      <c r="AI75" s="2">
        <v>-40861</v>
      </c>
      <c r="AJ75" s="2">
        <v>-16861</v>
      </c>
      <c r="AK75" s="2">
        <v>-16861</v>
      </c>
      <c r="AL75" s="2">
        <v>-22861</v>
      </c>
      <c r="AM75" s="2">
        <v>46398</v>
      </c>
      <c r="AN75" s="2">
        <v>70398</v>
      </c>
      <c r="AO75" s="2">
        <v>70398</v>
      </c>
      <c r="AP75" s="2">
        <v>64398</v>
      </c>
    </row>
    <row r="76" spans="1:42" x14ac:dyDescent="0.35">
      <c r="A76" t="s">
        <v>180</v>
      </c>
      <c r="B76" t="s">
        <v>177</v>
      </c>
      <c r="C76" t="s">
        <v>83</v>
      </c>
      <c r="D76">
        <v>2</v>
      </c>
      <c r="E76">
        <v>2400</v>
      </c>
      <c r="F76">
        <v>0.97299999999999998</v>
      </c>
      <c r="G76">
        <v>28022.400000000001</v>
      </c>
      <c r="H76">
        <v>729</v>
      </c>
      <c r="I76">
        <v>0.68220000000000003</v>
      </c>
      <c r="J76">
        <v>516</v>
      </c>
      <c r="K76">
        <v>1650</v>
      </c>
      <c r="L76">
        <v>1134</v>
      </c>
      <c r="M76">
        <v>213</v>
      </c>
      <c r="N76">
        <v>0.2502645503</v>
      </c>
      <c r="O76">
        <v>0.68220000000000003</v>
      </c>
      <c r="U76">
        <v>516</v>
      </c>
      <c r="V76">
        <v>1417.5</v>
      </c>
      <c r="W76">
        <v>374.25</v>
      </c>
      <c r="X76">
        <v>-895.5648218</v>
      </c>
      <c r="Y76">
        <v>948.89243750000003</v>
      </c>
      <c r="Z76">
        <v>948.89243750000003</v>
      </c>
      <c r="AA76">
        <v>0.41</v>
      </c>
      <c r="AB76">
        <v>0.52977317459999995</v>
      </c>
      <c r="AC76">
        <v>183484.682</v>
      </c>
      <c r="AD76">
        <v>128439.27740000001</v>
      </c>
      <c r="AE76">
        <v>28022.400000000001</v>
      </c>
      <c r="AF76">
        <v>100416.8774</v>
      </c>
      <c r="AH76">
        <v>6445.5736239999997</v>
      </c>
      <c r="AI76" s="2">
        <v>-40046</v>
      </c>
      <c r="AJ76" s="2">
        <v>-16046</v>
      </c>
      <c r="AK76" s="2">
        <v>-16046</v>
      </c>
      <c r="AL76" s="2">
        <v>-22046</v>
      </c>
      <c r="AM76" s="2">
        <v>60371</v>
      </c>
      <c r="AN76" s="2">
        <v>84371</v>
      </c>
      <c r="AO76" s="2">
        <v>84371</v>
      </c>
      <c r="AP76" s="2">
        <v>78371</v>
      </c>
    </row>
    <row r="77" spans="1:42" x14ac:dyDescent="0.35">
      <c r="A77" t="s">
        <v>181</v>
      </c>
      <c r="B77" t="s">
        <v>182</v>
      </c>
      <c r="C77" t="s">
        <v>71</v>
      </c>
      <c r="D77">
        <v>1</v>
      </c>
      <c r="E77">
        <v>1600</v>
      </c>
      <c r="F77">
        <v>0.97299999999999998</v>
      </c>
      <c r="G77">
        <v>18681.599999999999</v>
      </c>
      <c r="H77">
        <v>174</v>
      </c>
      <c r="I77">
        <v>0.82469999999999999</v>
      </c>
      <c r="J77">
        <v>160</v>
      </c>
      <c r="K77">
        <v>321</v>
      </c>
      <c r="L77">
        <v>161</v>
      </c>
      <c r="M77">
        <v>14</v>
      </c>
      <c r="N77">
        <v>0.1695652174</v>
      </c>
      <c r="O77">
        <v>0.82469999999999999</v>
      </c>
      <c r="U77">
        <v>160</v>
      </c>
      <c r="V77">
        <v>201.25</v>
      </c>
      <c r="W77">
        <v>139.875</v>
      </c>
      <c r="X77">
        <v>-127.14809200000001</v>
      </c>
      <c r="Y77">
        <v>178.08966699999999</v>
      </c>
      <c r="Z77">
        <v>178.08966699999999</v>
      </c>
      <c r="AA77">
        <v>0.19</v>
      </c>
      <c r="AB77">
        <v>0.70032378880000001</v>
      </c>
      <c r="AC77">
        <v>45522.957090000004</v>
      </c>
      <c r="AD77">
        <v>31866.069960000001</v>
      </c>
      <c r="AE77">
        <v>18681.599999999999</v>
      </c>
      <c r="AF77">
        <v>13184.46996</v>
      </c>
      <c r="AH77">
        <v>8520.6060969999999</v>
      </c>
      <c r="AI77" s="2">
        <v>-42121</v>
      </c>
      <c r="AJ77" s="2">
        <v>-18121</v>
      </c>
      <c r="AK77" s="2">
        <v>-18121</v>
      </c>
      <c r="AL77" s="2">
        <v>-24121</v>
      </c>
      <c r="AM77" s="2">
        <v>-28936</v>
      </c>
      <c r="AN77" s="2">
        <v>-4936</v>
      </c>
      <c r="AO77" s="2">
        <v>-4936</v>
      </c>
      <c r="AP77" s="2">
        <v>-10936</v>
      </c>
    </row>
    <row r="78" spans="1:42" x14ac:dyDescent="0.35">
      <c r="A78" t="s">
        <v>183</v>
      </c>
      <c r="B78" t="s">
        <v>182</v>
      </c>
      <c r="C78" t="s">
        <v>71</v>
      </c>
      <c r="D78">
        <v>2</v>
      </c>
      <c r="E78">
        <v>1900</v>
      </c>
      <c r="F78">
        <v>0.97299999999999998</v>
      </c>
      <c r="G78">
        <v>22184.400000000001</v>
      </c>
      <c r="H78">
        <v>308</v>
      </c>
      <c r="I78">
        <v>0.21640000000000001</v>
      </c>
      <c r="J78">
        <v>168</v>
      </c>
      <c r="K78">
        <v>364</v>
      </c>
      <c r="L78">
        <v>196</v>
      </c>
      <c r="M78">
        <v>140</v>
      </c>
      <c r="N78">
        <v>0.67142857140000001</v>
      </c>
      <c r="O78">
        <v>0.21640000000000001</v>
      </c>
      <c r="U78">
        <v>168</v>
      </c>
      <c r="V78">
        <v>245</v>
      </c>
      <c r="W78">
        <v>143.5</v>
      </c>
      <c r="X78">
        <v>-154.7889816</v>
      </c>
      <c r="Y78">
        <v>203.4135077</v>
      </c>
      <c r="Z78">
        <v>203.4135077</v>
      </c>
      <c r="AA78">
        <v>0.24</v>
      </c>
      <c r="AB78">
        <v>0.65706714290000001</v>
      </c>
      <c r="AC78">
        <v>48784.561300000001</v>
      </c>
      <c r="AD78">
        <v>34149.192909999998</v>
      </c>
      <c r="AE78">
        <v>22184.400000000001</v>
      </c>
      <c r="AF78">
        <v>11964.79291</v>
      </c>
      <c r="AH78">
        <v>7994.3169049999997</v>
      </c>
      <c r="AI78" s="2">
        <v>-41594</v>
      </c>
      <c r="AJ78" s="2">
        <v>-17594</v>
      </c>
      <c r="AK78" s="2">
        <v>-17594</v>
      </c>
      <c r="AL78" s="2">
        <v>-23594</v>
      </c>
      <c r="AM78" s="2">
        <v>-29630</v>
      </c>
      <c r="AN78" s="2">
        <v>-5630</v>
      </c>
      <c r="AO78" s="2">
        <v>-5630</v>
      </c>
      <c r="AP78" s="2">
        <v>-11630</v>
      </c>
    </row>
    <row r="79" spans="1:42" x14ac:dyDescent="0.35">
      <c r="A79" t="s">
        <v>184</v>
      </c>
      <c r="B79" t="s">
        <v>182</v>
      </c>
      <c r="C79" t="s">
        <v>83</v>
      </c>
      <c r="D79">
        <v>1</v>
      </c>
      <c r="E79">
        <v>1400</v>
      </c>
      <c r="F79">
        <v>0.97299999999999998</v>
      </c>
      <c r="G79">
        <v>16346.4</v>
      </c>
      <c r="H79">
        <v>308</v>
      </c>
      <c r="I79">
        <v>0.6</v>
      </c>
      <c r="J79">
        <v>226</v>
      </c>
      <c r="K79">
        <v>368</v>
      </c>
      <c r="L79">
        <v>142</v>
      </c>
      <c r="M79">
        <v>82</v>
      </c>
      <c r="N79">
        <v>0.56197183100000003</v>
      </c>
      <c r="O79">
        <v>0.6</v>
      </c>
      <c r="U79">
        <v>226</v>
      </c>
      <c r="V79">
        <v>177.5</v>
      </c>
      <c r="W79">
        <v>208.25</v>
      </c>
      <c r="X79">
        <v>-112.14303769999999</v>
      </c>
      <c r="Y79">
        <v>199.51386780000001</v>
      </c>
      <c r="Z79">
        <v>226</v>
      </c>
      <c r="AA79">
        <v>0.1</v>
      </c>
      <c r="AB79">
        <v>0.77146000000000003</v>
      </c>
      <c r="AC79">
        <v>63637.735399999998</v>
      </c>
      <c r="AD79">
        <v>44546.414779999999</v>
      </c>
      <c r="AE79">
        <v>16346.4</v>
      </c>
      <c r="AF79">
        <v>28200.014780000001</v>
      </c>
      <c r="AH79">
        <v>9386.0966669999998</v>
      </c>
      <c r="AI79" s="2">
        <v>-42986</v>
      </c>
      <c r="AJ79" s="2">
        <v>-18986</v>
      </c>
      <c r="AK79" s="2">
        <v>-18986</v>
      </c>
      <c r="AL79" s="2">
        <v>-24986</v>
      </c>
      <c r="AM79" s="2">
        <v>-14786</v>
      </c>
      <c r="AN79" s="2">
        <v>9214</v>
      </c>
      <c r="AO79" s="2">
        <v>9214</v>
      </c>
      <c r="AP79" s="2">
        <v>3214</v>
      </c>
    </row>
    <row r="80" spans="1:42" x14ac:dyDescent="0.35">
      <c r="A80" t="s">
        <v>185</v>
      </c>
      <c r="B80" t="s">
        <v>182</v>
      </c>
      <c r="C80" t="s">
        <v>83</v>
      </c>
      <c r="D80">
        <v>2</v>
      </c>
      <c r="E80">
        <v>2000</v>
      </c>
      <c r="F80">
        <v>0.97299999999999998</v>
      </c>
      <c r="G80">
        <v>23352</v>
      </c>
      <c r="H80">
        <v>342</v>
      </c>
      <c r="I80">
        <v>0.39179999999999998</v>
      </c>
      <c r="J80">
        <v>285</v>
      </c>
      <c r="K80">
        <v>428</v>
      </c>
      <c r="L80">
        <v>143</v>
      </c>
      <c r="M80">
        <v>57</v>
      </c>
      <c r="N80">
        <v>0.41888111890000002</v>
      </c>
      <c r="O80">
        <v>0.39179999999999998</v>
      </c>
      <c r="U80">
        <v>285</v>
      </c>
      <c r="V80">
        <v>178.75</v>
      </c>
      <c r="W80">
        <v>267.125</v>
      </c>
      <c r="X80">
        <v>-112.93277740000001</v>
      </c>
      <c r="Y80">
        <v>229.6231204</v>
      </c>
      <c r="Z80">
        <v>285</v>
      </c>
      <c r="AA80">
        <v>0.1</v>
      </c>
      <c r="AB80">
        <v>0.77146000000000003</v>
      </c>
      <c r="AC80">
        <v>80251.126499999998</v>
      </c>
      <c r="AD80">
        <v>56175.788549999997</v>
      </c>
      <c r="AE80">
        <v>23352</v>
      </c>
      <c r="AF80">
        <v>32823.788549999997</v>
      </c>
      <c r="AH80">
        <v>9386.0966669999998</v>
      </c>
      <c r="AI80" s="2">
        <v>-42986</v>
      </c>
      <c r="AJ80" s="2">
        <v>-18986</v>
      </c>
      <c r="AK80" s="2">
        <v>-18986</v>
      </c>
      <c r="AL80" s="2">
        <v>-24986</v>
      </c>
      <c r="AM80" s="2">
        <v>-10162</v>
      </c>
      <c r="AN80" s="2">
        <v>13838</v>
      </c>
      <c r="AO80" s="2">
        <v>13838</v>
      </c>
      <c r="AP80" s="2">
        <v>7838</v>
      </c>
    </row>
    <row r="81" spans="1:42" x14ac:dyDescent="0.35">
      <c r="A81" t="s">
        <v>186</v>
      </c>
      <c r="B81" t="s">
        <v>187</v>
      </c>
      <c r="C81" t="s">
        <v>71</v>
      </c>
      <c r="D81">
        <v>1</v>
      </c>
      <c r="E81">
        <v>1000</v>
      </c>
      <c r="F81">
        <v>0.97299999999999998</v>
      </c>
      <c r="G81">
        <v>11676</v>
      </c>
      <c r="H81">
        <v>229</v>
      </c>
      <c r="I81">
        <v>0.58899999999999997</v>
      </c>
      <c r="J81">
        <v>91</v>
      </c>
      <c r="K81">
        <v>342</v>
      </c>
      <c r="L81">
        <v>251</v>
      </c>
      <c r="M81">
        <v>138</v>
      </c>
      <c r="N81">
        <v>0.5398406375</v>
      </c>
      <c r="O81">
        <v>0.58899999999999997</v>
      </c>
      <c r="U81">
        <v>91</v>
      </c>
      <c r="V81">
        <v>313.75</v>
      </c>
      <c r="W81">
        <v>59.625</v>
      </c>
      <c r="X81">
        <v>-198.2246652</v>
      </c>
      <c r="Y81">
        <v>198.4224002</v>
      </c>
      <c r="Z81">
        <v>198.4224002</v>
      </c>
      <c r="AA81">
        <v>0.44</v>
      </c>
      <c r="AB81">
        <v>0.5004987649</v>
      </c>
      <c r="AC81">
        <v>36248.21067</v>
      </c>
      <c r="AD81">
        <v>25373.747469999998</v>
      </c>
      <c r="AE81">
        <v>11676</v>
      </c>
      <c r="AF81">
        <v>13697.74747</v>
      </c>
      <c r="AH81">
        <v>6089.40164</v>
      </c>
      <c r="AI81" s="2">
        <v>-39689</v>
      </c>
      <c r="AJ81" s="2">
        <v>-15689</v>
      </c>
      <c r="AK81" s="2">
        <v>-15689</v>
      </c>
      <c r="AL81" s="2">
        <v>-21689</v>
      </c>
      <c r="AM81" s="2">
        <v>-25992</v>
      </c>
      <c r="AN81" s="2">
        <v>-1992</v>
      </c>
      <c r="AO81" s="2">
        <v>-1992</v>
      </c>
      <c r="AP81" s="2">
        <v>-7992</v>
      </c>
    </row>
    <row r="82" spans="1:42" x14ac:dyDescent="0.35">
      <c r="A82" t="s">
        <v>188</v>
      </c>
      <c r="B82" t="s">
        <v>189</v>
      </c>
      <c r="C82" t="s">
        <v>71</v>
      </c>
      <c r="D82">
        <v>2</v>
      </c>
      <c r="E82">
        <v>2500</v>
      </c>
      <c r="F82">
        <v>0.97299999999999998</v>
      </c>
      <c r="G82">
        <v>29190</v>
      </c>
      <c r="H82">
        <v>392</v>
      </c>
      <c r="I82">
        <v>0.29320000000000002</v>
      </c>
      <c r="J82">
        <v>173</v>
      </c>
      <c r="K82">
        <v>581</v>
      </c>
      <c r="L82">
        <v>408</v>
      </c>
      <c r="M82">
        <v>219</v>
      </c>
      <c r="N82">
        <v>0.52941176469999995</v>
      </c>
      <c r="O82">
        <v>0.29320000000000002</v>
      </c>
      <c r="U82">
        <v>173</v>
      </c>
      <c r="V82">
        <v>510</v>
      </c>
      <c r="W82">
        <v>122</v>
      </c>
      <c r="X82">
        <v>-322.21379830000001</v>
      </c>
      <c r="Y82">
        <v>335.07505689999999</v>
      </c>
      <c r="Z82">
        <v>335.07505689999999</v>
      </c>
      <c r="AA82">
        <v>0.42</v>
      </c>
      <c r="AB82">
        <v>0.51995764710000003</v>
      </c>
      <c r="AC82">
        <v>63592.065929999997</v>
      </c>
      <c r="AD82">
        <v>44514.446150000003</v>
      </c>
      <c r="AE82">
        <v>29190</v>
      </c>
      <c r="AF82">
        <v>15324.44615</v>
      </c>
      <c r="AH82">
        <v>6326.1513729999997</v>
      </c>
      <c r="AI82" s="2">
        <v>-39926</v>
      </c>
      <c r="AJ82" s="2">
        <v>-15926</v>
      </c>
      <c r="AK82" s="2">
        <v>-15926</v>
      </c>
      <c r="AL82" s="2">
        <v>-21926</v>
      </c>
      <c r="AM82" s="2">
        <v>-24602</v>
      </c>
      <c r="AN82" s="2">
        <v>-602</v>
      </c>
      <c r="AO82" s="2">
        <v>-602</v>
      </c>
      <c r="AP82" s="2">
        <v>-6602</v>
      </c>
    </row>
    <row r="83" spans="1:42" x14ac:dyDescent="0.35">
      <c r="A83" t="s">
        <v>190</v>
      </c>
      <c r="B83" t="s">
        <v>187</v>
      </c>
      <c r="C83" t="s">
        <v>71</v>
      </c>
      <c r="D83">
        <v>2</v>
      </c>
      <c r="E83">
        <v>1400</v>
      </c>
      <c r="F83">
        <v>0.97299999999999998</v>
      </c>
      <c r="G83">
        <v>16346.4</v>
      </c>
      <c r="H83">
        <v>322</v>
      </c>
      <c r="I83">
        <v>0.2712</v>
      </c>
      <c r="J83">
        <v>168</v>
      </c>
      <c r="K83">
        <v>392</v>
      </c>
      <c r="L83">
        <v>224</v>
      </c>
      <c r="M83">
        <v>154</v>
      </c>
      <c r="N83">
        <v>0.65</v>
      </c>
      <c r="O83">
        <v>0.2712</v>
      </c>
      <c r="U83">
        <v>168</v>
      </c>
      <c r="V83">
        <v>280</v>
      </c>
      <c r="W83">
        <v>140</v>
      </c>
      <c r="X83">
        <v>-176.90169320000001</v>
      </c>
      <c r="Y83">
        <v>220.47258020000001</v>
      </c>
      <c r="Z83">
        <v>220.47258020000001</v>
      </c>
      <c r="AA83">
        <v>0.28999999999999998</v>
      </c>
      <c r="AB83">
        <v>0.62314999999999998</v>
      </c>
      <c r="AC83">
        <v>50146.433259999998</v>
      </c>
      <c r="AD83">
        <v>35102.503279999997</v>
      </c>
      <c r="AE83">
        <v>16346.4</v>
      </c>
      <c r="AF83">
        <v>18756.103279999999</v>
      </c>
      <c r="AH83">
        <v>7581.6583330000003</v>
      </c>
      <c r="AI83" s="2">
        <v>-41182</v>
      </c>
      <c r="AJ83" s="2">
        <v>-17182</v>
      </c>
      <c r="AK83" s="2">
        <v>-17182</v>
      </c>
      <c r="AL83" s="2">
        <v>-23182</v>
      </c>
      <c r="AM83" s="2">
        <v>-22426</v>
      </c>
      <c r="AN83" s="2">
        <v>1574</v>
      </c>
      <c r="AO83" s="2">
        <v>1574</v>
      </c>
      <c r="AP83" s="2">
        <v>-4426</v>
      </c>
    </row>
    <row r="84" spans="1:42" x14ac:dyDescent="0.35">
      <c r="A84" t="s">
        <v>191</v>
      </c>
      <c r="B84" t="s">
        <v>187</v>
      </c>
      <c r="C84" t="s">
        <v>83</v>
      </c>
      <c r="D84">
        <v>1</v>
      </c>
      <c r="E84">
        <v>1300</v>
      </c>
      <c r="F84">
        <v>0.97299999999999998</v>
      </c>
      <c r="G84">
        <v>15178.8</v>
      </c>
      <c r="H84">
        <v>257</v>
      </c>
      <c r="I84">
        <v>0.55069999999999997</v>
      </c>
      <c r="J84">
        <v>155</v>
      </c>
      <c r="K84">
        <v>494</v>
      </c>
      <c r="L84">
        <v>339</v>
      </c>
      <c r="M84">
        <v>102</v>
      </c>
      <c r="N84">
        <v>0.34070796460000002</v>
      </c>
      <c r="O84">
        <v>0.55069999999999997</v>
      </c>
      <c r="U84">
        <v>155</v>
      </c>
      <c r="V84">
        <v>423.75</v>
      </c>
      <c r="W84">
        <v>112.625</v>
      </c>
      <c r="X84">
        <v>-267.7217589</v>
      </c>
      <c r="Y84">
        <v>284.03662809999997</v>
      </c>
      <c r="Z84">
        <v>284.03662809999997</v>
      </c>
      <c r="AA84">
        <v>0.4</v>
      </c>
      <c r="AB84">
        <v>0.53046982300000001</v>
      </c>
      <c r="AC84">
        <v>54995.593849999997</v>
      </c>
      <c r="AD84">
        <v>38496.915690000002</v>
      </c>
      <c r="AE84">
        <v>15178.8</v>
      </c>
      <c r="AF84">
        <v>23318.115689999999</v>
      </c>
      <c r="AH84">
        <v>6454.0495129999999</v>
      </c>
      <c r="AI84" s="2">
        <v>-40054</v>
      </c>
      <c r="AJ84" s="2">
        <v>-16054</v>
      </c>
      <c r="AK84" s="2">
        <v>-16054</v>
      </c>
      <c r="AL84" s="2">
        <v>-22054</v>
      </c>
      <c r="AM84" s="2">
        <v>-16736</v>
      </c>
      <c r="AN84" s="2">
        <v>7264</v>
      </c>
      <c r="AO84" s="2">
        <v>7264</v>
      </c>
      <c r="AP84" s="2">
        <v>1264</v>
      </c>
    </row>
    <row r="85" spans="1:42" x14ac:dyDescent="0.35">
      <c r="A85" t="s">
        <v>192</v>
      </c>
      <c r="B85" t="s">
        <v>187</v>
      </c>
      <c r="C85" t="s">
        <v>83</v>
      </c>
      <c r="D85">
        <v>2</v>
      </c>
      <c r="E85">
        <v>1800</v>
      </c>
      <c r="F85">
        <v>0.97299999999999998</v>
      </c>
      <c r="G85">
        <v>21016.799999999999</v>
      </c>
      <c r="H85">
        <v>286</v>
      </c>
      <c r="I85">
        <v>0.4521</v>
      </c>
      <c r="J85">
        <v>151</v>
      </c>
      <c r="K85">
        <v>391</v>
      </c>
      <c r="L85">
        <v>240</v>
      </c>
      <c r="M85">
        <v>135</v>
      </c>
      <c r="N85">
        <v>0.55000000000000004</v>
      </c>
      <c r="O85">
        <v>0.4521</v>
      </c>
      <c r="U85">
        <v>151</v>
      </c>
      <c r="V85">
        <v>300</v>
      </c>
      <c r="W85">
        <v>121</v>
      </c>
      <c r="X85">
        <v>-189.53752840000001</v>
      </c>
      <c r="Y85">
        <v>221.72062170000001</v>
      </c>
      <c r="Z85">
        <v>221.72062170000001</v>
      </c>
      <c r="AA85">
        <v>0.34</v>
      </c>
      <c r="AB85">
        <v>0.58489899999999995</v>
      </c>
      <c r="AC85">
        <v>47334.722009999998</v>
      </c>
      <c r="AD85">
        <v>33134.305410000001</v>
      </c>
      <c r="AE85">
        <v>21016.799999999999</v>
      </c>
      <c r="AF85">
        <v>12117.50541</v>
      </c>
      <c r="AH85">
        <v>7116.2711669999999</v>
      </c>
      <c r="AI85" s="2">
        <v>-40716</v>
      </c>
      <c r="AJ85" s="2">
        <v>-16716</v>
      </c>
      <c r="AK85" s="2">
        <v>-16716</v>
      </c>
      <c r="AL85" s="2">
        <v>-22716</v>
      </c>
      <c r="AM85" s="2">
        <v>-28599</v>
      </c>
      <c r="AN85" s="2">
        <v>-4599</v>
      </c>
      <c r="AO85" s="2">
        <v>-4599</v>
      </c>
      <c r="AP85" s="2">
        <v>-10599</v>
      </c>
    </row>
    <row r="86" spans="1:42" x14ac:dyDescent="0.35">
      <c r="A86" t="s">
        <v>193</v>
      </c>
      <c r="B86" t="s">
        <v>194</v>
      </c>
      <c r="C86" t="s">
        <v>71</v>
      </c>
      <c r="D86">
        <v>1</v>
      </c>
      <c r="E86">
        <v>700</v>
      </c>
      <c r="F86">
        <v>0.97299999999999998</v>
      </c>
      <c r="G86">
        <v>8173.2</v>
      </c>
      <c r="H86">
        <v>180</v>
      </c>
      <c r="I86">
        <v>0.51780000000000004</v>
      </c>
      <c r="J86">
        <v>99</v>
      </c>
      <c r="K86">
        <v>265</v>
      </c>
      <c r="L86">
        <v>166</v>
      </c>
      <c r="M86">
        <v>81</v>
      </c>
      <c r="N86">
        <v>0.49036144580000002</v>
      </c>
      <c r="O86">
        <v>0.51780000000000004</v>
      </c>
      <c r="U86">
        <v>99</v>
      </c>
      <c r="V86">
        <v>207.5</v>
      </c>
      <c r="W86">
        <v>78.25</v>
      </c>
      <c r="X86">
        <v>-131.0967905</v>
      </c>
      <c r="Y86">
        <v>150.63593</v>
      </c>
      <c r="Z86">
        <v>150.63593</v>
      </c>
      <c r="AA86">
        <v>0.35</v>
      </c>
      <c r="AB86">
        <v>0.57452180720000001</v>
      </c>
      <c r="AC86">
        <v>31588.423760000001</v>
      </c>
      <c r="AD86">
        <v>22111.896629999999</v>
      </c>
      <c r="AE86">
        <v>8173.2</v>
      </c>
      <c r="AF86">
        <v>13938.69663</v>
      </c>
      <c r="AH86">
        <v>6990.0153209999999</v>
      </c>
      <c r="AI86" s="2">
        <v>-40590</v>
      </c>
      <c r="AJ86" s="2">
        <v>-16590</v>
      </c>
      <c r="AK86" s="2">
        <v>-16590</v>
      </c>
      <c r="AL86" s="2">
        <v>-22590</v>
      </c>
      <c r="AM86" s="2">
        <v>-26651</v>
      </c>
      <c r="AN86" s="2">
        <v>-2651</v>
      </c>
      <c r="AO86" s="2">
        <v>-2651</v>
      </c>
      <c r="AP86" s="2">
        <v>-8651</v>
      </c>
    </row>
    <row r="87" spans="1:42" x14ac:dyDescent="0.35">
      <c r="A87" t="s">
        <v>195</v>
      </c>
      <c r="B87" t="s">
        <v>194</v>
      </c>
      <c r="C87" t="s">
        <v>71</v>
      </c>
      <c r="D87">
        <v>2</v>
      </c>
      <c r="E87">
        <v>900</v>
      </c>
      <c r="F87">
        <v>0.97299999999999998</v>
      </c>
      <c r="G87">
        <v>10508.4</v>
      </c>
      <c r="H87">
        <v>230</v>
      </c>
      <c r="I87">
        <v>0.52049999999999996</v>
      </c>
      <c r="J87">
        <v>154</v>
      </c>
      <c r="K87">
        <v>286</v>
      </c>
      <c r="L87">
        <v>132</v>
      </c>
      <c r="M87">
        <v>76</v>
      </c>
      <c r="N87">
        <v>0.56060606059999996</v>
      </c>
      <c r="O87">
        <v>0.52049999999999996</v>
      </c>
      <c r="U87">
        <v>154</v>
      </c>
      <c r="V87">
        <v>165</v>
      </c>
      <c r="W87">
        <v>137.5</v>
      </c>
      <c r="X87">
        <v>-104.2456406</v>
      </c>
      <c r="Y87">
        <v>157.42134189999999</v>
      </c>
      <c r="Z87">
        <v>157.42134189999999</v>
      </c>
      <c r="AA87">
        <v>0.12</v>
      </c>
      <c r="AB87">
        <v>0.75505</v>
      </c>
      <c r="AC87">
        <v>43384.259239999999</v>
      </c>
      <c r="AD87">
        <v>30368.981469999999</v>
      </c>
      <c r="AE87">
        <v>10508.4</v>
      </c>
      <c r="AF87">
        <v>19860.581470000001</v>
      </c>
      <c r="AH87">
        <v>9186.4416669999991</v>
      </c>
      <c r="AI87" s="2">
        <v>-42786</v>
      </c>
      <c r="AJ87" s="2">
        <v>-18786</v>
      </c>
      <c r="AK87" s="2">
        <v>-18786</v>
      </c>
      <c r="AL87" s="2">
        <v>-24786</v>
      </c>
      <c r="AM87" s="2">
        <v>-22926</v>
      </c>
      <c r="AN87" s="2">
        <v>1074</v>
      </c>
      <c r="AO87" s="2">
        <v>1074</v>
      </c>
      <c r="AP87" s="2">
        <v>-4926</v>
      </c>
    </row>
    <row r="88" spans="1:42" x14ac:dyDescent="0.35">
      <c r="A88" t="s">
        <v>196</v>
      </c>
      <c r="B88" t="s">
        <v>194</v>
      </c>
      <c r="C88" t="s">
        <v>83</v>
      </c>
      <c r="D88">
        <v>1</v>
      </c>
      <c r="E88">
        <v>1000</v>
      </c>
      <c r="F88">
        <v>0.97299999999999998</v>
      </c>
      <c r="G88">
        <v>11676</v>
      </c>
      <c r="H88">
        <v>221</v>
      </c>
      <c r="I88">
        <v>0.63009999999999999</v>
      </c>
      <c r="J88">
        <v>190</v>
      </c>
      <c r="K88">
        <v>462</v>
      </c>
      <c r="L88">
        <v>272</v>
      </c>
      <c r="M88">
        <v>31</v>
      </c>
      <c r="N88">
        <v>0.19117647060000001</v>
      </c>
      <c r="O88">
        <v>0.63009999999999999</v>
      </c>
      <c r="U88">
        <v>190</v>
      </c>
      <c r="V88">
        <v>340</v>
      </c>
      <c r="W88">
        <v>156</v>
      </c>
      <c r="X88">
        <v>-214.80919890000001</v>
      </c>
      <c r="Y88">
        <v>260.71670460000001</v>
      </c>
      <c r="Z88">
        <v>260.71670460000001</v>
      </c>
      <c r="AA88">
        <v>0.31</v>
      </c>
      <c r="AB88">
        <v>0.60685647060000003</v>
      </c>
      <c r="AC88">
        <v>57749.430990000001</v>
      </c>
      <c r="AD88">
        <v>40424.601699999999</v>
      </c>
      <c r="AE88">
        <v>11676</v>
      </c>
      <c r="AF88">
        <v>28748.601699999999</v>
      </c>
      <c r="AH88">
        <v>7383.420392</v>
      </c>
      <c r="AI88" s="2">
        <v>-40983</v>
      </c>
      <c r="AJ88" s="2">
        <v>-16983</v>
      </c>
      <c r="AK88" s="2">
        <v>-16983</v>
      </c>
      <c r="AL88" s="2">
        <v>-22983</v>
      </c>
      <c r="AM88" s="2">
        <v>-12235</v>
      </c>
      <c r="AN88" s="2">
        <v>11765</v>
      </c>
      <c r="AO88" s="2">
        <v>11765</v>
      </c>
      <c r="AP88" s="2">
        <v>5765</v>
      </c>
    </row>
    <row r="89" spans="1:42" x14ac:dyDescent="0.35">
      <c r="A89" t="s">
        <v>197</v>
      </c>
      <c r="B89" t="s">
        <v>194</v>
      </c>
      <c r="C89" t="s">
        <v>83</v>
      </c>
      <c r="D89">
        <v>2</v>
      </c>
      <c r="E89">
        <v>1200</v>
      </c>
      <c r="F89">
        <v>0.97299999999999998</v>
      </c>
      <c r="G89">
        <v>14011.2</v>
      </c>
      <c r="H89">
        <v>316</v>
      </c>
      <c r="I89">
        <v>0.36990000000000001</v>
      </c>
      <c r="J89">
        <v>205</v>
      </c>
      <c r="K89">
        <v>411</v>
      </c>
      <c r="L89">
        <v>206</v>
      </c>
      <c r="M89">
        <v>111</v>
      </c>
      <c r="N89">
        <v>0.53106796119999999</v>
      </c>
      <c r="O89">
        <v>0.36990000000000001</v>
      </c>
      <c r="U89">
        <v>205</v>
      </c>
      <c r="V89">
        <v>257.5</v>
      </c>
      <c r="W89">
        <v>179.25</v>
      </c>
      <c r="X89">
        <v>-162.68637860000001</v>
      </c>
      <c r="Y89">
        <v>228.00603359999999</v>
      </c>
      <c r="Z89">
        <v>228.00603359999999</v>
      </c>
      <c r="AA89">
        <v>0.19</v>
      </c>
      <c r="AB89">
        <v>0.700753301</v>
      </c>
      <c r="AC89">
        <v>58318.232949999998</v>
      </c>
      <c r="AD89">
        <v>40822.763070000001</v>
      </c>
      <c r="AE89">
        <v>14011.2</v>
      </c>
      <c r="AF89">
        <v>26811.56307</v>
      </c>
      <c r="AH89">
        <v>8525.8318280000003</v>
      </c>
      <c r="AI89" s="2">
        <v>-42126</v>
      </c>
      <c r="AJ89" s="2">
        <v>-18126</v>
      </c>
      <c r="AK89" s="2">
        <v>-18126</v>
      </c>
      <c r="AL89" s="2">
        <v>-24126</v>
      </c>
      <c r="AM89" s="2">
        <v>-15314</v>
      </c>
      <c r="AN89" s="2">
        <v>8686</v>
      </c>
      <c r="AO89" s="2">
        <v>8686</v>
      </c>
      <c r="AP89" s="2">
        <v>2686</v>
      </c>
    </row>
    <row r="90" spans="1:42" x14ac:dyDescent="0.35">
      <c r="A90" t="s">
        <v>198</v>
      </c>
      <c r="B90" t="s">
        <v>199</v>
      </c>
      <c r="C90" t="s">
        <v>71</v>
      </c>
      <c r="D90">
        <v>1</v>
      </c>
      <c r="E90">
        <v>700</v>
      </c>
      <c r="F90">
        <v>0.97299999999999998</v>
      </c>
      <c r="G90">
        <v>8173.2</v>
      </c>
      <c r="H90">
        <v>245</v>
      </c>
      <c r="I90">
        <v>0.56989999999999996</v>
      </c>
      <c r="J90">
        <v>192</v>
      </c>
      <c r="K90">
        <v>313</v>
      </c>
      <c r="L90">
        <v>121</v>
      </c>
      <c r="M90">
        <v>53</v>
      </c>
      <c r="N90">
        <v>0.45041322309999998</v>
      </c>
      <c r="O90">
        <v>0.56989999999999996</v>
      </c>
      <c r="U90">
        <v>192</v>
      </c>
      <c r="V90">
        <v>151.25</v>
      </c>
      <c r="W90">
        <v>176.875</v>
      </c>
      <c r="X90">
        <v>-95.558503920000007</v>
      </c>
      <c r="Y90">
        <v>169.7195634</v>
      </c>
      <c r="Z90">
        <v>192</v>
      </c>
      <c r="AA90">
        <v>0.1</v>
      </c>
      <c r="AB90">
        <v>0.77146000000000003</v>
      </c>
      <c r="AC90">
        <v>54063.916799999999</v>
      </c>
      <c r="AD90">
        <v>37844.741759999997</v>
      </c>
      <c r="AE90">
        <v>8173.2</v>
      </c>
      <c r="AF90">
        <v>29671.54176</v>
      </c>
      <c r="AH90">
        <v>9386.0966669999998</v>
      </c>
      <c r="AI90" s="2">
        <v>-42986</v>
      </c>
      <c r="AJ90" s="2">
        <v>-18986</v>
      </c>
      <c r="AK90" s="2">
        <v>-18986</v>
      </c>
      <c r="AL90" s="2">
        <v>-24986</v>
      </c>
      <c r="AM90" s="2">
        <v>-13315</v>
      </c>
      <c r="AN90" s="2">
        <v>10685</v>
      </c>
      <c r="AO90" s="2">
        <v>10685</v>
      </c>
      <c r="AP90" s="2">
        <v>4685</v>
      </c>
    </row>
    <row r="91" spans="1:42" x14ac:dyDescent="0.35">
      <c r="A91" t="s">
        <v>200</v>
      </c>
      <c r="B91" t="s">
        <v>199</v>
      </c>
      <c r="C91" t="s">
        <v>71</v>
      </c>
      <c r="D91">
        <v>2</v>
      </c>
      <c r="E91">
        <v>1000</v>
      </c>
      <c r="F91">
        <v>0.97299999999999998</v>
      </c>
      <c r="G91">
        <v>11676</v>
      </c>
      <c r="H91">
        <v>266</v>
      </c>
      <c r="I91">
        <v>0.41920000000000002</v>
      </c>
      <c r="J91">
        <v>192</v>
      </c>
      <c r="K91">
        <v>357</v>
      </c>
      <c r="L91">
        <v>165</v>
      </c>
      <c r="M91">
        <v>74</v>
      </c>
      <c r="N91">
        <v>0.45878787879999999</v>
      </c>
      <c r="O91">
        <v>0.41920000000000002</v>
      </c>
      <c r="U91">
        <v>192</v>
      </c>
      <c r="V91">
        <v>206.25</v>
      </c>
      <c r="W91">
        <v>171.375</v>
      </c>
      <c r="X91">
        <v>-130.30705080000001</v>
      </c>
      <c r="Y91">
        <v>196.52667740000001</v>
      </c>
      <c r="Z91">
        <v>196.52667740000001</v>
      </c>
      <c r="AA91">
        <v>0.12</v>
      </c>
      <c r="AB91">
        <v>0.75409072730000004</v>
      </c>
      <c r="AC91">
        <v>54092.614959999999</v>
      </c>
      <c r="AD91">
        <v>37864.830470000001</v>
      </c>
      <c r="AE91">
        <v>11676</v>
      </c>
      <c r="AF91">
        <v>26188.830470000001</v>
      </c>
      <c r="AH91">
        <v>9174.7705150000002</v>
      </c>
      <c r="AI91" s="2">
        <v>-42775</v>
      </c>
      <c r="AJ91" s="2">
        <v>-18775</v>
      </c>
      <c r="AK91" s="2">
        <v>-18775</v>
      </c>
      <c r="AL91" s="2">
        <v>-24775</v>
      </c>
      <c r="AM91" s="2">
        <v>-16586</v>
      </c>
      <c r="AN91" s="2">
        <v>7414</v>
      </c>
      <c r="AO91" s="2">
        <v>7414</v>
      </c>
      <c r="AP91" s="2">
        <v>1414</v>
      </c>
    </row>
    <row r="92" spans="1:42" x14ac:dyDescent="0.35">
      <c r="A92" t="s">
        <v>201</v>
      </c>
      <c r="B92" t="s">
        <v>199</v>
      </c>
      <c r="C92" t="s">
        <v>83</v>
      </c>
      <c r="D92">
        <v>1</v>
      </c>
      <c r="E92">
        <v>800</v>
      </c>
      <c r="F92">
        <v>0.97299999999999998</v>
      </c>
      <c r="G92">
        <v>9340.7999999999993</v>
      </c>
      <c r="H92">
        <v>325</v>
      </c>
      <c r="I92">
        <v>0.45479999999999998</v>
      </c>
      <c r="J92">
        <v>186</v>
      </c>
      <c r="K92">
        <v>465</v>
      </c>
      <c r="L92">
        <v>279</v>
      </c>
      <c r="M92">
        <v>139</v>
      </c>
      <c r="N92">
        <v>0.49856630819999997</v>
      </c>
      <c r="O92">
        <v>0.45479999999999998</v>
      </c>
      <c r="U92">
        <v>186</v>
      </c>
      <c r="V92">
        <v>348.75</v>
      </c>
      <c r="W92">
        <v>151.125</v>
      </c>
      <c r="X92">
        <v>-220.33737679999999</v>
      </c>
      <c r="Y92">
        <v>262.98147269999998</v>
      </c>
      <c r="Z92">
        <v>262.98147269999998</v>
      </c>
      <c r="AA92">
        <v>0.32</v>
      </c>
      <c r="AB92">
        <v>0.59677000000000002</v>
      </c>
      <c r="AC92">
        <v>57282.900520000003</v>
      </c>
      <c r="AD92">
        <v>40098.030359999997</v>
      </c>
      <c r="AE92">
        <v>9340.7999999999993</v>
      </c>
      <c r="AF92">
        <v>30757.230360000001</v>
      </c>
      <c r="AH92">
        <v>7260.7016670000003</v>
      </c>
      <c r="AI92" s="2">
        <v>-40861</v>
      </c>
      <c r="AJ92" s="2">
        <v>-16861</v>
      </c>
      <c r="AK92" s="2">
        <v>-16861</v>
      </c>
      <c r="AL92" s="2">
        <v>-22861</v>
      </c>
      <c r="AM92" s="2">
        <v>-10103</v>
      </c>
      <c r="AN92" s="2">
        <v>13897</v>
      </c>
      <c r="AO92" s="2">
        <v>13897</v>
      </c>
      <c r="AP92" s="2">
        <v>7897</v>
      </c>
    </row>
    <row r="93" spans="1:42" x14ac:dyDescent="0.35">
      <c r="A93" t="s">
        <v>202</v>
      </c>
      <c r="B93" t="s">
        <v>189</v>
      </c>
      <c r="C93" t="s">
        <v>83</v>
      </c>
      <c r="D93">
        <v>1</v>
      </c>
      <c r="E93">
        <v>2500</v>
      </c>
      <c r="F93">
        <v>0.97299999999999998</v>
      </c>
      <c r="G93">
        <v>29190</v>
      </c>
      <c r="H93">
        <v>393</v>
      </c>
      <c r="I93">
        <v>0.62190000000000001</v>
      </c>
      <c r="J93">
        <v>189</v>
      </c>
      <c r="K93">
        <v>588</v>
      </c>
      <c r="L93">
        <v>399</v>
      </c>
      <c r="M93">
        <v>204</v>
      </c>
      <c r="N93">
        <v>0.50902255640000005</v>
      </c>
      <c r="O93">
        <v>0.62190000000000001</v>
      </c>
      <c r="U93">
        <v>189</v>
      </c>
      <c r="V93">
        <v>498.75</v>
      </c>
      <c r="W93">
        <v>139.125</v>
      </c>
      <c r="X93">
        <v>-315.10614099999998</v>
      </c>
      <c r="Y93">
        <v>337.59178350000002</v>
      </c>
      <c r="Z93">
        <v>337.59178350000002</v>
      </c>
      <c r="AA93">
        <v>0.4</v>
      </c>
      <c r="AB93">
        <v>0.53567947370000002</v>
      </c>
      <c r="AC93">
        <v>66006.960959999997</v>
      </c>
      <c r="AD93">
        <v>46204.872669999997</v>
      </c>
      <c r="AE93">
        <v>29190</v>
      </c>
      <c r="AF93">
        <v>17014.872670000001</v>
      </c>
      <c r="AH93">
        <v>6517.4335959999999</v>
      </c>
      <c r="AI93" s="2">
        <v>-40117</v>
      </c>
      <c r="AJ93" s="2">
        <v>-16117</v>
      </c>
      <c r="AK93" s="2">
        <v>-16117</v>
      </c>
      <c r="AL93" s="2">
        <v>-22117</v>
      </c>
      <c r="AM93" s="2">
        <v>-23103</v>
      </c>
      <c r="AN93" s="2">
        <v>897</v>
      </c>
      <c r="AO93" s="2">
        <v>897</v>
      </c>
      <c r="AP93" s="2">
        <v>-5103</v>
      </c>
    </row>
    <row r="94" spans="1:42" x14ac:dyDescent="0.35">
      <c r="A94" t="s">
        <v>203</v>
      </c>
      <c r="B94" t="s">
        <v>199</v>
      </c>
      <c r="C94" t="s">
        <v>83</v>
      </c>
      <c r="D94">
        <v>2</v>
      </c>
      <c r="E94">
        <v>900</v>
      </c>
      <c r="F94">
        <v>0.97299999999999998</v>
      </c>
      <c r="G94">
        <v>10508.4</v>
      </c>
      <c r="H94">
        <v>256</v>
      </c>
      <c r="I94">
        <v>0.70960000000000001</v>
      </c>
      <c r="J94">
        <v>209</v>
      </c>
      <c r="K94">
        <v>358</v>
      </c>
      <c r="L94">
        <v>149</v>
      </c>
      <c r="M94">
        <v>47</v>
      </c>
      <c r="N94">
        <v>0.35234899330000002</v>
      </c>
      <c r="O94">
        <v>0.70960000000000001</v>
      </c>
      <c r="U94">
        <v>209</v>
      </c>
      <c r="V94">
        <v>186.25</v>
      </c>
      <c r="W94">
        <v>190.375</v>
      </c>
      <c r="X94">
        <v>-117.6712156</v>
      </c>
      <c r="Y94">
        <v>195.27863600000001</v>
      </c>
      <c r="Z94">
        <v>209</v>
      </c>
      <c r="AA94">
        <v>0.1</v>
      </c>
      <c r="AB94">
        <v>0.77146000000000003</v>
      </c>
      <c r="AC94">
        <v>58850.826099999998</v>
      </c>
      <c r="AD94">
        <v>41195.578269999998</v>
      </c>
      <c r="AE94">
        <v>10508.4</v>
      </c>
      <c r="AF94">
        <v>30687.17827</v>
      </c>
      <c r="AH94">
        <v>9386.0966669999998</v>
      </c>
      <c r="AI94" s="2">
        <v>-42986</v>
      </c>
      <c r="AJ94" s="2">
        <v>-18986</v>
      </c>
      <c r="AK94" s="2">
        <v>-18986</v>
      </c>
      <c r="AL94" s="2">
        <v>-24986</v>
      </c>
      <c r="AM94" s="2">
        <v>-12299</v>
      </c>
      <c r="AN94" s="2">
        <v>11701</v>
      </c>
      <c r="AO94" s="2">
        <v>11701</v>
      </c>
      <c r="AP94" s="2">
        <v>5701</v>
      </c>
    </row>
    <row r="95" spans="1:42" x14ac:dyDescent="0.35">
      <c r="A95" t="s">
        <v>204</v>
      </c>
      <c r="B95" t="s">
        <v>205</v>
      </c>
      <c r="C95" t="s">
        <v>71</v>
      </c>
      <c r="D95">
        <v>1</v>
      </c>
      <c r="E95">
        <v>700</v>
      </c>
      <c r="F95">
        <v>0.97299999999999998</v>
      </c>
      <c r="G95">
        <v>8173.2</v>
      </c>
      <c r="H95">
        <v>184</v>
      </c>
      <c r="I95">
        <v>0.30959999999999999</v>
      </c>
      <c r="J95">
        <v>42</v>
      </c>
      <c r="K95">
        <v>252</v>
      </c>
      <c r="L95">
        <v>210</v>
      </c>
      <c r="M95">
        <v>142</v>
      </c>
      <c r="N95">
        <v>0.64095238099999996</v>
      </c>
      <c r="O95">
        <v>0.30959999999999999</v>
      </c>
      <c r="U95">
        <v>42</v>
      </c>
      <c r="V95">
        <v>262.5</v>
      </c>
      <c r="W95">
        <v>15.75</v>
      </c>
      <c r="X95">
        <v>-165.84533740000001</v>
      </c>
      <c r="Y95">
        <v>148.94304399999999</v>
      </c>
      <c r="Z95">
        <v>148.94304399999999</v>
      </c>
      <c r="AA95">
        <v>0.51</v>
      </c>
      <c r="AB95">
        <v>0.449042</v>
      </c>
      <c r="AC95">
        <v>24411.814060000001</v>
      </c>
      <c r="AD95">
        <v>17088.269840000001</v>
      </c>
      <c r="AE95">
        <v>8173.2</v>
      </c>
      <c r="AF95">
        <v>8915.0698410000005</v>
      </c>
      <c r="AH95">
        <v>5463.344333</v>
      </c>
      <c r="AI95" s="2">
        <v>-39063</v>
      </c>
      <c r="AJ95" s="2">
        <v>-15063</v>
      </c>
      <c r="AK95" s="2">
        <v>-15063</v>
      </c>
      <c r="AL95" s="2">
        <v>-21063</v>
      </c>
      <c r="AM95" s="2">
        <v>-30148</v>
      </c>
      <c r="AN95" s="2">
        <v>-6148</v>
      </c>
      <c r="AO95" s="2">
        <v>-6148</v>
      </c>
      <c r="AP95" s="2">
        <v>-12148</v>
      </c>
    </row>
    <row r="96" spans="1:42" x14ac:dyDescent="0.35">
      <c r="A96" t="s">
        <v>206</v>
      </c>
      <c r="B96" t="s">
        <v>205</v>
      </c>
      <c r="C96" t="s">
        <v>71</v>
      </c>
      <c r="D96">
        <v>2</v>
      </c>
      <c r="E96">
        <v>1000</v>
      </c>
      <c r="F96">
        <v>0.97299999999999998</v>
      </c>
      <c r="G96">
        <v>11676</v>
      </c>
      <c r="H96">
        <v>427</v>
      </c>
      <c r="I96">
        <v>0.24110000000000001</v>
      </c>
      <c r="J96">
        <v>94</v>
      </c>
      <c r="K96">
        <v>531</v>
      </c>
      <c r="L96">
        <v>437</v>
      </c>
      <c r="M96">
        <v>333</v>
      </c>
      <c r="N96">
        <v>0.709610984</v>
      </c>
      <c r="O96">
        <v>0.24110000000000001</v>
      </c>
      <c r="U96">
        <v>94</v>
      </c>
      <c r="V96">
        <v>546.25</v>
      </c>
      <c r="W96">
        <v>39.375</v>
      </c>
      <c r="X96">
        <v>-345.11624970000003</v>
      </c>
      <c r="Y96">
        <v>313.243382</v>
      </c>
      <c r="Z96">
        <v>313.243382</v>
      </c>
      <c r="AA96">
        <v>0.5</v>
      </c>
      <c r="AB96">
        <v>0.45382299770000001</v>
      </c>
      <c r="AC96">
        <v>51887.323479999999</v>
      </c>
      <c r="AD96">
        <v>36321.126429999997</v>
      </c>
      <c r="AE96">
        <v>11676</v>
      </c>
      <c r="AF96">
        <v>24645.12643</v>
      </c>
      <c r="AH96">
        <v>5521.5131389999997</v>
      </c>
      <c r="AI96" s="2">
        <v>-39122</v>
      </c>
      <c r="AJ96" s="2">
        <v>-15122</v>
      </c>
      <c r="AK96" s="2">
        <v>-15122</v>
      </c>
      <c r="AL96" s="2">
        <v>-21122</v>
      </c>
      <c r="AM96" s="2">
        <v>-14476</v>
      </c>
      <c r="AN96" s="2">
        <v>9524</v>
      </c>
      <c r="AO96" s="2">
        <v>9524</v>
      </c>
      <c r="AP96" s="2">
        <v>3524</v>
      </c>
    </row>
    <row r="97" spans="1:42" x14ac:dyDescent="0.35">
      <c r="A97" t="s">
        <v>207</v>
      </c>
      <c r="B97" t="s">
        <v>205</v>
      </c>
      <c r="C97" t="s">
        <v>83</v>
      </c>
      <c r="D97">
        <v>1</v>
      </c>
      <c r="E97">
        <v>900</v>
      </c>
      <c r="F97">
        <v>0.97299999999999998</v>
      </c>
      <c r="G97">
        <v>10508.4</v>
      </c>
      <c r="H97">
        <v>418</v>
      </c>
      <c r="I97">
        <v>4.6600000000000003E-2</v>
      </c>
      <c r="J97">
        <v>86</v>
      </c>
      <c r="K97">
        <v>488</v>
      </c>
      <c r="L97">
        <v>402</v>
      </c>
      <c r="M97">
        <v>332</v>
      </c>
      <c r="N97">
        <v>0.76069651739999999</v>
      </c>
      <c r="O97">
        <v>4.6600000000000003E-2</v>
      </c>
      <c r="U97">
        <v>86</v>
      </c>
      <c r="V97">
        <v>502.5</v>
      </c>
      <c r="W97">
        <v>35.75</v>
      </c>
      <c r="X97">
        <v>-317.47536009999999</v>
      </c>
      <c r="Y97">
        <v>287.91954129999999</v>
      </c>
      <c r="Z97">
        <v>287.91954129999999</v>
      </c>
      <c r="AA97">
        <v>0.5</v>
      </c>
      <c r="AB97">
        <v>0.45345179099999999</v>
      </c>
      <c r="AC97">
        <v>47653.53557</v>
      </c>
      <c r="AD97">
        <v>33357.474900000001</v>
      </c>
      <c r="AE97">
        <v>10508.4</v>
      </c>
      <c r="AF97">
        <v>22849.0749</v>
      </c>
      <c r="AH97">
        <v>5516.9967909999996</v>
      </c>
      <c r="AI97" s="2">
        <v>-39117</v>
      </c>
      <c r="AJ97" s="2">
        <v>-15117</v>
      </c>
      <c r="AK97" s="2">
        <v>-15117</v>
      </c>
      <c r="AL97" s="2">
        <v>-21117</v>
      </c>
      <c r="AM97" s="2">
        <v>-16268</v>
      </c>
      <c r="AN97" s="2">
        <v>7732</v>
      </c>
      <c r="AO97" s="2">
        <v>7732</v>
      </c>
      <c r="AP97" s="2">
        <v>1732</v>
      </c>
    </row>
    <row r="98" spans="1:42" x14ac:dyDescent="0.35">
      <c r="A98" t="s">
        <v>208</v>
      </c>
      <c r="B98" t="s">
        <v>205</v>
      </c>
      <c r="C98" t="s">
        <v>83</v>
      </c>
      <c r="D98">
        <v>2</v>
      </c>
      <c r="E98">
        <v>1200</v>
      </c>
      <c r="F98">
        <v>0.97299999999999998</v>
      </c>
      <c r="G98">
        <v>14011.2</v>
      </c>
      <c r="H98">
        <v>219</v>
      </c>
      <c r="I98">
        <v>0.63560000000000005</v>
      </c>
      <c r="J98">
        <v>83</v>
      </c>
      <c r="K98">
        <v>556</v>
      </c>
      <c r="L98">
        <v>473</v>
      </c>
      <c r="M98">
        <v>136</v>
      </c>
      <c r="N98">
        <v>0.33002114160000001</v>
      </c>
      <c r="O98">
        <v>0.63560000000000005</v>
      </c>
      <c r="U98">
        <v>83</v>
      </c>
      <c r="V98">
        <v>591.25</v>
      </c>
      <c r="W98">
        <v>23.875</v>
      </c>
      <c r="X98">
        <v>-373.54687890000002</v>
      </c>
      <c r="Y98">
        <v>329.67647520000003</v>
      </c>
      <c r="Z98">
        <v>329.67647520000003</v>
      </c>
      <c r="AA98">
        <v>0.52</v>
      </c>
      <c r="AB98">
        <v>0.44127858349999999</v>
      </c>
      <c r="AC98">
        <v>53099.89632</v>
      </c>
      <c r="AD98">
        <v>37169.927430000003</v>
      </c>
      <c r="AE98">
        <v>14011.2</v>
      </c>
      <c r="AF98">
        <v>23158.727429999999</v>
      </c>
      <c r="AH98">
        <v>5368.8894330000003</v>
      </c>
      <c r="AI98" s="2">
        <v>-38969</v>
      </c>
      <c r="AJ98" s="2">
        <v>-14969</v>
      </c>
      <c r="AK98" s="2">
        <v>-14969</v>
      </c>
      <c r="AL98" s="2">
        <v>-20969</v>
      </c>
      <c r="AM98" s="2">
        <v>-15810</v>
      </c>
      <c r="AN98" s="2">
        <v>8190</v>
      </c>
      <c r="AO98" s="2">
        <v>8190</v>
      </c>
      <c r="AP98" s="2">
        <v>2190</v>
      </c>
    </row>
    <row r="99" spans="1:42" x14ac:dyDescent="0.35">
      <c r="A99" t="s">
        <v>209</v>
      </c>
      <c r="B99" t="s">
        <v>210</v>
      </c>
      <c r="C99" t="s">
        <v>71</v>
      </c>
      <c r="D99">
        <v>1</v>
      </c>
      <c r="E99">
        <v>1100</v>
      </c>
      <c r="F99">
        <v>0.97299999999999998</v>
      </c>
      <c r="G99">
        <v>12843.6</v>
      </c>
      <c r="H99">
        <v>220</v>
      </c>
      <c r="I99">
        <v>0.43009999999999998</v>
      </c>
      <c r="J99">
        <v>84</v>
      </c>
      <c r="K99">
        <v>301</v>
      </c>
      <c r="L99">
        <v>217</v>
      </c>
      <c r="M99">
        <v>136</v>
      </c>
      <c r="N99">
        <v>0.60138248849999998</v>
      </c>
      <c r="O99">
        <v>0.43009999999999998</v>
      </c>
      <c r="U99">
        <v>84</v>
      </c>
      <c r="V99">
        <v>271.25</v>
      </c>
      <c r="W99">
        <v>56.875</v>
      </c>
      <c r="X99">
        <v>-171.37351530000001</v>
      </c>
      <c r="Y99">
        <v>174.20781210000001</v>
      </c>
      <c r="Z99">
        <v>174.20781210000001</v>
      </c>
      <c r="AA99">
        <v>0.43</v>
      </c>
      <c r="AB99">
        <v>0.50826935480000002</v>
      </c>
      <c r="AC99">
        <v>32318.739679999999</v>
      </c>
      <c r="AD99">
        <v>22623.117770000001</v>
      </c>
      <c r="AE99">
        <v>12843.6</v>
      </c>
      <c r="AF99">
        <v>9779.5177739999999</v>
      </c>
      <c r="AH99">
        <v>6183.9438170000003</v>
      </c>
      <c r="AI99" s="2">
        <v>-39784</v>
      </c>
      <c r="AJ99" s="2">
        <v>-15784</v>
      </c>
      <c r="AK99" s="2">
        <v>-15784</v>
      </c>
      <c r="AL99" s="2">
        <v>-21784</v>
      </c>
      <c r="AM99" s="2">
        <v>-30004</v>
      </c>
      <c r="AN99" s="2">
        <v>-6004</v>
      </c>
      <c r="AO99" s="2">
        <v>-6004</v>
      </c>
      <c r="AP99" s="2">
        <v>-12004</v>
      </c>
    </row>
    <row r="100" spans="1:42" x14ac:dyDescent="0.35">
      <c r="A100" t="s">
        <v>211</v>
      </c>
      <c r="B100" t="s">
        <v>210</v>
      </c>
      <c r="C100" t="s">
        <v>71</v>
      </c>
      <c r="D100">
        <v>2</v>
      </c>
      <c r="E100">
        <v>1400</v>
      </c>
      <c r="F100">
        <v>0.97299999999999998</v>
      </c>
      <c r="G100">
        <v>16346.4</v>
      </c>
      <c r="H100">
        <v>481</v>
      </c>
      <c r="I100">
        <v>0.38080000000000003</v>
      </c>
      <c r="J100">
        <v>134</v>
      </c>
      <c r="K100">
        <v>568</v>
      </c>
      <c r="L100">
        <v>434</v>
      </c>
      <c r="M100">
        <v>347</v>
      </c>
      <c r="N100">
        <v>0.73963133640000001</v>
      </c>
      <c r="O100">
        <v>0.38080000000000003</v>
      </c>
      <c r="U100">
        <v>134</v>
      </c>
      <c r="V100">
        <v>542.5</v>
      </c>
      <c r="W100">
        <v>79.75</v>
      </c>
      <c r="X100">
        <v>-342.74703060000002</v>
      </c>
      <c r="Y100">
        <v>331.41562420000002</v>
      </c>
      <c r="Z100">
        <v>331.41562420000002</v>
      </c>
      <c r="AA100">
        <v>0.46</v>
      </c>
      <c r="AB100">
        <v>0.4834697235</v>
      </c>
      <c r="AC100">
        <v>58483.738369999999</v>
      </c>
      <c r="AD100">
        <v>40938.616860000002</v>
      </c>
      <c r="AE100">
        <v>16346.4</v>
      </c>
      <c r="AF100">
        <v>24592.21686</v>
      </c>
      <c r="AH100">
        <v>5882.2149689999997</v>
      </c>
      <c r="AI100" s="2">
        <v>-39482</v>
      </c>
      <c r="AJ100" s="2">
        <v>-15482</v>
      </c>
      <c r="AK100" s="2">
        <v>-15482</v>
      </c>
      <c r="AL100" s="2">
        <v>-21482</v>
      </c>
      <c r="AM100" s="2">
        <v>-14890</v>
      </c>
      <c r="AN100" s="2">
        <v>9110</v>
      </c>
      <c r="AO100" s="2">
        <v>9110</v>
      </c>
      <c r="AP100" s="2">
        <v>3110</v>
      </c>
    </row>
    <row r="101" spans="1:42" x14ac:dyDescent="0.35">
      <c r="A101" t="s">
        <v>212</v>
      </c>
      <c r="B101" t="s">
        <v>210</v>
      </c>
      <c r="C101" t="s">
        <v>83</v>
      </c>
      <c r="D101">
        <v>1</v>
      </c>
      <c r="E101">
        <v>1300</v>
      </c>
      <c r="F101">
        <v>0.97299999999999998</v>
      </c>
      <c r="G101">
        <v>15178.8</v>
      </c>
      <c r="H101">
        <v>280</v>
      </c>
      <c r="I101">
        <v>0.45750000000000002</v>
      </c>
      <c r="J101">
        <v>109</v>
      </c>
      <c r="K101">
        <v>615</v>
      </c>
      <c r="L101">
        <v>506</v>
      </c>
      <c r="M101">
        <v>171</v>
      </c>
      <c r="N101">
        <v>0.37035573119999998</v>
      </c>
      <c r="O101">
        <v>0.45750000000000002</v>
      </c>
      <c r="U101">
        <v>109</v>
      </c>
      <c r="V101">
        <v>632.5</v>
      </c>
      <c r="W101">
        <v>45.75</v>
      </c>
      <c r="X101">
        <v>-399.60828909999998</v>
      </c>
      <c r="Y101">
        <v>362.78181069999999</v>
      </c>
      <c r="Z101">
        <v>362.78181069999999</v>
      </c>
      <c r="AA101">
        <v>0.5</v>
      </c>
      <c r="AB101">
        <v>0.4539217787</v>
      </c>
      <c r="AC101">
        <v>60106.21615</v>
      </c>
      <c r="AD101">
        <v>42074.351300000002</v>
      </c>
      <c r="AE101">
        <v>15178.8</v>
      </c>
      <c r="AF101">
        <v>26895.551299999999</v>
      </c>
      <c r="AH101">
        <v>5522.7149740000004</v>
      </c>
      <c r="AI101" s="2">
        <v>-39123</v>
      </c>
      <c r="AJ101" s="2">
        <v>-15123</v>
      </c>
      <c r="AK101" s="2">
        <v>-15123</v>
      </c>
      <c r="AL101" s="2">
        <v>-21123</v>
      </c>
      <c r="AM101" s="2">
        <v>-12227</v>
      </c>
      <c r="AN101" s="2">
        <v>11773</v>
      </c>
      <c r="AO101" s="2">
        <v>11773</v>
      </c>
      <c r="AP101" s="2">
        <v>5773</v>
      </c>
    </row>
    <row r="102" spans="1:42" x14ac:dyDescent="0.35">
      <c r="A102" t="s">
        <v>213</v>
      </c>
      <c r="B102" t="s">
        <v>189</v>
      </c>
      <c r="C102" t="s">
        <v>83</v>
      </c>
      <c r="D102">
        <v>2</v>
      </c>
      <c r="E102">
        <v>2800</v>
      </c>
      <c r="F102">
        <v>0.97299999999999998</v>
      </c>
      <c r="G102">
        <v>32692.799999999999</v>
      </c>
      <c r="H102">
        <v>556</v>
      </c>
      <c r="I102">
        <v>0.29859999999999998</v>
      </c>
      <c r="J102">
        <v>191</v>
      </c>
      <c r="K102">
        <v>826</v>
      </c>
      <c r="L102">
        <v>635</v>
      </c>
      <c r="M102">
        <v>365</v>
      </c>
      <c r="N102">
        <v>0.55984251969999999</v>
      </c>
      <c r="O102">
        <v>0.29859999999999998</v>
      </c>
      <c r="U102">
        <v>191</v>
      </c>
      <c r="V102">
        <v>793.75</v>
      </c>
      <c r="W102">
        <v>111.625</v>
      </c>
      <c r="X102">
        <v>-501.48471060000003</v>
      </c>
      <c r="Y102">
        <v>482.3753949</v>
      </c>
      <c r="Z102">
        <v>482.3753949</v>
      </c>
      <c r="AA102">
        <v>0.47</v>
      </c>
      <c r="AB102">
        <v>0.48094725980000003</v>
      </c>
      <c r="AC102">
        <v>84678.950400000002</v>
      </c>
      <c r="AD102">
        <v>59275.26528</v>
      </c>
      <c r="AE102">
        <v>32692.799999999999</v>
      </c>
      <c r="AF102">
        <v>26582.46528</v>
      </c>
      <c r="AH102">
        <v>5851.5249949999998</v>
      </c>
      <c r="AI102" s="2">
        <v>-39452</v>
      </c>
      <c r="AJ102" s="2">
        <v>-15452</v>
      </c>
      <c r="AK102" s="2">
        <v>-15452</v>
      </c>
      <c r="AL102" s="2">
        <v>-21452</v>
      </c>
      <c r="AM102" s="2">
        <v>-12869</v>
      </c>
      <c r="AN102" s="2">
        <v>11131</v>
      </c>
      <c r="AO102" s="2">
        <v>11131</v>
      </c>
      <c r="AP102" s="2">
        <v>5131</v>
      </c>
    </row>
    <row r="103" spans="1:42" x14ac:dyDescent="0.35">
      <c r="A103" t="s">
        <v>214</v>
      </c>
      <c r="B103" t="s">
        <v>215</v>
      </c>
      <c r="C103" t="s">
        <v>83</v>
      </c>
      <c r="D103">
        <v>1</v>
      </c>
      <c r="E103">
        <v>1300</v>
      </c>
      <c r="F103">
        <v>0.97299999999999998</v>
      </c>
      <c r="G103">
        <v>15178.8</v>
      </c>
      <c r="H103">
        <v>318</v>
      </c>
      <c r="I103">
        <v>0.39179999999999998</v>
      </c>
      <c r="J103">
        <v>157</v>
      </c>
      <c r="K103">
        <v>471</v>
      </c>
      <c r="L103">
        <v>314</v>
      </c>
      <c r="M103">
        <v>161</v>
      </c>
      <c r="N103">
        <v>0.51019108280000003</v>
      </c>
      <c r="O103">
        <v>0.39179999999999998</v>
      </c>
      <c r="U103">
        <v>157</v>
      </c>
      <c r="V103">
        <v>392.5</v>
      </c>
      <c r="W103">
        <v>117.75</v>
      </c>
      <c r="X103">
        <v>-247.9782664</v>
      </c>
      <c r="Y103">
        <v>269.80531339999999</v>
      </c>
      <c r="Z103">
        <v>269.80531339999999</v>
      </c>
      <c r="AA103">
        <v>0.39</v>
      </c>
      <c r="AB103">
        <v>0.54400999999999999</v>
      </c>
      <c r="AC103">
        <v>53573.52781</v>
      </c>
      <c r="AD103">
        <v>37501.469469999996</v>
      </c>
      <c r="AE103">
        <v>15178.8</v>
      </c>
      <c r="AF103">
        <v>22322.669470000001</v>
      </c>
      <c r="AH103">
        <v>6618.7883330000004</v>
      </c>
      <c r="AI103" s="2">
        <v>-40219</v>
      </c>
      <c r="AJ103" s="2">
        <v>-16219</v>
      </c>
      <c r="AK103" s="2">
        <v>-16219</v>
      </c>
      <c r="AL103" s="2">
        <v>-22219</v>
      </c>
      <c r="AM103" s="2">
        <v>-17896</v>
      </c>
      <c r="AN103" s="2">
        <v>6104</v>
      </c>
      <c r="AO103" s="2">
        <v>6104</v>
      </c>
      <c r="AP103" s="2">
        <v>104</v>
      </c>
    </row>
    <row r="104" spans="1:42" x14ac:dyDescent="0.35">
      <c r="A104" t="s">
        <v>216</v>
      </c>
      <c r="B104" t="s">
        <v>215</v>
      </c>
      <c r="C104" t="s">
        <v>83</v>
      </c>
      <c r="D104">
        <v>2</v>
      </c>
      <c r="E104">
        <v>1600</v>
      </c>
      <c r="F104">
        <v>0.97299999999999998</v>
      </c>
      <c r="G104">
        <v>18681.599999999999</v>
      </c>
      <c r="H104">
        <v>680</v>
      </c>
      <c r="I104">
        <v>0.38629999999999998</v>
      </c>
      <c r="J104">
        <v>253</v>
      </c>
      <c r="K104">
        <v>886</v>
      </c>
      <c r="L104">
        <v>633</v>
      </c>
      <c r="M104">
        <v>427</v>
      </c>
      <c r="N104">
        <v>0.63965244870000004</v>
      </c>
      <c r="O104">
        <v>0.38629999999999998</v>
      </c>
      <c r="U104">
        <v>253</v>
      </c>
      <c r="V104">
        <v>791.25</v>
      </c>
      <c r="W104">
        <v>173.875</v>
      </c>
      <c r="X104">
        <v>-499.9052312</v>
      </c>
      <c r="Y104">
        <v>512.15688969999997</v>
      </c>
      <c r="Z104">
        <v>512.15688969999997</v>
      </c>
      <c r="AA104">
        <v>0.43</v>
      </c>
      <c r="AB104">
        <v>0.51225398099999997</v>
      </c>
      <c r="AC104">
        <v>95759.358070000002</v>
      </c>
      <c r="AD104">
        <v>67031.550650000005</v>
      </c>
      <c r="AE104">
        <v>18681.599999999999</v>
      </c>
      <c r="AF104">
        <v>48349.950649999999</v>
      </c>
      <c r="AH104">
        <v>6232.423436</v>
      </c>
      <c r="AI104" s="2">
        <v>-39832</v>
      </c>
      <c r="AJ104" s="2">
        <v>-15832</v>
      </c>
      <c r="AK104" s="2">
        <v>-15832</v>
      </c>
      <c r="AL104" s="2">
        <v>-21832</v>
      </c>
      <c r="AM104" s="2">
        <v>8518</v>
      </c>
      <c r="AN104" s="2">
        <v>32518</v>
      </c>
      <c r="AO104" s="2">
        <v>32518</v>
      </c>
      <c r="AP104" s="2">
        <v>26518</v>
      </c>
    </row>
    <row r="105" spans="1:42" x14ac:dyDescent="0.35">
      <c r="A105" t="s">
        <v>217</v>
      </c>
      <c r="B105" t="s">
        <v>218</v>
      </c>
      <c r="C105" t="s">
        <v>71</v>
      </c>
      <c r="D105">
        <v>1</v>
      </c>
      <c r="E105">
        <v>1400</v>
      </c>
      <c r="F105">
        <v>0.97299999999999998</v>
      </c>
      <c r="G105">
        <v>16346.4</v>
      </c>
      <c r="H105">
        <v>202</v>
      </c>
      <c r="I105">
        <v>0.48770000000000002</v>
      </c>
      <c r="J105">
        <v>76</v>
      </c>
      <c r="K105">
        <v>342</v>
      </c>
      <c r="L105">
        <v>266</v>
      </c>
      <c r="M105">
        <v>126</v>
      </c>
      <c r="N105">
        <v>0.47894736840000002</v>
      </c>
      <c r="O105">
        <v>0.48770000000000002</v>
      </c>
      <c r="U105">
        <v>76</v>
      </c>
      <c r="V105">
        <v>332.5</v>
      </c>
      <c r="W105">
        <v>42.75</v>
      </c>
      <c r="X105">
        <v>-210.07076069999999</v>
      </c>
      <c r="Y105">
        <v>200.06118900000001</v>
      </c>
      <c r="Z105">
        <v>200.06118900000001</v>
      </c>
      <c r="AA105">
        <v>0.47</v>
      </c>
      <c r="AB105">
        <v>0.4761757143</v>
      </c>
      <c r="AC105">
        <v>34771.462050000002</v>
      </c>
      <c r="AD105">
        <v>24340.023430000001</v>
      </c>
      <c r="AE105">
        <v>16346.4</v>
      </c>
      <c r="AF105">
        <v>7993.6234350000004</v>
      </c>
      <c r="AH105">
        <v>5793.4711900000002</v>
      </c>
      <c r="AI105" s="2">
        <v>-39393</v>
      </c>
      <c r="AJ105" s="2">
        <v>-15393</v>
      </c>
      <c r="AK105" s="2">
        <v>-15393</v>
      </c>
      <c r="AL105" s="2">
        <v>-21393</v>
      </c>
      <c r="AM105" s="2">
        <v>-31400</v>
      </c>
      <c r="AN105" s="2">
        <v>-7400</v>
      </c>
      <c r="AO105" s="2">
        <v>-7400</v>
      </c>
      <c r="AP105" s="2">
        <v>-13400</v>
      </c>
    </row>
    <row r="106" spans="1:42" x14ac:dyDescent="0.35">
      <c r="A106" t="s">
        <v>219</v>
      </c>
      <c r="B106" t="s">
        <v>218</v>
      </c>
      <c r="C106" t="s">
        <v>71</v>
      </c>
      <c r="D106">
        <v>2</v>
      </c>
      <c r="E106">
        <v>2000</v>
      </c>
      <c r="F106">
        <v>0.97299999999999998</v>
      </c>
      <c r="G106">
        <v>23352</v>
      </c>
      <c r="H106">
        <v>579</v>
      </c>
      <c r="I106">
        <v>0.41099999999999998</v>
      </c>
      <c r="J106">
        <v>107</v>
      </c>
      <c r="K106">
        <v>781</v>
      </c>
      <c r="L106">
        <v>674</v>
      </c>
      <c r="M106">
        <v>472</v>
      </c>
      <c r="N106">
        <v>0.66023738870000004</v>
      </c>
      <c r="O106">
        <v>0.41099999999999998</v>
      </c>
      <c r="U106">
        <v>107</v>
      </c>
      <c r="V106">
        <v>842.5</v>
      </c>
      <c r="W106">
        <v>22.75</v>
      </c>
      <c r="X106">
        <v>-532.28455899999994</v>
      </c>
      <c r="Y106">
        <v>464.13624590000001</v>
      </c>
      <c r="Z106">
        <v>464.13624590000001</v>
      </c>
      <c r="AA106">
        <v>0.52</v>
      </c>
      <c r="AB106">
        <v>0.43598507419999999</v>
      </c>
      <c r="AC106">
        <v>73860.113589999994</v>
      </c>
      <c r="AD106">
        <v>51702.079519999999</v>
      </c>
      <c r="AE106">
        <v>23352</v>
      </c>
      <c r="AF106">
        <v>28350.079519999999</v>
      </c>
      <c r="AH106">
        <v>5304.4850690000003</v>
      </c>
      <c r="AI106" s="2">
        <v>-38904</v>
      </c>
      <c r="AJ106" s="2">
        <v>-14904</v>
      </c>
      <c r="AK106" s="2">
        <v>-14904</v>
      </c>
      <c r="AL106" s="2">
        <v>-20904</v>
      </c>
      <c r="AM106" s="2">
        <v>-10554</v>
      </c>
      <c r="AN106" s="2">
        <v>13446</v>
      </c>
      <c r="AO106" s="2">
        <v>13446</v>
      </c>
      <c r="AP106" s="2">
        <v>7446</v>
      </c>
    </row>
    <row r="107" spans="1:42" x14ac:dyDescent="0.35">
      <c r="A107" t="s">
        <v>220</v>
      </c>
      <c r="B107" t="s">
        <v>218</v>
      </c>
      <c r="C107" t="s">
        <v>83</v>
      </c>
      <c r="D107">
        <v>1</v>
      </c>
      <c r="E107">
        <v>1700</v>
      </c>
      <c r="F107">
        <v>0.97299999999999998</v>
      </c>
      <c r="G107">
        <v>19849.2</v>
      </c>
      <c r="H107">
        <v>524</v>
      </c>
      <c r="I107">
        <v>0.50409999999999999</v>
      </c>
      <c r="J107">
        <v>162</v>
      </c>
      <c r="K107">
        <v>614</v>
      </c>
      <c r="L107">
        <v>452</v>
      </c>
      <c r="M107">
        <v>362</v>
      </c>
      <c r="N107">
        <v>0.74070796459999999</v>
      </c>
      <c r="O107">
        <v>0.50409999999999999</v>
      </c>
      <c r="U107">
        <v>162</v>
      </c>
      <c r="V107">
        <v>565</v>
      </c>
      <c r="W107">
        <v>105.5</v>
      </c>
      <c r="X107">
        <v>-356.96234520000002</v>
      </c>
      <c r="Y107">
        <v>356.38217079999998</v>
      </c>
      <c r="Z107">
        <v>356.38217079999998</v>
      </c>
      <c r="AA107">
        <v>0.44</v>
      </c>
      <c r="AB107">
        <v>0.49918734510000001</v>
      </c>
      <c r="AC107">
        <v>64934.03645</v>
      </c>
      <c r="AD107">
        <v>45453.825510000002</v>
      </c>
      <c r="AE107">
        <v>19849.2</v>
      </c>
      <c r="AF107">
        <v>25604.625510000002</v>
      </c>
      <c r="AH107">
        <v>6073.4460319999998</v>
      </c>
      <c r="AI107" s="2">
        <v>-39673</v>
      </c>
      <c r="AJ107" s="2">
        <v>-15673</v>
      </c>
      <c r="AK107" s="2">
        <v>-15673</v>
      </c>
      <c r="AL107" s="2">
        <v>-21673</v>
      </c>
      <c r="AM107" s="2">
        <v>-14069</v>
      </c>
      <c r="AN107" s="2">
        <v>9931</v>
      </c>
      <c r="AO107" s="2">
        <v>9931</v>
      </c>
      <c r="AP107" s="2">
        <v>3931</v>
      </c>
    </row>
    <row r="108" spans="1:42" x14ac:dyDescent="0.35">
      <c r="A108" t="s">
        <v>221</v>
      </c>
      <c r="B108" t="s">
        <v>218</v>
      </c>
      <c r="C108" t="s">
        <v>83</v>
      </c>
      <c r="D108">
        <v>2</v>
      </c>
      <c r="E108">
        <v>2500</v>
      </c>
      <c r="F108">
        <v>0.97299999999999998</v>
      </c>
      <c r="G108">
        <v>29190</v>
      </c>
      <c r="H108">
        <v>560</v>
      </c>
      <c r="I108">
        <v>0.2767</v>
      </c>
      <c r="J108">
        <v>158</v>
      </c>
      <c r="K108">
        <v>906</v>
      </c>
      <c r="L108">
        <v>748</v>
      </c>
      <c r="M108">
        <v>402</v>
      </c>
      <c r="N108">
        <v>0.52994652409999998</v>
      </c>
      <c r="O108">
        <v>0.2767</v>
      </c>
      <c r="U108">
        <v>158</v>
      </c>
      <c r="V108">
        <v>935</v>
      </c>
      <c r="W108">
        <v>64.5</v>
      </c>
      <c r="X108">
        <v>-590.72529689999999</v>
      </c>
      <c r="Y108">
        <v>534.72093759999996</v>
      </c>
      <c r="Z108">
        <v>534.72093759999996</v>
      </c>
      <c r="AA108">
        <v>0.5</v>
      </c>
      <c r="AB108">
        <v>0.45259695189999999</v>
      </c>
      <c r="AC108">
        <v>88334.769249999998</v>
      </c>
      <c r="AD108">
        <v>61834.338479999999</v>
      </c>
      <c r="AE108">
        <v>29190</v>
      </c>
      <c r="AF108">
        <v>32644.338479999999</v>
      </c>
      <c r="AH108">
        <v>5506.5962479999998</v>
      </c>
      <c r="AI108" s="2">
        <v>-39107</v>
      </c>
      <c r="AJ108" s="2">
        <v>-15107</v>
      </c>
      <c r="AK108" s="2">
        <v>-15107</v>
      </c>
      <c r="AL108" s="2">
        <v>-21107</v>
      </c>
      <c r="AM108" s="2">
        <v>-6462</v>
      </c>
      <c r="AN108" s="2">
        <v>17538</v>
      </c>
      <c r="AO108" s="2">
        <v>17538</v>
      </c>
      <c r="AP108" s="2">
        <v>11538</v>
      </c>
    </row>
    <row r="109" spans="1:42" x14ac:dyDescent="0.35">
      <c r="A109" t="s">
        <v>222</v>
      </c>
      <c r="B109" t="s">
        <v>223</v>
      </c>
      <c r="C109" t="s">
        <v>71</v>
      </c>
      <c r="D109">
        <v>1</v>
      </c>
      <c r="E109">
        <v>1800</v>
      </c>
      <c r="F109">
        <v>0.97299999999999998</v>
      </c>
      <c r="G109">
        <v>21016.799999999999</v>
      </c>
      <c r="H109">
        <v>362</v>
      </c>
      <c r="I109">
        <v>0.32879999999999998</v>
      </c>
      <c r="J109">
        <v>199</v>
      </c>
      <c r="K109">
        <v>432</v>
      </c>
      <c r="L109">
        <v>233</v>
      </c>
      <c r="M109">
        <v>163</v>
      </c>
      <c r="N109">
        <v>0.65965665240000004</v>
      </c>
      <c r="O109">
        <v>0.32879999999999998</v>
      </c>
      <c r="U109">
        <v>199</v>
      </c>
      <c r="V109">
        <v>291.25</v>
      </c>
      <c r="W109">
        <v>169.875</v>
      </c>
      <c r="X109">
        <v>-184.00935050000001</v>
      </c>
      <c r="Y109">
        <v>241.45585360000001</v>
      </c>
      <c r="Z109">
        <v>241.45585360000001</v>
      </c>
      <c r="AA109">
        <v>0.25</v>
      </c>
      <c r="AB109">
        <v>0.65609669530000003</v>
      </c>
      <c r="AC109">
        <v>57822.711459999999</v>
      </c>
      <c r="AD109">
        <v>40475.898020000001</v>
      </c>
      <c r="AE109">
        <v>21016.799999999999</v>
      </c>
      <c r="AF109">
        <v>19459.098020000001</v>
      </c>
      <c r="AH109">
        <v>7982.5097930000002</v>
      </c>
      <c r="AI109" s="2">
        <v>-41583</v>
      </c>
      <c r="AJ109" s="2">
        <v>-17583</v>
      </c>
      <c r="AK109" s="2">
        <v>-17583</v>
      </c>
      <c r="AL109" s="2">
        <v>-23583</v>
      </c>
      <c r="AM109" s="2">
        <v>-22123</v>
      </c>
      <c r="AN109" s="2">
        <v>1877</v>
      </c>
      <c r="AO109" s="2">
        <v>1877</v>
      </c>
      <c r="AP109" s="2">
        <v>-4123</v>
      </c>
    </row>
    <row r="110" spans="1:42" x14ac:dyDescent="0.35">
      <c r="A110" t="s">
        <v>224</v>
      </c>
      <c r="B110" t="s">
        <v>223</v>
      </c>
      <c r="C110" t="s">
        <v>71</v>
      </c>
      <c r="D110">
        <v>2</v>
      </c>
      <c r="E110">
        <v>2600</v>
      </c>
      <c r="F110">
        <v>0.97299999999999998</v>
      </c>
      <c r="G110">
        <v>30357.599999999999</v>
      </c>
      <c r="H110">
        <v>417</v>
      </c>
      <c r="I110">
        <v>0.53149999999999997</v>
      </c>
      <c r="J110">
        <v>366</v>
      </c>
      <c r="K110">
        <v>594</v>
      </c>
      <c r="L110">
        <v>228</v>
      </c>
      <c r="M110">
        <v>51</v>
      </c>
      <c r="N110">
        <v>0.27894736840000001</v>
      </c>
      <c r="O110">
        <v>0.53149999999999997</v>
      </c>
      <c r="U110">
        <v>366</v>
      </c>
      <c r="V110">
        <v>285</v>
      </c>
      <c r="W110">
        <v>337.5</v>
      </c>
      <c r="X110">
        <v>-180.060652</v>
      </c>
      <c r="Y110">
        <v>321.9095906</v>
      </c>
      <c r="Z110">
        <v>366</v>
      </c>
      <c r="AA110">
        <v>0.1</v>
      </c>
      <c r="AB110">
        <v>0.77146000000000003</v>
      </c>
      <c r="AC110">
        <v>103059.3414</v>
      </c>
      <c r="AD110">
        <v>72141.538979999998</v>
      </c>
      <c r="AE110">
        <v>30357.599999999999</v>
      </c>
      <c r="AF110">
        <v>41783.938979999999</v>
      </c>
      <c r="AH110">
        <v>9386.0966669999998</v>
      </c>
      <c r="AI110" s="2">
        <v>-42986</v>
      </c>
      <c r="AJ110" s="2">
        <v>-18986</v>
      </c>
      <c r="AK110" s="2">
        <v>-18986</v>
      </c>
      <c r="AL110" s="2">
        <v>-24986</v>
      </c>
      <c r="AM110" s="2">
        <v>-1202</v>
      </c>
      <c r="AN110" s="2">
        <v>22798</v>
      </c>
      <c r="AO110" s="2">
        <v>22798</v>
      </c>
      <c r="AP110" s="2">
        <v>16798</v>
      </c>
    </row>
    <row r="111" spans="1:42" x14ac:dyDescent="0.35">
      <c r="A111" t="s">
        <v>225</v>
      </c>
      <c r="B111" t="s">
        <v>223</v>
      </c>
      <c r="C111" t="s">
        <v>83</v>
      </c>
      <c r="D111">
        <v>1</v>
      </c>
      <c r="E111">
        <v>2500</v>
      </c>
      <c r="F111">
        <v>0.97299999999999998</v>
      </c>
      <c r="G111">
        <v>29190</v>
      </c>
      <c r="H111">
        <v>474</v>
      </c>
      <c r="I111">
        <v>0.4274</v>
      </c>
      <c r="J111">
        <v>333</v>
      </c>
      <c r="K111">
        <v>665</v>
      </c>
      <c r="L111">
        <v>332</v>
      </c>
      <c r="M111">
        <v>141</v>
      </c>
      <c r="N111">
        <v>0.4397590361</v>
      </c>
      <c r="O111">
        <v>0.4274</v>
      </c>
      <c r="U111">
        <v>333</v>
      </c>
      <c r="V111">
        <v>415</v>
      </c>
      <c r="W111">
        <v>291.5</v>
      </c>
      <c r="X111">
        <v>-262.19358099999999</v>
      </c>
      <c r="Y111">
        <v>368.77186</v>
      </c>
      <c r="Z111">
        <v>368.77186</v>
      </c>
      <c r="AA111">
        <v>0.19</v>
      </c>
      <c r="AB111">
        <v>0.70324349399999997</v>
      </c>
      <c r="AC111">
        <v>94657.790129999994</v>
      </c>
      <c r="AD111">
        <v>66260.453089999995</v>
      </c>
      <c r="AE111">
        <v>29190</v>
      </c>
      <c r="AF111">
        <v>37070.453090000003</v>
      </c>
      <c r="AH111">
        <v>8556.1291770000007</v>
      </c>
      <c r="AI111" s="2">
        <v>-42156</v>
      </c>
      <c r="AJ111" s="2">
        <v>-18156</v>
      </c>
      <c r="AK111" s="2">
        <v>-18156</v>
      </c>
      <c r="AL111" s="2">
        <v>-24156</v>
      </c>
      <c r="AM111" s="2">
        <v>-5086</v>
      </c>
      <c r="AN111" s="2">
        <v>18914</v>
      </c>
      <c r="AO111" s="2">
        <v>18914</v>
      </c>
      <c r="AP111" s="2">
        <v>12914</v>
      </c>
    </row>
    <row r="112" spans="1:42" x14ac:dyDescent="0.35">
      <c r="A112" t="s">
        <v>226</v>
      </c>
      <c r="B112" t="s">
        <v>70</v>
      </c>
      <c r="C112" t="s">
        <v>83</v>
      </c>
      <c r="D112">
        <v>1</v>
      </c>
      <c r="E112">
        <v>1500</v>
      </c>
      <c r="F112">
        <v>0.97299999999999998</v>
      </c>
      <c r="G112">
        <v>17514</v>
      </c>
      <c r="H112">
        <v>146</v>
      </c>
      <c r="I112">
        <v>0.24110000000000001</v>
      </c>
      <c r="J112">
        <v>81</v>
      </c>
      <c r="K112">
        <v>205</v>
      </c>
      <c r="L112">
        <v>124</v>
      </c>
      <c r="M112">
        <v>65</v>
      </c>
      <c r="N112">
        <v>0.51935483869999999</v>
      </c>
      <c r="O112">
        <v>0.24110000000000001</v>
      </c>
      <c r="U112">
        <v>81</v>
      </c>
      <c r="V112">
        <v>155</v>
      </c>
      <c r="W112">
        <v>65.5</v>
      </c>
      <c r="X112">
        <v>-97.927723020000002</v>
      </c>
      <c r="Y112">
        <v>116.0473212</v>
      </c>
      <c r="Z112">
        <v>116.0473212</v>
      </c>
      <c r="AA112">
        <v>0.33</v>
      </c>
      <c r="AB112">
        <v>0.59251516130000004</v>
      </c>
      <c r="AC112">
        <v>25097.325990000001</v>
      </c>
      <c r="AD112">
        <v>17568.128189999999</v>
      </c>
      <c r="AE112">
        <v>17514</v>
      </c>
      <c r="AF112">
        <v>54.128194790000002</v>
      </c>
      <c r="AH112">
        <v>7208.9344620000002</v>
      </c>
      <c r="AI112" s="2">
        <v>-40809</v>
      </c>
      <c r="AJ112" s="2">
        <v>-16809</v>
      </c>
      <c r="AK112" s="2">
        <v>-16809</v>
      </c>
      <c r="AL112" s="2">
        <v>-22809</v>
      </c>
      <c r="AM112" s="2">
        <v>-40755</v>
      </c>
      <c r="AN112" s="2">
        <v>-16755</v>
      </c>
      <c r="AO112" s="2">
        <v>-16755</v>
      </c>
      <c r="AP112" s="2">
        <v>-22755</v>
      </c>
    </row>
    <row r="113" spans="1:42" x14ac:dyDescent="0.35">
      <c r="A113" t="s">
        <v>227</v>
      </c>
      <c r="B113" t="s">
        <v>189</v>
      </c>
      <c r="C113" t="s">
        <v>71</v>
      </c>
      <c r="D113">
        <v>1</v>
      </c>
      <c r="E113">
        <v>1700</v>
      </c>
      <c r="F113">
        <v>0.97299999999999998</v>
      </c>
      <c r="G113">
        <v>19849.2</v>
      </c>
      <c r="H113">
        <v>312</v>
      </c>
      <c r="I113">
        <v>0.41099999999999998</v>
      </c>
      <c r="J113">
        <v>106</v>
      </c>
      <c r="K113">
        <v>465</v>
      </c>
      <c r="L113">
        <v>359</v>
      </c>
      <c r="M113">
        <v>206</v>
      </c>
      <c r="N113">
        <v>0.55905292480000002</v>
      </c>
      <c r="O113">
        <v>0.41099999999999998</v>
      </c>
      <c r="U113">
        <v>106</v>
      </c>
      <c r="V113">
        <v>448.75</v>
      </c>
      <c r="W113">
        <v>61.125</v>
      </c>
      <c r="X113">
        <v>-283.51655290000002</v>
      </c>
      <c r="Y113">
        <v>271.72167990000003</v>
      </c>
      <c r="Z113">
        <v>271.72167990000003</v>
      </c>
      <c r="AA113">
        <v>0.47</v>
      </c>
      <c r="AB113">
        <v>0.47919896940000001</v>
      </c>
      <c r="AC113">
        <v>47526.193379999997</v>
      </c>
      <c r="AD113">
        <v>33268.335359999997</v>
      </c>
      <c r="AE113">
        <v>19849.2</v>
      </c>
      <c r="AF113">
        <v>13419.13536</v>
      </c>
      <c r="AH113">
        <v>5830.2541270000002</v>
      </c>
      <c r="AI113" s="2">
        <v>-39430</v>
      </c>
      <c r="AJ113" s="2">
        <v>-15430</v>
      </c>
      <c r="AK113" s="2">
        <v>-15430</v>
      </c>
      <c r="AL113" s="2">
        <v>-21430</v>
      </c>
      <c r="AM113" s="2">
        <v>-26011</v>
      </c>
      <c r="AN113" s="2">
        <v>-2011</v>
      </c>
      <c r="AO113" s="2">
        <v>-2011</v>
      </c>
      <c r="AP113" s="2">
        <v>-8011</v>
      </c>
    </row>
    <row r="114" spans="1:42" x14ac:dyDescent="0.35">
      <c r="A114" t="s">
        <v>228</v>
      </c>
      <c r="B114" t="s">
        <v>223</v>
      </c>
      <c r="C114" t="s">
        <v>83</v>
      </c>
      <c r="D114">
        <v>2</v>
      </c>
      <c r="E114">
        <v>3600</v>
      </c>
      <c r="F114">
        <v>0.97299999999999998</v>
      </c>
      <c r="G114">
        <v>42033.599999999999</v>
      </c>
      <c r="H114">
        <v>491</v>
      </c>
      <c r="I114">
        <v>0.39729999999999999</v>
      </c>
      <c r="J114">
        <v>336</v>
      </c>
      <c r="K114">
        <v>624</v>
      </c>
      <c r="L114">
        <v>288</v>
      </c>
      <c r="M114">
        <v>155</v>
      </c>
      <c r="N114">
        <v>0.53055555560000001</v>
      </c>
      <c r="O114">
        <v>0.39729999999999999</v>
      </c>
      <c r="U114">
        <v>336</v>
      </c>
      <c r="V114">
        <v>360</v>
      </c>
      <c r="W114">
        <v>300</v>
      </c>
      <c r="X114">
        <v>-227.44503409999999</v>
      </c>
      <c r="Y114">
        <v>343.46474599999999</v>
      </c>
      <c r="Z114">
        <v>343.46474599999999</v>
      </c>
      <c r="AA114">
        <v>0.12</v>
      </c>
      <c r="AB114">
        <v>0.75505</v>
      </c>
      <c r="AC114">
        <v>94656.565619999994</v>
      </c>
      <c r="AD114">
        <v>66259.595929999996</v>
      </c>
      <c r="AE114">
        <v>42033.599999999999</v>
      </c>
      <c r="AF114">
        <v>24225.995930000001</v>
      </c>
      <c r="AH114">
        <v>9186.4416669999991</v>
      </c>
      <c r="AI114" s="2">
        <v>-42786</v>
      </c>
      <c r="AJ114" s="2">
        <v>-18786</v>
      </c>
      <c r="AK114" s="2">
        <v>-18786</v>
      </c>
      <c r="AL114" s="2">
        <v>-24786</v>
      </c>
      <c r="AM114" s="2">
        <v>-18560</v>
      </c>
      <c r="AN114" s="2">
        <v>5440</v>
      </c>
      <c r="AO114" s="2">
        <v>5440</v>
      </c>
      <c r="AP114" s="2">
        <v>-560</v>
      </c>
    </row>
    <row r="115" spans="1:42" x14ac:dyDescent="0.35">
      <c r="A115" t="s">
        <v>229</v>
      </c>
      <c r="B115" t="s">
        <v>230</v>
      </c>
      <c r="C115" t="s">
        <v>71</v>
      </c>
      <c r="D115">
        <v>1</v>
      </c>
      <c r="E115">
        <v>1200</v>
      </c>
      <c r="F115">
        <v>0.97299999999999998</v>
      </c>
      <c r="G115">
        <v>14011.2</v>
      </c>
      <c r="H115">
        <v>204</v>
      </c>
      <c r="I115">
        <v>0.79730000000000001</v>
      </c>
      <c r="J115">
        <v>173</v>
      </c>
      <c r="K115">
        <v>395</v>
      </c>
      <c r="L115">
        <v>222</v>
      </c>
      <c r="M115">
        <v>31</v>
      </c>
      <c r="N115">
        <v>0.2117117117</v>
      </c>
      <c r="O115">
        <v>0.79730000000000001</v>
      </c>
      <c r="U115">
        <v>173</v>
      </c>
      <c r="V115">
        <v>277.5</v>
      </c>
      <c r="W115">
        <v>145.25</v>
      </c>
      <c r="X115">
        <v>-175.32221379999999</v>
      </c>
      <c r="Y115">
        <v>221.75407509999999</v>
      </c>
      <c r="Z115">
        <v>221.75407509999999</v>
      </c>
      <c r="AA115">
        <v>0.28000000000000003</v>
      </c>
      <c r="AB115">
        <v>0.63241864859999997</v>
      </c>
      <c r="AC115">
        <v>51188.115559999998</v>
      </c>
      <c r="AD115">
        <v>35831.680890000003</v>
      </c>
      <c r="AE115">
        <v>14011.2</v>
      </c>
      <c r="AF115">
        <v>21820.480889999999</v>
      </c>
      <c r="AH115">
        <v>7694.4268920000004</v>
      </c>
      <c r="AI115" s="2">
        <v>-41294</v>
      </c>
      <c r="AJ115" s="2">
        <v>-17294</v>
      </c>
      <c r="AK115" s="2">
        <v>-17294</v>
      </c>
      <c r="AL115" s="2">
        <v>-23294</v>
      </c>
      <c r="AM115" s="2">
        <v>-19474</v>
      </c>
      <c r="AN115" s="2">
        <v>4526</v>
      </c>
      <c r="AO115" s="2">
        <v>4526</v>
      </c>
      <c r="AP115" s="2">
        <v>-1474</v>
      </c>
    </row>
    <row r="116" spans="1:42" x14ac:dyDescent="0.35">
      <c r="A116" t="s">
        <v>231</v>
      </c>
      <c r="B116" t="s">
        <v>230</v>
      </c>
      <c r="C116" t="s">
        <v>71</v>
      </c>
      <c r="D116">
        <v>2</v>
      </c>
      <c r="E116">
        <v>1600</v>
      </c>
      <c r="F116">
        <v>0.97299999999999998</v>
      </c>
      <c r="G116">
        <v>18681.599999999999</v>
      </c>
      <c r="H116">
        <v>245</v>
      </c>
      <c r="I116">
        <v>0.68769999999999998</v>
      </c>
      <c r="J116">
        <v>228</v>
      </c>
      <c r="K116">
        <v>456</v>
      </c>
      <c r="L116">
        <v>228</v>
      </c>
      <c r="M116">
        <v>17</v>
      </c>
      <c r="N116">
        <v>0.15964912279999999</v>
      </c>
      <c r="O116">
        <v>0.68769999999999998</v>
      </c>
      <c r="U116">
        <v>228</v>
      </c>
      <c r="V116">
        <v>285</v>
      </c>
      <c r="W116">
        <v>199.5</v>
      </c>
      <c r="X116">
        <v>-180.060652</v>
      </c>
      <c r="Y116">
        <v>252.9095906</v>
      </c>
      <c r="Z116">
        <v>252.9095906</v>
      </c>
      <c r="AA116">
        <v>0.19</v>
      </c>
      <c r="AB116">
        <v>0.70228999999999997</v>
      </c>
      <c r="AC116">
        <v>64829.794880000001</v>
      </c>
      <c r="AD116">
        <v>45380.856419999996</v>
      </c>
      <c r="AE116">
        <v>18681.599999999999</v>
      </c>
      <c r="AF116">
        <v>26699.256420000002</v>
      </c>
      <c r="AH116">
        <v>8544.5283330000002</v>
      </c>
      <c r="AI116" s="2">
        <v>-42145</v>
      </c>
      <c r="AJ116" s="2">
        <v>-18145</v>
      </c>
      <c r="AK116" s="2">
        <v>-18145</v>
      </c>
      <c r="AL116" s="2">
        <v>-24145</v>
      </c>
      <c r="AM116" s="2">
        <v>-15445</v>
      </c>
      <c r="AN116" s="2">
        <v>8555</v>
      </c>
      <c r="AO116" s="2">
        <v>8555</v>
      </c>
      <c r="AP116" s="2">
        <v>2555</v>
      </c>
    </row>
    <row r="117" spans="1:42" x14ac:dyDescent="0.35">
      <c r="A117" t="s">
        <v>232</v>
      </c>
      <c r="B117" t="s">
        <v>230</v>
      </c>
      <c r="C117" t="s">
        <v>83</v>
      </c>
      <c r="D117">
        <v>1</v>
      </c>
      <c r="E117">
        <v>1000</v>
      </c>
      <c r="F117">
        <v>0.97299999999999998</v>
      </c>
      <c r="G117">
        <v>11676</v>
      </c>
      <c r="H117">
        <v>197</v>
      </c>
      <c r="I117">
        <v>0.58899999999999997</v>
      </c>
      <c r="J117">
        <v>155</v>
      </c>
      <c r="K117">
        <v>252</v>
      </c>
      <c r="L117">
        <v>97</v>
      </c>
      <c r="M117">
        <v>42</v>
      </c>
      <c r="N117">
        <v>0.44639175260000002</v>
      </c>
      <c r="O117">
        <v>0.58899999999999997</v>
      </c>
      <c r="U117">
        <v>155</v>
      </c>
      <c r="V117">
        <v>121.25</v>
      </c>
      <c r="W117">
        <v>142.875</v>
      </c>
      <c r="X117">
        <v>-76.604751070000006</v>
      </c>
      <c r="Y117">
        <v>136.5975013</v>
      </c>
      <c r="Z117">
        <v>155</v>
      </c>
      <c r="AA117">
        <v>0.1</v>
      </c>
      <c r="AB117">
        <v>0.77146000000000003</v>
      </c>
      <c r="AC117">
        <v>43645.349499999997</v>
      </c>
      <c r="AD117">
        <v>30551.744650000001</v>
      </c>
      <c r="AE117">
        <v>11676</v>
      </c>
      <c r="AF117">
        <v>18875.744650000001</v>
      </c>
      <c r="AH117">
        <v>9386.0966669999998</v>
      </c>
      <c r="AI117" s="2">
        <v>-42986</v>
      </c>
      <c r="AJ117" s="2">
        <v>-18986</v>
      </c>
      <c r="AK117" s="2">
        <v>-18986</v>
      </c>
      <c r="AL117" s="2">
        <v>-24986</v>
      </c>
      <c r="AM117" s="2">
        <v>-24110</v>
      </c>
      <c r="AN117" s="2">
        <v>-110</v>
      </c>
      <c r="AO117" s="2">
        <v>-110</v>
      </c>
      <c r="AP117" s="2">
        <v>-6110</v>
      </c>
    </row>
    <row r="118" spans="1:42" x14ac:dyDescent="0.35">
      <c r="A118" t="s">
        <v>233</v>
      </c>
      <c r="B118" t="s">
        <v>230</v>
      </c>
      <c r="C118" t="s">
        <v>83</v>
      </c>
      <c r="D118">
        <v>2</v>
      </c>
      <c r="E118">
        <v>1500</v>
      </c>
      <c r="F118">
        <v>0.97299999999999998</v>
      </c>
      <c r="G118">
        <v>17514</v>
      </c>
      <c r="H118">
        <v>195</v>
      </c>
      <c r="I118">
        <v>0.61919999999999997</v>
      </c>
      <c r="J118">
        <v>158</v>
      </c>
      <c r="K118">
        <v>236</v>
      </c>
      <c r="L118">
        <v>78</v>
      </c>
      <c r="M118">
        <v>37</v>
      </c>
      <c r="N118">
        <v>0.47948717950000003</v>
      </c>
      <c r="O118">
        <v>0.61919999999999997</v>
      </c>
      <c r="U118">
        <v>158</v>
      </c>
      <c r="V118">
        <v>97.5</v>
      </c>
      <c r="W118">
        <v>148.25</v>
      </c>
      <c r="X118">
        <v>-61.599696739999999</v>
      </c>
      <c r="Y118">
        <v>126.521702</v>
      </c>
      <c r="Z118">
        <v>158</v>
      </c>
      <c r="AA118">
        <v>0.1</v>
      </c>
      <c r="AB118">
        <v>0.77146000000000003</v>
      </c>
      <c r="AC118">
        <v>44490.0982</v>
      </c>
      <c r="AD118">
        <v>31143.068739999999</v>
      </c>
      <c r="AE118">
        <v>17514</v>
      </c>
      <c r="AF118">
        <v>13629.068740000001</v>
      </c>
      <c r="AH118">
        <v>9386.0966669999998</v>
      </c>
      <c r="AI118" s="2">
        <v>-42986</v>
      </c>
      <c r="AJ118" s="2">
        <v>-18986</v>
      </c>
      <c r="AK118" s="2">
        <v>-18986</v>
      </c>
      <c r="AL118" s="2">
        <v>-24986</v>
      </c>
      <c r="AM118" s="2">
        <v>-29357</v>
      </c>
      <c r="AN118" s="2">
        <v>-5357</v>
      </c>
      <c r="AO118" s="2">
        <v>-5357</v>
      </c>
      <c r="AP118" s="2">
        <v>-11357</v>
      </c>
    </row>
    <row r="119" spans="1:42" x14ac:dyDescent="0.35">
      <c r="A119" t="s">
        <v>234</v>
      </c>
      <c r="B119" t="s">
        <v>235</v>
      </c>
      <c r="C119" t="s">
        <v>71</v>
      </c>
      <c r="D119">
        <v>1</v>
      </c>
      <c r="E119">
        <v>750</v>
      </c>
      <c r="F119">
        <v>0.97299999999999998</v>
      </c>
      <c r="G119">
        <v>8757</v>
      </c>
      <c r="H119">
        <v>124</v>
      </c>
      <c r="I119">
        <v>0.45479999999999998</v>
      </c>
      <c r="J119">
        <v>89</v>
      </c>
      <c r="K119">
        <v>155</v>
      </c>
      <c r="L119">
        <v>66</v>
      </c>
      <c r="M119">
        <v>35</v>
      </c>
      <c r="N119">
        <v>0.5242424242</v>
      </c>
      <c r="O119">
        <v>0.45479999999999998</v>
      </c>
      <c r="U119">
        <v>89</v>
      </c>
      <c r="V119">
        <v>82.5</v>
      </c>
      <c r="W119">
        <v>80.75</v>
      </c>
      <c r="X119">
        <v>-52.122820320000002</v>
      </c>
      <c r="Y119">
        <v>84.710670960000002</v>
      </c>
      <c r="Z119">
        <v>89</v>
      </c>
      <c r="AA119">
        <v>0.1</v>
      </c>
      <c r="AB119">
        <v>0.77146000000000003</v>
      </c>
      <c r="AC119">
        <v>25060.878100000002</v>
      </c>
      <c r="AD119">
        <v>17542.614669999999</v>
      </c>
      <c r="AE119">
        <v>8757</v>
      </c>
      <c r="AF119">
        <v>8785.6146700000008</v>
      </c>
      <c r="AH119">
        <v>9386.0966669999998</v>
      </c>
      <c r="AI119" s="2">
        <v>-42986</v>
      </c>
      <c r="AJ119" s="2">
        <v>-18986</v>
      </c>
      <c r="AK119" s="2">
        <v>-18986</v>
      </c>
      <c r="AL119" s="2">
        <v>-24986</v>
      </c>
      <c r="AM119" s="2">
        <v>-34200</v>
      </c>
      <c r="AN119" s="2">
        <v>-10200</v>
      </c>
      <c r="AO119" s="2">
        <v>-10200</v>
      </c>
      <c r="AP119" s="2">
        <v>-16200</v>
      </c>
    </row>
    <row r="120" spans="1:42" x14ac:dyDescent="0.35">
      <c r="A120" t="s">
        <v>236</v>
      </c>
      <c r="B120" t="s">
        <v>235</v>
      </c>
      <c r="C120" t="s">
        <v>71</v>
      </c>
      <c r="D120">
        <v>2</v>
      </c>
      <c r="E120">
        <v>1040</v>
      </c>
      <c r="F120">
        <v>0.97299999999999998</v>
      </c>
      <c r="G120">
        <v>12143.04</v>
      </c>
      <c r="H120">
        <v>156</v>
      </c>
      <c r="I120">
        <v>0.48770000000000002</v>
      </c>
      <c r="J120">
        <v>115</v>
      </c>
      <c r="K120">
        <v>179</v>
      </c>
      <c r="L120">
        <v>64</v>
      </c>
      <c r="M120">
        <v>41</v>
      </c>
      <c r="N120">
        <v>0.61250000000000004</v>
      </c>
      <c r="O120">
        <v>0.48770000000000002</v>
      </c>
      <c r="U120">
        <v>115</v>
      </c>
      <c r="V120">
        <v>80</v>
      </c>
      <c r="W120">
        <v>107</v>
      </c>
      <c r="X120">
        <v>-50.543340909999998</v>
      </c>
      <c r="Y120">
        <v>96.492165779999993</v>
      </c>
      <c r="Z120">
        <v>115</v>
      </c>
      <c r="AA120">
        <v>0.1</v>
      </c>
      <c r="AB120">
        <v>0.77146000000000003</v>
      </c>
      <c r="AC120">
        <v>32382.033500000001</v>
      </c>
      <c r="AD120">
        <v>22667.423449999998</v>
      </c>
      <c r="AE120">
        <v>12143.04</v>
      </c>
      <c r="AF120">
        <v>10524.383449999999</v>
      </c>
      <c r="AH120">
        <v>9386.0966669999998</v>
      </c>
      <c r="AI120" s="2">
        <v>-42986</v>
      </c>
      <c r="AJ120" s="2">
        <v>-18986</v>
      </c>
      <c r="AK120" s="2">
        <v>-18986</v>
      </c>
      <c r="AL120" s="2">
        <v>-24986</v>
      </c>
      <c r="AM120" s="2">
        <v>-32462</v>
      </c>
      <c r="AN120" s="2">
        <v>-8462</v>
      </c>
      <c r="AO120" s="2">
        <v>-8462</v>
      </c>
      <c r="AP120" s="2">
        <v>-14462</v>
      </c>
    </row>
    <row r="121" spans="1:42" x14ac:dyDescent="0.35">
      <c r="A121" t="s">
        <v>237</v>
      </c>
      <c r="B121" t="s">
        <v>235</v>
      </c>
      <c r="C121" t="s">
        <v>83</v>
      </c>
      <c r="D121">
        <v>1</v>
      </c>
      <c r="E121">
        <v>900</v>
      </c>
      <c r="F121">
        <v>0.97299999999999998</v>
      </c>
      <c r="G121">
        <v>10508.4</v>
      </c>
      <c r="H121">
        <v>256</v>
      </c>
      <c r="I121">
        <v>0.47949999999999998</v>
      </c>
      <c r="J121">
        <v>152</v>
      </c>
      <c r="K121">
        <v>300</v>
      </c>
      <c r="L121">
        <v>148</v>
      </c>
      <c r="M121">
        <v>104</v>
      </c>
      <c r="N121">
        <v>0.66216216220000002</v>
      </c>
      <c r="O121">
        <v>0.47949999999999998</v>
      </c>
      <c r="U121">
        <v>152</v>
      </c>
      <c r="V121">
        <v>185</v>
      </c>
      <c r="W121">
        <v>133.5</v>
      </c>
      <c r="X121">
        <v>-116.8814759</v>
      </c>
      <c r="Y121">
        <v>166.16938339999999</v>
      </c>
      <c r="Z121">
        <v>166.16938339999999</v>
      </c>
      <c r="AA121">
        <v>0.18</v>
      </c>
      <c r="AB121">
        <v>0.71084567570000001</v>
      </c>
      <c r="AC121">
        <v>43114.087469999999</v>
      </c>
      <c r="AD121">
        <v>30179.861229999999</v>
      </c>
      <c r="AE121">
        <v>10508.4</v>
      </c>
      <c r="AF121">
        <v>19671.461230000001</v>
      </c>
      <c r="AH121">
        <v>8648.6223869999994</v>
      </c>
      <c r="AI121" s="2">
        <v>-42249</v>
      </c>
      <c r="AJ121" s="2">
        <v>-18249</v>
      </c>
      <c r="AK121" s="2">
        <v>-18249</v>
      </c>
      <c r="AL121" s="2">
        <v>-24249</v>
      </c>
      <c r="AM121" s="2">
        <v>-22577</v>
      </c>
      <c r="AN121" s="2">
        <v>1423</v>
      </c>
      <c r="AO121" s="2">
        <v>1423</v>
      </c>
      <c r="AP121" s="2">
        <v>-4577</v>
      </c>
    </row>
    <row r="122" spans="1:42" x14ac:dyDescent="0.35">
      <c r="A122" t="s">
        <v>238</v>
      </c>
      <c r="B122" t="s">
        <v>235</v>
      </c>
      <c r="C122" t="s">
        <v>83</v>
      </c>
      <c r="D122">
        <v>2</v>
      </c>
      <c r="E122">
        <v>1400</v>
      </c>
      <c r="F122">
        <v>0.97299999999999998</v>
      </c>
      <c r="G122">
        <v>16346.4</v>
      </c>
      <c r="H122">
        <v>284</v>
      </c>
      <c r="I122">
        <v>0.49320000000000003</v>
      </c>
      <c r="J122">
        <v>175</v>
      </c>
      <c r="K122">
        <v>368</v>
      </c>
      <c r="L122">
        <v>193</v>
      </c>
      <c r="M122">
        <v>109</v>
      </c>
      <c r="N122">
        <v>0.55181347150000004</v>
      </c>
      <c r="O122">
        <v>0.49320000000000003</v>
      </c>
      <c r="U122">
        <v>175</v>
      </c>
      <c r="V122">
        <v>241.25</v>
      </c>
      <c r="W122">
        <v>150.875</v>
      </c>
      <c r="X122">
        <v>-152.4197624</v>
      </c>
      <c r="Y122">
        <v>205.0857499</v>
      </c>
      <c r="Z122">
        <v>205.0857499</v>
      </c>
      <c r="AA122">
        <v>0.22</v>
      </c>
      <c r="AB122">
        <v>0.67276626939999995</v>
      </c>
      <c r="AC122">
        <v>50360.792840000002</v>
      </c>
      <c r="AD122">
        <v>35252.554989999997</v>
      </c>
      <c r="AE122">
        <v>16346.4</v>
      </c>
      <c r="AF122">
        <v>18906.154989999999</v>
      </c>
      <c r="AH122">
        <v>8185.3229449999999</v>
      </c>
      <c r="AI122" s="2">
        <v>-41785</v>
      </c>
      <c r="AJ122" s="2">
        <v>-17785</v>
      </c>
      <c r="AK122" s="2">
        <v>-17785</v>
      </c>
      <c r="AL122" s="2">
        <v>-23785</v>
      </c>
      <c r="AM122" s="2">
        <v>-22879</v>
      </c>
      <c r="AN122" s="2">
        <v>1121</v>
      </c>
      <c r="AO122" s="2">
        <v>1121</v>
      </c>
      <c r="AP122" s="2">
        <v>-4879</v>
      </c>
    </row>
    <row r="123" spans="1:42" x14ac:dyDescent="0.35">
      <c r="A123" t="s">
        <v>239</v>
      </c>
      <c r="B123" t="s">
        <v>240</v>
      </c>
      <c r="C123" t="s">
        <v>71</v>
      </c>
      <c r="D123">
        <v>1</v>
      </c>
      <c r="E123">
        <v>825</v>
      </c>
      <c r="F123">
        <v>0.97299999999999998</v>
      </c>
      <c r="G123">
        <v>9632.7000000000007</v>
      </c>
      <c r="H123">
        <v>128</v>
      </c>
      <c r="I123">
        <v>0.36159999999999998</v>
      </c>
      <c r="J123">
        <v>77</v>
      </c>
      <c r="K123">
        <v>161</v>
      </c>
      <c r="L123">
        <v>84</v>
      </c>
      <c r="M123">
        <v>51</v>
      </c>
      <c r="N123">
        <v>0.58571428569999995</v>
      </c>
      <c r="O123">
        <v>0.36159999999999998</v>
      </c>
      <c r="U123">
        <v>77</v>
      </c>
      <c r="V123">
        <v>105</v>
      </c>
      <c r="W123">
        <v>66.5</v>
      </c>
      <c r="X123">
        <v>-66.338134949999997</v>
      </c>
      <c r="Y123">
        <v>89.677217589999998</v>
      </c>
      <c r="Z123">
        <v>89.677217589999998</v>
      </c>
      <c r="AA123">
        <v>0.22</v>
      </c>
      <c r="AB123">
        <v>0.67591000000000001</v>
      </c>
      <c r="AC123">
        <v>22124.010770000001</v>
      </c>
      <c r="AD123">
        <v>15486.80754</v>
      </c>
      <c r="AE123">
        <v>9632.7000000000007</v>
      </c>
      <c r="AF123">
        <v>5854.10754</v>
      </c>
      <c r="AH123">
        <v>8223.5716670000002</v>
      </c>
      <c r="AI123" s="2">
        <v>-41824</v>
      </c>
      <c r="AJ123" s="2">
        <v>-17824</v>
      </c>
      <c r="AK123" s="2">
        <v>-17824</v>
      </c>
      <c r="AL123" s="2">
        <v>-23824</v>
      </c>
      <c r="AM123" s="2">
        <v>-35969</v>
      </c>
      <c r="AN123" s="2">
        <v>-11969</v>
      </c>
      <c r="AO123" s="2">
        <v>-11969</v>
      </c>
      <c r="AP123" s="2">
        <v>-17969</v>
      </c>
    </row>
    <row r="124" spans="1:42" x14ac:dyDescent="0.35">
      <c r="A124" t="s">
        <v>241</v>
      </c>
      <c r="B124" t="s">
        <v>242</v>
      </c>
      <c r="C124" t="s">
        <v>71</v>
      </c>
      <c r="D124">
        <v>2</v>
      </c>
      <c r="E124">
        <v>2700</v>
      </c>
      <c r="F124">
        <v>0.97299999999999998</v>
      </c>
      <c r="G124">
        <v>31525.200000000001</v>
      </c>
      <c r="H124">
        <v>337</v>
      </c>
      <c r="I124">
        <v>0.4219</v>
      </c>
      <c r="J124">
        <v>157</v>
      </c>
      <c r="K124">
        <v>526</v>
      </c>
      <c r="L124">
        <v>369</v>
      </c>
      <c r="M124">
        <v>180</v>
      </c>
      <c r="N124">
        <v>0.49024390239999999</v>
      </c>
      <c r="O124">
        <v>0.4219</v>
      </c>
      <c r="U124">
        <v>157</v>
      </c>
      <c r="V124">
        <v>461.25</v>
      </c>
      <c r="W124">
        <v>110.875</v>
      </c>
      <c r="X124">
        <v>-291.41395</v>
      </c>
      <c r="Y124">
        <v>303.31420580000002</v>
      </c>
      <c r="Z124">
        <v>303.31420580000002</v>
      </c>
      <c r="AA124">
        <v>0.42</v>
      </c>
      <c r="AB124">
        <v>0.52041813010000004</v>
      </c>
      <c r="AC124">
        <v>57615.327319999997</v>
      </c>
      <c r="AD124">
        <v>40330.729120000004</v>
      </c>
      <c r="AE124">
        <v>31525.200000000001</v>
      </c>
      <c r="AF124">
        <v>8805.5291219999999</v>
      </c>
      <c r="AH124">
        <v>6331.7539159999997</v>
      </c>
      <c r="AI124" s="2">
        <v>-39932</v>
      </c>
      <c r="AJ124" s="2">
        <v>-15932</v>
      </c>
      <c r="AK124" s="2">
        <v>-15932</v>
      </c>
      <c r="AL124" s="2">
        <v>-21932</v>
      </c>
      <c r="AM124" s="2">
        <v>-31126</v>
      </c>
      <c r="AN124" s="2">
        <v>-7126</v>
      </c>
      <c r="AO124" s="2">
        <v>-7126</v>
      </c>
      <c r="AP124" s="2">
        <v>-13126</v>
      </c>
    </row>
    <row r="125" spans="1:42" x14ac:dyDescent="0.35">
      <c r="A125" t="s">
        <v>243</v>
      </c>
      <c r="B125" t="s">
        <v>240</v>
      </c>
      <c r="C125" t="s">
        <v>71</v>
      </c>
      <c r="D125">
        <v>2</v>
      </c>
      <c r="E125">
        <v>1300</v>
      </c>
      <c r="F125">
        <v>0.97299999999999998</v>
      </c>
      <c r="G125">
        <v>15178.8</v>
      </c>
      <c r="H125">
        <v>139</v>
      </c>
      <c r="I125">
        <v>0.74250000000000005</v>
      </c>
      <c r="J125">
        <v>125</v>
      </c>
      <c r="K125">
        <v>170</v>
      </c>
      <c r="L125">
        <v>45</v>
      </c>
      <c r="M125">
        <v>14</v>
      </c>
      <c r="N125">
        <v>0.34888888890000003</v>
      </c>
      <c r="O125">
        <v>0.74250000000000005</v>
      </c>
      <c r="U125">
        <v>125</v>
      </c>
      <c r="V125">
        <v>56.25</v>
      </c>
      <c r="W125">
        <v>119.375</v>
      </c>
      <c r="X125">
        <v>-35.538286579999998</v>
      </c>
      <c r="Y125">
        <v>89.916366569999994</v>
      </c>
      <c r="Z125">
        <v>125</v>
      </c>
      <c r="AA125">
        <v>0.1</v>
      </c>
      <c r="AB125">
        <v>0.77146000000000003</v>
      </c>
      <c r="AC125">
        <v>35197.862500000003</v>
      </c>
      <c r="AD125">
        <v>24638.50375</v>
      </c>
      <c r="AE125">
        <v>15178.8</v>
      </c>
      <c r="AF125">
        <v>9459.7037500000006</v>
      </c>
      <c r="AH125">
        <v>9386.0966669999998</v>
      </c>
      <c r="AI125" s="2">
        <v>-42986</v>
      </c>
      <c r="AJ125" s="2">
        <v>-18986</v>
      </c>
      <c r="AK125" s="2">
        <v>-18986</v>
      </c>
      <c r="AL125" s="2">
        <v>-24986</v>
      </c>
      <c r="AM125" s="2">
        <v>-33526</v>
      </c>
      <c r="AN125" s="2">
        <v>-9526</v>
      </c>
      <c r="AO125" s="2">
        <v>-9526</v>
      </c>
      <c r="AP125" s="2">
        <v>-15526</v>
      </c>
    </row>
    <row r="126" spans="1:42" x14ac:dyDescent="0.35">
      <c r="A126" t="s">
        <v>244</v>
      </c>
      <c r="B126" t="s">
        <v>240</v>
      </c>
      <c r="C126" t="s">
        <v>83</v>
      </c>
      <c r="D126">
        <v>1</v>
      </c>
      <c r="E126">
        <v>1000</v>
      </c>
      <c r="F126">
        <v>0.97299999999999998</v>
      </c>
      <c r="G126">
        <v>11676</v>
      </c>
      <c r="H126">
        <v>240</v>
      </c>
      <c r="I126">
        <v>0.36990000000000001</v>
      </c>
      <c r="J126">
        <v>140</v>
      </c>
      <c r="K126">
        <v>288</v>
      </c>
      <c r="L126">
        <v>148</v>
      </c>
      <c r="M126">
        <v>100</v>
      </c>
      <c r="N126">
        <v>0.64054054049999998</v>
      </c>
      <c r="O126">
        <v>0.36990000000000001</v>
      </c>
      <c r="U126">
        <v>140</v>
      </c>
      <c r="V126">
        <v>185</v>
      </c>
      <c r="W126">
        <v>121.5</v>
      </c>
      <c r="X126">
        <v>-116.8814759</v>
      </c>
      <c r="Y126">
        <v>160.16938339999999</v>
      </c>
      <c r="Z126">
        <v>160.16938339999999</v>
      </c>
      <c r="AA126">
        <v>0.21</v>
      </c>
      <c r="AB126">
        <v>0.6851786486</v>
      </c>
      <c r="AC126">
        <v>40056.794199999997</v>
      </c>
      <c r="AD126">
        <v>28039.755939999999</v>
      </c>
      <c r="AE126">
        <v>11676</v>
      </c>
      <c r="AF126">
        <v>16363.755939999999</v>
      </c>
      <c r="AH126">
        <v>8336.3402249999999</v>
      </c>
      <c r="AI126" s="2">
        <v>-41936</v>
      </c>
      <c r="AJ126" s="2">
        <v>-17936</v>
      </c>
      <c r="AK126" s="2">
        <v>-17936</v>
      </c>
      <c r="AL126" s="2">
        <v>-23936</v>
      </c>
      <c r="AM126" s="2">
        <v>-25573</v>
      </c>
      <c r="AN126" s="2">
        <v>-1573</v>
      </c>
      <c r="AO126" s="2">
        <v>-1573</v>
      </c>
      <c r="AP126" s="2">
        <v>-7573</v>
      </c>
    </row>
    <row r="127" spans="1:42" x14ac:dyDescent="0.35">
      <c r="A127" t="s">
        <v>245</v>
      </c>
      <c r="B127" t="s">
        <v>246</v>
      </c>
      <c r="C127" t="s">
        <v>71</v>
      </c>
      <c r="D127">
        <v>2</v>
      </c>
      <c r="E127">
        <v>1200</v>
      </c>
      <c r="F127">
        <v>0.97299999999999998</v>
      </c>
      <c r="G127">
        <v>14011.2</v>
      </c>
      <c r="H127">
        <v>203</v>
      </c>
      <c r="I127">
        <v>0.2712</v>
      </c>
      <c r="J127">
        <v>125</v>
      </c>
      <c r="K127">
        <v>277</v>
      </c>
      <c r="L127">
        <v>152</v>
      </c>
      <c r="M127">
        <v>78</v>
      </c>
      <c r="N127">
        <v>0.51052631579999996</v>
      </c>
      <c r="O127">
        <v>0.2712</v>
      </c>
      <c r="U127">
        <v>125</v>
      </c>
      <c r="V127">
        <v>190</v>
      </c>
      <c r="W127">
        <v>106</v>
      </c>
      <c r="X127">
        <v>-120.04043470000001</v>
      </c>
      <c r="Y127">
        <v>155.10639370000001</v>
      </c>
      <c r="Z127">
        <v>155.10639370000001</v>
      </c>
      <c r="AA127">
        <v>0.26</v>
      </c>
      <c r="AB127">
        <v>0.64605894740000003</v>
      </c>
      <c r="AC127">
        <v>36575.873809999997</v>
      </c>
      <c r="AD127">
        <v>25603.111669999998</v>
      </c>
      <c r="AE127">
        <v>14011.2</v>
      </c>
      <c r="AF127">
        <v>11591.91167</v>
      </c>
      <c r="AH127">
        <v>7860.3838599999999</v>
      </c>
      <c r="AI127" s="2">
        <v>-41460</v>
      </c>
      <c r="AJ127" s="2">
        <v>-17460</v>
      </c>
      <c r="AK127" s="2">
        <v>-17460</v>
      </c>
      <c r="AL127" s="2">
        <v>-23460</v>
      </c>
      <c r="AM127" s="2">
        <v>-29868</v>
      </c>
      <c r="AN127" s="2">
        <v>-5868</v>
      </c>
      <c r="AO127" s="2">
        <v>-5868</v>
      </c>
      <c r="AP127" s="2">
        <v>-11868</v>
      </c>
    </row>
    <row r="128" spans="1:42" x14ac:dyDescent="0.35">
      <c r="A128" t="s">
        <v>247</v>
      </c>
      <c r="B128" t="s">
        <v>246</v>
      </c>
      <c r="C128" t="s">
        <v>83</v>
      </c>
      <c r="D128">
        <v>1</v>
      </c>
      <c r="E128">
        <v>1400</v>
      </c>
      <c r="F128">
        <v>0.97299999999999998</v>
      </c>
      <c r="G128">
        <v>16346.4</v>
      </c>
      <c r="H128">
        <v>240</v>
      </c>
      <c r="I128">
        <v>0.76160000000000005</v>
      </c>
      <c r="J128">
        <v>209</v>
      </c>
      <c r="K128">
        <v>384</v>
      </c>
      <c r="L128">
        <v>175</v>
      </c>
      <c r="M128">
        <v>31</v>
      </c>
      <c r="N128">
        <v>0.2417142857</v>
      </c>
      <c r="O128">
        <v>0.76160000000000005</v>
      </c>
      <c r="U128">
        <v>209</v>
      </c>
      <c r="V128">
        <v>218.75</v>
      </c>
      <c r="W128">
        <v>187.125</v>
      </c>
      <c r="X128">
        <v>-138.2044478</v>
      </c>
      <c r="Y128">
        <v>211.11920330000001</v>
      </c>
      <c r="Z128">
        <v>211.11920330000001</v>
      </c>
      <c r="AA128">
        <v>0.11</v>
      </c>
      <c r="AB128">
        <v>0.76379308570000004</v>
      </c>
      <c r="AC128">
        <v>58856.756529999999</v>
      </c>
      <c r="AD128">
        <v>41199.729570000003</v>
      </c>
      <c r="AE128">
        <v>16346.4</v>
      </c>
      <c r="AF128">
        <v>24853.329570000002</v>
      </c>
      <c r="AH128">
        <v>9292.8158760000006</v>
      </c>
      <c r="AI128" s="2">
        <v>-42893</v>
      </c>
      <c r="AJ128" s="2">
        <v>-18893</v>
      </c>
      <c r="AK128" s="2">
        <v>-18893</v>
      </c>
      <c r="AL128" s="2">
        <v>-24893</v>
      </c>
      <c r="AM128" s="2">
        <v>-18039</v>
      </c>
      <c r="AN128" s="2">
        <v>5961</v>
      </c>
      <c r="AO128" s="2">
        <v>5961</v>
      </c>
      <c r="AP128" s="2">
        <v>-39</v>
      </c>
    </row>
    <row r="129" spans="1:42" x14ac:dyDescent="0.35">
      <c r="A129" t="s">
        <v>248</v>
      </c>
      <c r="B129" t="s">
        <v>246</v>
      </c>
      <c r="C129" t="s">
        <v>83</v>
      </c>
      <c r="D129">
        <v>2</v>
      </c>
      <c r="E129">
        <v>1600</v>
      </c>
      <c r="F129">
        <v>0.97299999999999998</v>
      </c>
      <c r="G129">
        <v>18681.599999999999</v>
      </c>
      <c r="H129">
        <v>312</v>
      </c>
      <c r="I129">
        <v>0.60819999999999996</v>
      </c>
      <c r="J129">
        <v>220</v>
      </c>
      <c r="K129">
        <v>418</v>
      </c>
      <c r="L129">
        <v>198</v>
      </c>
      <c r="M129">
        <v>92</v>
      </c>
      <c r="N129">
        <v>0.47171717169999999</v>
      </c>
      <c r="O129">
        <v>0.60819999999999996</v>
      </c>
      <c r="U129">
        <v>220</v>
      </c>
      <c r="V129">
        <v>247.5</v>
      </c>
      <c r="W129">
        <v>195.25</v>
      </c>
      <c r="X129">
        <v>-156.368461</v>
      </c>
      <c r="Y129">
        <v>230.63201290000001</v>
      </c>
      <c r="Z129">
        <v>230.63201290000001</v>
      </c>
      <c r="AA129">
        <v>0.14000000000000001</v>
      </c>
      <c r="AB129">
        <v>0.73746333330000002</v>
      </c>
      <c r="AC129">
        <v>62080.168339999997</v>
      </c>
      <c r="AD129">
        <v>43456.117839999999</v>
      </c>
      <c r="AE129">
        <v>18681.599999999999</v>
      </c>
      <c r="AF129">
        <v>24774.51784</v>
      </c>
      <c r="AH129">
        <v>8972.4705560000002</v>
      </c>
      <c r="AI129" s="2">
        <v>-42572</v>
      </c>
      <c r="AJ129" s="2">
        <v>-18572</v>
      </c>
      <c r="AK129" s="2">
        <v>-18572</v>
      </c>
      <c r="AL129" s="2">
        <v>-24572</v>
      </c>
      <c r="AM129" s="2">
        <v>-17798</v>
      </c>
      <c r="AN129" s="2">
        <v>6202</v>
      </c>
      <c r="AO129" s="2">
        <v>6202</v>
      </c>
      <c r="AP129" s="2">
        <v>202</v>
      </c>
    </row>
    <row r="130" spans="1:42" x14ac:dyDescent="0.35">
      <c r="A130" t="s">
        <v>249</v>
      </c>
      <c r="B130" t="s">
        <v>250</v>
      </c>
      <c r="C130" t="s">
        <v>71</v>
      </c>
      <c r="D130">
        <v>1</v>
      </c>
      <c r="E130">
        <v>1105</v>
      </c>
      <c r="F130">
        <v>0.97299999999999998</v>
      </c>
      <c r="G130">
        <v>12901.98</v>
      </c>
      <c r="H130">
        <v>111</v>
      </c>
      <c r="I130">
        <v>0.61099999999999999</v>
      </c>
      <c r="J130">
        <v>82</v>
      </c>
      <c r="K130">
        <v>235</v>
      </c>
      <c r="L130">
        <v>153</v>
      </c>
      <c r="M130">
        <v>29</v>
      </c>
      <c r="N130">
        <v>0.2516339869</v>
      </c>
      <c r="O130">
        <v>0.61099999999999999</v>
      </c>
      <c r="U130">
        <v>82</v>
      </c>
      <c r="V130">
        <v>191.25</v>
      </c>
      <c r="W130">
        <v>62.875</v>
      </c>
      <c r="X130">
        <v>-120.8301744</v>
      </c>
      <c r="Y130">
        <v>134.2156463</v>
      </c>
      <c r="Z130">
        <v>134.2156463</v>
      </c>
      <c r="AA130">
        <v>0.37</v>
      </c>
      <c r="AB130">
        <v>0.55538960780000002</v>
      </c>
      <c r="AC130">
        <v>27207.820940000001</v>
      </c>
      <c r="AD130">
        <v>19045.47466</v>
      </c>
      <c r="AE130">
        <v>12901.98</v>
      </c>
      <c r="AF130">
        <v>6143.4946579999996</v>
      </c>
      <c r="AH130">
        <v>6757.240229</v>
      </c>
      <c r="AI130" s="2">
        <v>-40357</v>
      </c>
      <c r="AJ130" s="2">
        <v>-16357</v>
      </c>
      <c r="AK130" s="2">
        <v>-16357</v>
      </c>
      <c r="AL130" s="2">
        <v>-22357</v>
      </c>
      <c r="AM130" s="2">
        <v>-34214</v>
      </c>
      <c r="AN130" s="2">
        <v>-10214</v>
      </c>
      <c r="AO130" s="2">
        <v>-10214</v>
      </c>
      <c r="AP130" s="2">
        <v>-16214</v>
      </c>
    </row>
    <row r="131" spans="1:42" x14ac:dyDescent="0.35">
      <c r="A131" t="s">
        <v>251</v>
      </c>
      <c r="B131" t="s">
        <v>250</v>
      </c>
      <c r="C131" t="s">
        <v>71</v>
      </c>
      <c r="D131">
        <v>2</v>
      </c>
      <c r="E131">
        <v>1665</v>
      </c>
      <c r="F131">
        <v>0.97299999999999998</v>
      </c>
      <c r="G131">
        <v>19440.54</v>
      </c>
      <c r="H131">
        <v>169</v>
      </c>
      <c r="I131">
        <v>0.30680000000000002</v>
      </c>
      <c r="J131">
        <v>130</v>
      </c>
      <c r="K131">
        <v>200</v>
      </c>
      <c r="L131">
        <v>70</v>
      </c>
      <c r="M131">
        <v>39</v>
      </c>
      <c r="N131">
        <v>0.54571428570000002</v>
      </c>
      <c r="O131">
        <v>0.30680000000000002</v>
      </c>
      <c r="U131">
        <v>130</v>
      </c>
      <c r="V131">
        <v>87.5</v>
      </c>
      <c r="W131">
        <v>121.25</v>
      </c>
      <c r="X131">
        <v>-55.281779129999997</v>
      </c>
      <c r="Y131">
        <v>107.6476813</v>
      </c>
      <c r="Z131">
        <v>130</v>
      </c>
      <c r="AA131">
        <v>0.1</v>
      </c>
      <c r="AB131">
        <v>0.77146000000000003</v>
      </c>
      <c r="AC131">
        <v>36605.777000000002</v>
      </c>
      <c r="AD131">
        <v>25624.043900000001</v>
      </c>
      <c r="AE131">
        <v>19440.54</v>
      </c>
      <c r="AF131">
        <v>6183.5038999999997</v>
      </c>
      <c r="AH131">
        <v>9386.0966669999998</v>
      </c>
      <c r="AI131" s="2">
        <v>-42986</v>
      </c>
      <c r="AJ131" s="2">
        <v>-18986</v>
      </c>
      <c r="AK131" s="2">
        <v>-18986</v>
      </c>
      <c r="AL131" s="2">
        <v>-24986</v>
      </c>
      <c r="AM131" s="2">
        <v>-36803</v>
      </c>
      <c r="AN131" s="2">
        <v>-12803</v>
      </c>
      <c r="AO131" s="2">
        <v>-12803</v>
      </c>
      <c r="AP131" s="2">
        <v>-18803</v>
      </c>
    </row>
    <row r="132" spans="1:42" x14ac:dyDescent="0.35">
      <c r="A132" t="s">
        <v>252</v>
      </c>
      <c r="B132" t="s">
        <v>250</v>
      </c>
      <c r="C132" t="s">
        <v>83</v>
      </c>
      <c r="D132">
        <v>1</v>
      </c>
      <c r="E132">
        <v>1175</v>
      </c>
      <c r="F132">
        <v>0.97299999999999998</v>
      </c>
      <c r="G132">
        <v>13719.3</v>
      </c>
      <c r="H132">
        <v>201</v>
      </c>
      <c r="I132">
        <v>0.52329999999999999</v>
      </c>
      <c r="J132">
        <v>106</v>
      </c>
      <c r="K132">
        <v>267</v>
      </c>
      <c r="L132">
        <v>161</v>
      </c>
      <c r="M132">
        <v>95</v>
      </c>
      <c r="N132">
        <v>0.57204968940000001</v>
      </c>
      <c r="O132">
        <v>0.52329999999999999</v>
      </c>
      <c r="U132">
        <v>106</v>
      </c>
      <c r="V132">
        <v>201.25</v>
      </c>
      <c r="W132">
        <v>85.875</v>
      </c>
      <c r="X132">
        <v>-127.14809200000001</v>
      </c>
      <c r="Y132">
        <v>151.08966699999999</v>
      </c>
      <c r="Z132">
        <v>151.08966699999999</v>
      </c>
      <c r="AA132">
        <v>0.32</v>
      </c>
      <c r="AB132">
        <v>0.59414838510000001</v>
      </c>
      <c r="AC132">
        <v>32765.933809999999</v>
      </c>
      <c r="AD132">
        <v>22936.15367</v>
      </c>
      <c r="AE132">
        <v>13719.3</v>
      </c>
      <c r="AF132">
        <v>9216.8536690000001</v>
      </c>
      <c r="AH132">
        <v>7228.8053520000003</v>
      </c>
      <c r="AI132" s="2">
        <v>-40829</v>
      </c>
      <c r="AJ132" s="2">
        <v>-16829</v>
      </c>
      <c r="AK132" s="2">
        <v>-16829</v>
      </c>
      <c r="AL132" s="2">
        <v>-22829</v>
      </c>
      <c r="AM132" s="2">
        <v>-31612</v>
      </c>
      <c r="AN132" s="2">
        <v>-7612</v>
      </c>
      <c r="AO132" s="2">
        <v>-7612</v>
      </c>
      <c r="AP132" s="2">
        <v>-13612</v>
      </c>
    </row>
    <row r="133" spans="1:42" x14ac:dyDescent="0.35">
      <c r="A133" t="s">
        <v>253</v>
      </c>
      <c r="B133" t="s">
        <v>250</v>
      </c>
      <c r="C133" t="s">
        <v>83</v>
      </c>
      <c r="D133">
        <v>2</v>
      </c>
      <c r="E133">
        <v>1725</v>
      </c>
      <c r="F133">
        <v>0.97299999999999998</v>
      </c>
      <c r="G133">
        <v>20141.099999999999</v>
      </c>
      <c r="H133">
        <v>242</v>
      </c>
      <c r="I133">
        <v>0.48220000000000002</v>
      </c>
      <c r="J133">
        <v>195</v>
      </c>
      <c r="K133">
        <v>305</v>
      </c>
      <c r="L133">
        <v>110</v>
      </c>
      <c r="M133">
        <v>47</v>
      </c>
      <c r="N133">
        <v>0.44181818179999999</v>
      </c>
      <c r="O133">
        <v>0.48220000000000002</v>
      </c>
      <c r="U133">
        <v>195</v>
      </c>
      <c r="V133">
        <v>137.5</v>
      </c>
      <c r="W133">
        <v>181.25</v>
      </c>
      <c r="X133">
        <v>-86.871367199999995</v>
      </c>
      <c r="Y133">
        <v>164.51778490000001</v>
      </c>
      <c r="Z133">
        <v>195</v>
      </c>
      <c r="AA133">
        <v>0.1</v>
      </c>
      <c r="AB133">
        <v>0.77146000000000003</v>
      </c>
      <c r="AC133">
        <v>54908.665500000003</v>
      </c>
      <c r="AD133">
        <v>38436.065849999999</v>
      </c>
      <c r="AE133">
        <v>20141.099999999999</v>
      </c>
      <c r="AF133">
        <v>18294.965850000001</v>
      </c>
      <c r="AH133">
        <v>9386.0966669999998</v>
      </c>
      <c r="AI133" s="2">
        <v>-42986</v>
      </c>
      <c r="AJ133" s="2">
        <v>-18986</v>
      </c>
      <c r="AK133" s="2">
        <v>-18986</v>
      </c>
      <c r="AL133" s="2">
        <v>-24986</v>
      </c>
      <c r="AM133" s="2">
        <v>-24691</v>
      </c>
      <c r="AN133" s="2">
        <v>-691</v>
      </c>
      <c r="AO133" s="2">
        <v>-691</v>
      </c>
      <c r="AP133" s="2">
        <v>-6691</v>
      </c>
    </row>
    <row r="134" spans="1:42" x14ac:dyDescent="0.35">
      <c r="A134" t="s">
        <v>254</v>
      </c>
      <c r="B134" t="s">
        <v>255</v>
      </c>
      <c r="C134" t="s">
        <v>71</v>
      </c>
      <c r="D134">
        <v>1</v>
      </c>
      <c r="E134">
        <v>709</v>
      </c>
      <c r="F134">
        <v>0.97299999999999998</v>
      </c>
      <c r="G134">
        <v>8278.2839999999997</v>
      </c>
      <c r="H134">
        <v>158</v>
      </c>
      <c r="I134">
        <v>0.22189999999999999</v>
      </c>
      <c r="J134">
        <v>86</v>
      </c>
      <c r="K134">
        <v>192</v>
      </c>
      <c r="L134">
        <v>106</v>
      </c>
      <c r="M134">
        <v>72</v>
      </c>
      <c r="N134">
        <v>0.64339622640000005</v>
      </c>
      <c r="O134">
        <v>0.22189999999999999</v>
      </c>
      <c r="U134">
        <v>86</v>
      </c>
      <c r="V134">
        <v>132.5</v>
      </c>
      <c r="W134">
        <v>72.75</v>
      </c>
      <c r="X134">
        <v>-83.712408389999993</v>
      </c>
      <c r="Y134">
        <v>107.5807746</v>
      </c>
      <c r="Z134">
        <v>107.5807746</v>
      </c>
      <c r="AA134">
        <v>0.26</v>
      </c>
      <c r="AB134">
        <v>0.64256169809999997</v>
      </c>
      <c r="AC134">
        <v>25231.4591</v>
      </c>
      <c r="AD134">
        <v>17662.021369999999</v>
      </c>
      <c r="AE134">
        <v>8278.2839999999997</v>
      </c>
      <c r="AF134">
        <v>9383.7373680000001</v>
      </c>
      <c r="AH134">
        <v>7817.8339939999996</v>
      </c>
      <c r="AI134" s="2">
        <v>-41418</v>
      </c>
      <c r="AJ134" s="2">
        <v>-17418</v>
      </c>
      <c r="AK134" s="2">
        <v>-17418</v>
      </c>
      <c r="AL134" s="2">
        <v>-23418</v>
      </c>
      <c r="AM134" s="2">
        <v>-32034</v>
      </c>
      <c r="AN134" s="2">
        <v>-8034</v>
      </c>
      <c r="AO134" s="2">
        <v>-8034</v>
      </c>
      <c r="AP134" s="2">
        <v>-14034</v>
      </c>
    </row>
    <row r="135" spans="1:42" x14ac:dyDescent="0.35">
      <c r="A135" t="s">
        <v>256</v>
      </c>
      <c r="B135" t="s">
        <v>255</v>
      </c>
      <c r="C135" t="s">
        <v>71</v>
      </c>
      <c r="D135">
        <v>2</v>
      </c>
      <c r="E135">
        <v>869</v>
      </c>
      <c r="F135">
        <v>0.97299999999999998</v>
      </c>
      <c r="G135">
        <v>10146.444</v>
      </c>
      <c r="H135">
        <v>246</v>
      </c>
      <c r="I135">
        <v>0.38900000000000001</v>
      </c>
      <c r="J135">
        <v>135</v>
      </c>
      <c r="K135">
        <v>305</v>
      </c>
      <c r="L135">
        <v>170</v>
      </c>
      <c r="M135">
        <v>111</v>
      </c>
      <c r="N135">
        <v>0.62235294119999995</v>
      </c>
      <c r="O135">
        <v>0.38900000000000001</v>
      </c>
      <c r="U135">
        <v>135</v>
      </c>
      <c r="V135">
        <v>212.5</v>
      </c>
      <c r="W135">
        <v>113.75</v>
      </c>
      <c r="X135">
        <v>-134.25574929999999</v>
      </c>
      <c r="Y135">
        <v>171.07294039999999</v>
      </c>
      <c r="Z135">
        <v>171.07294039999999</v>
      </c>
      <c r="AA135">
        <v>0.27</v>
      </c>
      <c r="AB135">
        <v>0.63711588240000006</v>
      </c>
      <c r="AC135">
        <v>39782.549879999999</v>
      </c>
      <c r="AD135">
        <v>27847.784919999998</v>
      </c>
      <c r="AE135">
        <v>10146.444</v>
      </c>
      <c r="AF135">
        <v>17701.340919999999</v>
      </c>
      <c r="AH135">
        <v>7751.5765689999998</v>
      </c>
      <c r="AI135" s="2">
        <v>-41352</v>
      </c>
      <c r="AJ135" s="2">
        <v>-17352</v>
      </c>
      <c r="AK135" s="2">
        <v>-17352</v>
      </c>
      <c r="AL135" s="2">
        <v>-23352</v>
      </c>
      <c r="AM135" s="2">
        <v>-23650</v>
      </c>
      <c r="AN135" s="2">
        <v>350</v>
      </c>
      <c r="AO135" s="2">
        <v>350</v>
      </c>
      <c r="AP135" s="2">
        <v>-5650</v>
      </c>
    </row>
    <row r="136" spans="1:42" x14ac:dyDescent="0.35">
      <c r="A136" t="s">
        <v>257</v>
      </c>
      <c r="B136" t="s">
        <v>255</v>
      </c>
      <c r="C136" t="s">
        <v>83</v>
      </c>
      <c r="D136">
        <v>1</v>
      </c>
      <c r="E136">
        <v>925</v>
      </c>
      <c r="F136">
        <v>0.97299999999999998</v>
      </c>
      <c r="G136">
        <v>10800.3</v>
      </c>
      <c r="H136">
        <v>207</v>
      </c>
      <c r="I136">
        <v>0.41639999999999999</v>
      </c>
      <c r="J136">
        <v>125</v>
      </c>
      <c r="K136">
        <v>288</v>
      </c>
      <c r="L136">
        <v>163</v>
      </c>
      <c r="M136">
        <v>82</v>
      </c>
      <c r="N136">
        <v>0.50245398770000005</v>
      </c>
      <c r="O136">
        <v>0.41639999999999999</v>
      </c>
      <c r="U136">
        <v>125</v>
      </c>
      <c r="V136">
        <v>203.75</v>
      </c>
      <c r="W136">
        <v>104.625</v>
      </c>
      <c r="X136">
        <v>-128.72757139999999</v>
      </c>
      <c r="Y136">
        <v>161.8081722</v>
      </c>
      <c r="Z136">
        <v>161.8081722</v>
      </c>
      <c r="AA136">
        <v>0.28000000000000003</v>
      </c>
      <c r="AB136">
        <v>0.62849073619999996</v>
      </c>
      <c r="AC136">
        <v>37118.652110000003</v>
      </c>
      <c r="AD136">
        <v>25983.056479999999</v>
      </c>
      <c r="AE136">
        <v>10800.3</v>
      </c>
      <c r="AF136">
        <v>15182.75648</v>
      </c>
      <c r="AH136">
        <v>7646.6372899999997</v>
      </c>
      <c r="AI136" s="2">
        <v>-41247</v>
      </c>
      <c r="AJ136" s="2">
        <v>-17247</v>
      </c>
      <c r="AK136" s="2">
        <v>-17247</v>
      </c>
      <c r="AL136" s="2">
        <v>-23247</v>
      </c>
      <c r="AM136" s="2">
        <v>-26064</v>
      </c>
      <c r="AN136" s="2">
        <v>-2064</v>
      </c>
      <c r="AO136" s="2">
        <v>-2064</v>
      </c>
      <c r="AP136" s="2">
        <v>-8064</v>
      </c>
    </row>
    <row r="137" spans="1:42" x14ac:dyDescent="0.35">
      <c r="A137" t="s">
        <v>258</v>
      </c>
      <c r="B137" t="s">
        <v>255</v>
      </c>
      <c r="C137" t="s">
        <v>83</v>
      </c>
      <c r="D137">
        <v>2</v>
      </c>
      <c r="E137">
        <v>1350</v>
      </c>
      <c r="F137">
        <v>0.97299999999999998</v>
      </c>
      <c r="G137">
        <v>15762.6</v>
      </c>
      <c r="H137">
        <v>224</v>
      </c>
      <c r="I137">
        <v>0.4849</v>
      </c>
      <c r="J137">
        <v>119</v>
      </c>
      <c r="K137">
        <v>360</v>
      </c>
      <c r="L137">
        <v>241</v>
      </c>
      <c r="M137">
        <v>105</v>
      </c>
      <c r="N137">
        <v>0.44854771780000002</v>
      </c>
      <c r="O137">
        <v>0.4849</v>
      </c>
      <c r="U137">
        <v>119</v>
      </c>
      <c r="V137">
        <v>301.25</v>
      </c>
      <c r="W137">
        <v>88.875</v>
      </c>
      <c r="X137">
        <v>-190.3272681</v>
      </c>
      <c r="Y137">
        <v>206.3298743</v>
      </c>
      <c r="Z137">
        <v>206.3298743</v>
      </c>
      <c r="AA137">
        <v>0.39</v>
      </c>
      <c r="AB137">
        <v>0.54203970950000002</v>
      </c>
      <c r="AC137">
        <v>40821.229570000003</v>
      </c>
      <c r="AD137">
        <v>28574.860700000001</v>
      </c>
      <c r="AE137">
        <v>15762.6</v>
      </c>
      <c r="AF137">
        <v>12812.260700000001</v>
      </c>
      <c r="AH137">
        <v>6594.8164660000002</v>
      </c>
      <c r="AI137" s="2">
        <v>-40195</v>
      </c>
      <c r="AJ137" s="2">
        <v>-16195</v>
      </c>
      <c r="AK137" s="2">
        <v>-16195</v>
      </c>
      <c r="AL137" s="2">
        <v>-22195</v>
      </c>
      <c r="AM137" s="2">
        <v>-27383</v>
      </c>
      <c r="AN137" s="2">
        <v>-3383</v>
      </c>
      <c r="AO137" s="2">
        <v>-3383</v>
      </c>
      <c r="AP137" s="2">
        <v>-9383</v>
      </c>
    </row>
    <row r="138" spans="1:42" x14ac:dyDescent="0.35">
      <c r="A138" t="s">
        <v>259</v>
      </c>
      <c r="B138" t="s">
        <v>260</v>
      </c>
      <c r="C138" t="s">
        <v>71</v>
      </c>
      <c r="D138">
        <v>1</v>
      </c>
      <c r="E138">
        <v>900</v>
      </c>
      <c r="F138">
        <v>0.97299999999999998</v>
      </c>
      <c r="G138">
        <v>10508.4</v>
      </c>
      <c r="H138">
        <v>139</v>
      </c>
      <c r="I138">
        <v>0.55069999999999997</v>
      </c>
      <c r="J138">
        <v>89</v>
      </c>
      <c r="K138">
        <v>177</v>
      </c>
      <c r="L138">
        <v>88</v>
      </c>
      <c r="M138">
        <v>50</v>
      </c>
      <c r="N138">
        <v>0.55454545450000003</v>
      </c>
      <c r="O138">
        <v>0.55069999999999997</v>
      </c>
      <c r="U138">
        <v>89</v>
      </c>
      <c r="V138">
        <v>110</v>
      </c>
      <c r="W138">
        <v>78</v>
      </c>
      <c r="X138">
        <v>-69.497093759999998</v>
      </c>
      <c r="Y138">
        <v>98.11422795</v>
      </c>
      <c r="Z138">
        <v>98.11422795</v>
      </c>
      <c r="AA138">
        <v>0.18</v>
      </c>
      <c r="AB138">
        <v>0.70588727269999996</v>
      </c>
      <c r="AC138">
        <v>25279.01845</v>
      </c>
      <c r="AD138">
        <v>17695.312910000001</v>
      </c>
      <c r="AE138">
        <v>10508.4</v>
      </c>
      <c r="AF138">
        <v>7186.9129119999998</v>
      </c>
      <c r="AH138">
        <v>8588.2951520000006</v>
      </c>
      <c r="AI138" s="2">
        <v>-42188</v>
      </c>
      <c r="AJ138" s="2">
        <v>-18188</v>
      </c>
      <c r="AK138" s="2">
        <v>-18188</v>
      </c>
      <c r="AL138" s="2">
        <v>-24188</v>
      </c>
      <c r="AM138" s="2">
        <v>-35001</v>
      </c>
      <c r="AN138" s="2">
        <v>-11001</v>
      </c>
      <c r="AO138" s="2">
        <v>-11001</v>
      </c>
      <c r="AP138" s="2">
        <v>-17001</v>
      </c>
    </row>
    <row r="139" spans="1:42" x14ac:dyDescent="0.35">
      <c r="A139" t="s">
        <v>261</v>
      </c>
      <c r="B139" t="s">
        <v>260</v>
      </c>
      <c r="C139" t="s">
        <v>71</v>
      </c>
      <c r="D139">
        <v>2</v>
      </c>
      <c r="E139">
        <v>1325</v>
      </c>
      <c r="F139">
        <v>0.97299999999999998</v>
      </c>
      <c r="G139">
        <v>15470.7</v>
      </c>
      <c r="H139">
        <v>283</v>
      </c>
      <c r="I139">
        <v>0.29320000000000002</v>
      </c>
      <c r="J139">
        <v>161</v>
      </c>
      <c r="K139">
        <v>319</v>
      </c>
      <c r="L139">
        <v>158</v>
      </c>
      <c r="M139">
        <v>122</v>
      </c>
      <c r="N139">
        <v>0.71772151900000003</v>
      </c>
      <c r="O139">
        <v>0.29320000000000002</v>
      </c>
      <c r="U139">
        <v>161</v>
      </c>
      <c r="V139">
        <v>197.5</v>
      </c>
      <c r="W139">
        <v>141.25</v>
      </c>
      <c r="X139">
        <v>-124.7788729</v>
      </c>
      <c r="Y139">
        <v>176.76190930000001</v>
      </c>
      <c r="Z139">
        <v>176.76190930000001</v>
      </c>
      <c r="AA139">
        <v>0.18</v>
      </c>
      <c r="AB139">
        <v>0.7083006329</v>
      </c>
      <c r="AC139">
        <v>45698.208859999999</v>
      </c>
      <c r="AD139">
        <v>31988.746200000001</v>
      </c>
      <c r="AE139">
        <v>15470.7</v>
      </c>
      <c r="AF139">
        <v>16518.046200000001</v>
      </c>
      <c r="AH139">
        <v>8617.6576999999997</v>
      </c>
      <c r="AI139" s="2">
        <v>-42218</v>
      </c>
      <c r="AJ139" s="2">
        <v>-18218</v>
      </c>
      <c r="AK139" s="2">
        <v>-18218</v>
      </c>
      <c r="AL139" s="2">
        <v>-24218</v>
      </c>
      <c r="AM139" s="2">
        <v>-25700</v>
      </c>
      <c r="AN139" s="2">
        <v>-1700</v>
      </c>
      <c r="AO139" s="2">
        <v>-1700</v>
      </c>
      <c r="AP139" s="2">
        <v>-7700</v>
      </c>
    </row>
    <row r="140" spans="1:42" x14ac:dyDescent="0.35">
      <c r="A140" t="s">
        <v>262</v>
      </c>
      <c r="B140" t="s">
        <v>260</v>
      </c>
      <c r="C140" t="s">
        <v>83</v>
      </c>
      <c r="D140">
        <v>1</v>
      </c>
      <c r="E140">
        <v>975</v>
      </c>
      <c r="F140">
        <v>0.97299999999999998</v>
      </c>
      <c r="G140">
        <v>11384.1</v>
      </c>
      <c r="H140">
        <v>192</v>
      </c>
      <c r="I140">
        <v>0.50139999999999996</v>
      </c>
      <c r="J140">
        <v>145</v>
      </c>
      <c r="K140">
        <v>300</v>
      </c>
      <c r="L140">
        <v>155</v>
      </c>
      <c r="M140">
        <v>47</v>
      </c>
      <c r="N140">
        <v>0.34258064519999998</v>
      </c>
      <c r="O140">
        <v>0.50139999999999996</v>
      </c>
      <c r="U140">
        <v>145</v>
      </c>
      <c r="V140">
        <v>193.75</v>
      </c>
      <c r="W140">
        <v>125.625</v>
      </c>
      <c r="X140">
        <v>-122.4096538</v>
      </c>
      <c r="Y140">
        <v>166.93415150000001</v>
      </c>
      <c r="Z140">
        <v>166.93415150000001</v>
      </c>
      <c r="AA140">
        <v>0.21</v>
      </c>
      <c r="AB140">
        <v>0.68186677419999997</v>
      </c>
      <c r="AC140">
        <v>41546.800759999998</v>
      </c>
      <c r="AD140">
        <v>29082.76053</v>
      </c>
      <c r="AE140">
        <v>11384.1</v>
      </c>
      <c r="AF140">
        <v>17698.660530000001</v>
      </c>
      <c r="AH140">
        <v>8296.0457530000003</v>
      </c>
      <c r="AI140" s="2">
        <v>-41896</v>
      </c>
      <c r="AJ140" s="2">
        <v>-17896</v>
      </c>
      <c r="AK140" s="2">
        <v>-17896</v>
      </c>
      <c r="AL140" s="2">
        <v>-23896</v>
      </c>
      <c r="AM140" s="2">
        <v>-24197</v>
      </c>
      <c r="AN140" s="2">
        <v>-197</v>
      </c>
      <c r="AO140" s="2">
        <v>-197</v>
      </c>
      <c r="AP140" s="2">
        <v>-6197</v>
      </c>
    </row>
    <row r="141" spans="1:42" x14ac:dyDescent="0.35">
      <c r="A141" t="s">
        <v>263</v>
      </c>
      <c r="B141" t="s">
        <v>260</v>
      </c>
      <c r="C141" t="s">
        <v>83</v>
      </c>
      <c r="D141">
        <v>2</v>
      </c>
      <c r="E141">
        <v>1550</v>
      </c>
      <c r="F141">
        <v>0.97299999999999998</v>
      </c>
      <c r="G141">
        <v>18097.8</v>
      </c>
      <c r="H141">
        <v>307</v>
      </c>
      <c r="I141">
        <v>0.3014</v>
      </c>
      <c r="J141">
        <v>185</v>
      </c>
      <c r="K141">
        <v>376</v>
      </c>
      <c r="L141">
        <v>191</v>
      </c>
      <c r="M141">
        <v>122</v>
      </c>
      <c r="N141">
        <v>0.6109947644</v>
      </c>
      <c r="O141">
        <v>0.3014</v>
      </c>
      <c r="U141">
        <v>185</v>
      </c>
      <c r="V141">
        <v>238.75</v>
      </c>
      <c r="W141">
        <v>161.125</v>
      </c>
      <c r="X141">
        <v>-150.840283</v>
      </c>
      <c r="Y141">
        <v>208.86724480000001</v>
      </c>
      <c r="Z141">
        <v>208.86724480000001</v>
      </c>
      <c r="AA141">
        <v>0.2</v>
      </c>
      <c r="AB141">
        <v>0.69234570679999996</v>
      </c>
      <c r="AC141">
        <v>52782.044170000001</v>
      </c>
      <c r="AD141">
        <v>36947.430919999999</v>
      </c>
      <c r="AE141">
        <v>18097.8</v>
      </c>
      <c r="AF141">
        <v>18849.63092</v>
      </c>
      <c r="AH141">
        <v>8423.5394329999999</v>
      </c>
      <c r="AI141" s="2">
        <v>-42024</v>
      </c>
      <c r="AJ141" s="2">
        <v>-18024</v>
      </c>
      <c r="AK141" s="2">
        <v>-18024</v>
      </c>
      <c r="AL141" s="2">
        <v>-24024</v>
      </c>
      <c r="AM141" s="2">
        <v>-23174</v>
      </c>
      <c r="AN141" s="2">
        <v>826</v>
      </c>
      <c r="AO141" s="2">
        <v>826</v>
      </c>
      <c r="AP141" s="2">
        <v>-5174</v>
      </c>
    </row>
    <row r="142" spans="1:42" x14ac:dyDescent="0.35">
      <c r="A142" t="s">
        <v>264</v>
      </c>
      <c r="B142" t="s">
        <v>265</v>
      </c>
      <c r="C142" t="s">
        <v>83</v>
      </c>
      <c r="D142">
        <v>1</v>
      </c>
      <c r="E142">
        <v>1400</v>
      </c>
      <c r="F142">
        <v>0.97299999999999998</v>
      </c>
      <c r="G142">
        <v>16346.4</v>
      </c>
      <c r="H142">
        <v>232</v>
      </c>
      <c r="I142">
        <v>0.49859999999999999</v>
      </c>
      <c r="J142">
        <v>135</v>
      </c>
      <c r="K142">
        <v>287</v>
      </c>
      <c r="L142">
        <v>152</v>
      </c>
      <c r="M142">
        <v>97</v>
      </c>
      <c r="N142">
        <v>0.61052631580000005</v>
      </c>
      <c r="O142">
        <v>0.49859999999999999</v>
      </c>
      <c r="U142">
        <v>135</v>
      </c>
      <c r="V142">
        <v>190</v>
      </c>
      <c r="W142">
        <v>116</v>
      </c>
      <c r="X142">
        <v>-120.04043470000001</v>
      </c>
      <c r="Y142">
        <v>160.10639370000001</v>
      </c>
      <c r="Z142">
        <v>160.10639370000001</v>
      </c>
      <c r="AA142">
        <v>0.23</v>
      </c>
      <c r="AB142">
        <v>0.66688526319999997</v>
      </c>
      <c r="AC142">
        <v>38971.997000000003</v>
      </c>
      <c r="AD142">
        <v>27280.3979</v>
      </c>
      <c r="AE142">
        <v>16346.4</v>
      </c>
      <c r="AF142">
        <v>10933.9979</v>
      </c>
      <c r="AH142">
        <v>8113.7707019999998</v>
      </c>
      <c r="AI142" s="2">
        <v>-41714</v>
      </c>
      <c r="AJ142" s="2">
        <v>-17714</v>
      </c>
      <c r="AK142" s="2">
        <v>-17714</v>
      </c>
      <c r="AL142" s="2">
        <v>-23714</v>
      </c>
      <c r="AM142" s="2">
        <v>-30780</v>
      </c>
      <c r="AN142" s="2">
        <v>-6780</v>
      </c>
      <c r="AO142" s="2">
        <v>-6780</v>
      </c>
      <c r="AP142" s="2">
        <v>-12780</v>
      </c>
    </row>
    <row r="143" spans="1:42" x14ac:dyDescent="0.35">
      <c r="A143" t="s">
        <v>266</v>
      </c>
      <c r="B143" t="s">
        <v>265</v>
      </c>
      <c r="C143" t="s">
        <v>83</v>
      </c>
      <c r="D143">
        <v>2</v>
      </c>
      <c r="E143">
        <v>1995</v>
      </c>
      <c r="F143">
        <v>0.97299999999999998</v>
      </c>
      <c r="G143">
        <v>23293.62</v>
      </c>
      <c r="H143">
        <v>292</v>
      </c>
      <c r="I143">
        <v>0.63839999999999997</v>
      </c>
      <c r="J143">
        <v>224</v>
      </c>
      <c r="K143">
        <v>331</v>
      </c>
      <c r="L143">
        <v>107</v>
      </c>
      <c r="M143">
        <v>68</v>
      </c>
      <c r="N143">
        <v>0.60841121499999995</v>
      </c>
      <c r="O143">
        <v>0.63839999999999997</v>
      </c>
      <c r="U143">
        <v>224</v>
      </c>
      <c r="V143">
        <v>133.75</v>
      </c>
      <c r="W143">
        <v>210.625</v>
      </c>
      <c r="X143">
        <v>-84.502148090000006</v>
      </c>
      <c r="Y143">
        <v>177.1900272</v>
      </c>
      <c r="Z143">
        <v>224</v>
      </c>
      <c r="AA143">
        <v>0.1</v>
      </c>
      <c r="AB143">
        <v>0.77146000000000003</v>
      </c>
      <c r="AC143">
        <v>63074.569600000003</v>
      </c>
      <c r="AD143">
        <v>44152.19872</v>
      </c>
      <c r="AE143">
        <v>23293.62</v>
      </c>
      <c r="AF143">
        <v>20858.578720000001</v>
      </c>
      <c r="AH143">
        <v>9386.0966669999998</v>
      </c>
      <c r="AI143" s="2">
        <v>-42986</v>
      </c>
      <c r="AJ143" s="2">
        <v>-18986</v>
      </c>
      <c r="AK143" s="2">
        <v>-18986</v>
      </c>
      <c r="AL143" s="2">
        <v>-24986</v>
      </c>
      <c r="AM143" s="2">
        <v>-22128</v>
      </c>
      <c r="AN143" s="2">
        <v>1872</v>
      </c>
      <c r="AO143" s="2">
        <v>1872</v>
      </c>
      <c r="AP143" s="2">
        <v>-4128</v>
      </c>
    </row>
    <row r="144" spans="1:42" x14ac:dyDescent="0.35">
      <c r="A144" t="s">
        <v>267</v>
      </c>
      <c r="B144" t="s">
        <v>268</v>
      </c>
      <c r="C144" t="s">
        <v>71</v>
      </c>
      <c r="D144">
        <v>1</v>
      </c>
      <c r="E144">
        <v>760</v>
      </c>
      <c r="F144">
        <v>0.97299999999999998</v>
      </c>
      <c r="G144">
        <v>8873.76</v>
      </c>
      <c r="H144">
        <v>169</v>
      </c>
      <c r="I144">
        <v>0.29039999999999999</v>
      </c>
      <c r="J144">
        <v>100</v>
      </c>
      <c r="K144">
        <v>195</v>
      </c>
      <c r="L144">
        <v>95</v>
      </c>
      <c r="M144">
        <v>69</v>
      </c>
      <c r="N144">
        <v>0.68105263159999996</v>
      </c>
      <c r="O144">
        <v>0.29039999999999999</v>
      </c>
      <c r="U144">
        <v>100</v>
      </c>
      <c r="V144">
        <v>118.75</v>
      </c>
      <c r="W144">
        <v>88.125</v>
      </c>
      <c r="X144">
        <v>-75.025271669999995</v>
      </c>
      <c r="Y144">
        <v>107.87899609999999</v>
      </c>
      <c r="Z144">
        <v>107.87899609999999</v>
      </c>
      <c r="AA144">
        <v>0.17</v>
      </c>
      <c r="AB144">
        <v>0.71895105260000003</v>
      </c>
      <c r="AC144">
        <v>28309.296989999999</v>
      </c>
      <c r="AD144">
        <v>19816.507900000001</v>
      </c>
      <c r="AE144">
        <v>8873.76</v>
      </c>
      <c r="AF144">
        <v>10942.7479</v>
      </c>
      <c r="AH144">
        <v>8747.2378069999995</v>
      </c>
      <c r="AI144" s="2">
        <v>-42347</v>
      </c>
      <c r="AJ144" s="2">
        <v>-18347</v>
      </c>
      <c r="AK144" s="2">
        <v>-18347</v>
      </c>
      <c r="AL144" s="2">
        <v>-24347</v>
      </c>
      <c r="AM144" s="2">
        <v>-31404</v>
      </c>
      <c r="AN144" s="2">
        <v>-7404</v>
      </c>
      <c r="AO144" s="2">
        <v>-7404</v>
      </c>
      <c r="AP144" s="2">
        <v>-13404</v>
      </c>
    </row>
    <row r="145" spans="1:42" x14ac:dyDescent="0.35">
      <c r="A145" t="s">
        <v>269</v>
      </c>
      <c r="B145" t="s">
        <v>268</v>
      </c>
      <c r="C145" t="s">
        <v>71</v>
      </c>
      <c r="D145">
        <v>2</v>
      </c>
      <c r="E145">
        <v>965</v>
      </c>
      <c r="F145">
        <v>0.97299999999999998</v>
      </c>
      <c r="G145">
        <v>11267.34</v>
      </c>
      <c r="H145">
        <v>189</v>
      </c>
      <c r="I145">
        <v>0.53969999999999996</v>
      </c>
      <c r="J145">
        <v>135</v>
      </c>
      <c r="K145">
        <v>284</v>
      </c>
      <c r="L145">
        <v>149</v>
      </c>
      <c r="M145">
        <v>54</v>
      </c>
      <c r="N145">
        <v>0.38993288590000003</v>
      </c>
      <c r="O145">
        <v>0.53969999999999996</v>
      </c>
      <c r="U145">
        <v>135</v>
      </c>
      <c r="V145">
        <v>186.25</v>
      </c>
      <c r="W145">
        <v>116.375</v>
      </c>
      <c r="X145">
        <v>-117.6712156</v>
      </c>
      <c r="Y145">
        <v>158.27863600000001</v>
      </c>
      <c r="Z145">
        <v>158.27863600000001</v>
      </c>
      <c r="AA145">
        <v>0.22</v>
      </c>
      <c r="AB145">
        <v>0.67254610739999998</v>
      </c>
      <c r="AC145">
        <v>38854.133379999999</v>
      </c>
      <c r="AD145">
        <v>27197.893370000002</v>
      </c>
      <c r="AE145">
        <v>11267.34</v>
      </c>
      <c r="AF145">
        <v>15930.55337</v>
      </c>
      <c r="AH145">
        <v>8182.6443060000001</v>
      </c>
      <c r="AI145" s="2">
        <v>-41783</v>
      </c>
      <c r="AJ145" s="2">
        <v>-17783</v>
      </c>
      <c r="AK145" s="2">
        <v>-17783</v>
      </c>
      <c r="AL145" s="2">
        <v>-23783</v>
      </c>
      <c r="AM145" s="2">
        <v>-25852</v>
      </c>
      <c r="AN145" s="2">
        <v>-1852</v>
      </c>
      <c r="AO145" s="2">
        <v>-1852</v>
      </c>
      <c r="AP145" s="2">
        <v>-7852</v>
      </c>
    </row>
    <row r="146" spans="1:42" x14ac:dyDescent="0.35">
      <c r="A146" t="s">
        <v>270</v>
      </c>
      <c r="B146" t="s">
        <v>268</v>
      </c>
      <c r="C146" t="s">
        <v>83</v>
      </c>
      <c r="D146">
        <v>1</v>
      </c>
      <c r="E146">
        <v>1185</v>
      </c>
      <c r="F146">
        <v>0.97299999999999998</v>
      </c>
      <c r="G146">
        <v>13836.06</v>
      </c>
      <c r="H146">
        <v>289</v>
      </c>
      <c r="I146">
        <v>0.27950000000000003</v>
      </c>
      <c r="J146">
        <v>157</v>
      </c>
      <c r="K146">
        <v>320</v>
      </c>
      <c r="L146">
        <v>163</v>
      </c>
      <c r="M146">
        <v>132</v>
      </c>
      <c r="N146">
        <v>0.74785276069999995</v>
      </c>
      <c r="O146">
        <v>0.27950000000000003</v>
      </c>
      <c r="U146">
        <v>157</v>
      </c>
      <c r="V146">
        <v>203.75</v>
      </c>
      <c r="W146">
        <v>136.625</v>
      </c>
      <c r="X146">
        <v>-128.72757139999999</v>
      </c>
      <c r="Y146">
        <v>177.8081722</v>
      </c>
      <c r="Z146">
        <v>177.8081722</v>
      </c>
      <c r="AA146">
        <v>0.2</v>
      </c>
      <c r="AB146">
        <v>0.69063748469999997</v>
      </c>
      <c r="AC146">
        <v>44822.360919999999</v>
      </c>
      <c r="AD146">
        <v>31375.65264</v>
      </c>
      <c r="AE146">
        <v>13836.06</v>
      </c>
      <c r="AF146">
        <v>17539.592639999999</v>
      </c>
      <c r="AH146">
        <v>8402.7560630000007</v>
      </c>
      <c r="AI146" s="2">
        <v>-42003</v>
      </c>
      <c r="AJ146" s="2">
        <v>-18003</v>
      </c>
      <c r="AK146" s="2">
        <v>-18003</v>
      </c>
      <c r="AL146" s="2">
        <v>-24003</v>
      </c>
      <c r="AM146" s="2">
        <v>-24463</v>
      </c>
      <c r="AN146" s="2">
        <v>-463</v>
      </c>
      <c r="AO146" s="2">
        <v>-463</v>
      </c>
      <c r="AP146" s="2">
        <v>-6463</v>
      </c>
    </row>
    <row r="147" spans="1:42" x14ac:dyDescent="0.35">
      <c r="A147" t="s">
        <v>271</v>
      </c>
      <c r="B147" t="s">
        <v>268</v>
      </c>
      <c r="C147" t="s">
        <v>83</v>
      </c>
      <c r="D147">
        <v>2</v>
      </c>
      <c r="E147">
        <v>1340</v>
      </c>
      <c r="F147">
        <v>0.97299999999999998</v>
      </c>
      <c r="G147">
        <v>15645.84</v>
      </c>
      <c r="H147">
        <v>278</v>
      </c>
      <c r="I147">
        <v>0.38900000000000001</v>
      </c>
      <c r="J147">
        <v>135</v>
      </c>
      <c r="K147">
        <v>347</v>
      </c>
      <c r="L147">
        <v>212</v>
      </c>
      <c r="M147">
        <v>143</v>
      </c>
      <c r="N147">
        <v>0.63962264150000003</v>
      </c>
      <c r="O147">
        <v>0.38900000000000001</v>
      </c>
      <c r="U147">
        <v>135</v>
      </c>
      <c r="V147">
        <v>265</v>
      </c>
      <c r="W147">
        <v>108.5</v>
      </c>
      <c r="X147">
        <v>-167.4248168</v>
      </c>
      <c r="Y147">
        <v>196.6615492</v>
      </c>
      <c r="Z147">
        <v>196.6615492</v>
      </c>
      <c r="AA147">
        <v>0.33</v>
      </c>
      <c r="AB147">
        <v>0.58731301889999998</v>
      </c>
      <c r="AC147">
        <v>42158.189169999998</v>
      </c>
      <c r="AD147">
        <v>29510.73242</v>
      </c>
      <c r="AE147">
        <v>15645.84</v>
      </c>
      <c r="AF147">
        <v>13864.89242</v>
      </c>
      <c r="AH147">
        <v>7145.6417300000003</v>
      </c>
      <c r="AI147" s="2">
        <v>-40746</v>
      </c>
      <c r="AJ147" s="2">
        <v>-16746</v>
      </c>
      <c r="AK147" s="2">
        <v>-16746</v>
      </c>
      <c r="AL147" s="2">
        <v>-22746</v>
      </c>
      <c r="AM147" s="2">
        <v>-26881</v>
      </c>
      <c r="AN147" s="2">
        <v>-2881</v>
      </c>
      <c r="AO147" s="2">
        <v>-2881</v>
      </c>
      <c r="AP147" s="2">
        <v>-8881</v>
      </c>
    </row>
    <row r="148" spans="1:42" x14ac:dyDescent="0.35">
      <c r="A148" t="s">
        <v>272</v>
      </c>
      <c r="B148" t="s">
        <v>273</v>
      </c>
      <c r="C148" t="s">
        <v>71</v>
      </c>
      <c r="D148">
        <v>1</v>
      </c>
      <c r="E148">
        <v>1150</v>
      </c>
      <c r="F148">
        <v>0.97299999999999998</v>
      </c>
      <c r="G148">
        <v>13427.4</v>
      </c>
      <c r="H148">
        <v>183</v>
      </c>
      <c r="I148">
        <v>0.57530000000000003</v>
      </c>
      <c r="J148">
        <v>80</v>
      </c>
      <c r="K148">
        <v>267</v>
      </c>
      <c r="L148">
        <v>187</v>
      </c>
      <c r="M148">
        <v>103</v>
      </c>
      <c r="N148">
        <v>0.54064171120000004</v>
      </c>
      <c r="O148">
        <v>0.57530000000000003</v>
      </c>
      <c r="U148">
        <v>80</v>
      </c>
      <c r="V148">
        <v>233.75</v>
      </c>
      <c r="W148">
        <v>56.625</v>
      </c>
      <c r="X148">
        <v>-147.68132420000001</v>
      </c>
      <c r="Y148">
        <v>153.93023439999999</v>
      </c>
      <c r="Z148">
        <v>153.93023439999999</v>
      </c>
      <c r="AA148">
        <v>0.42</v>
      </c>
      <c r="AB148">
        <v>0.52115673799999995</v>
      </c>
      <c r="AC148">
        <v>29280.949270000001</v>
      </c>
      <c r="AD148">
        <v>20496.664489999999</v>
      </c>
      <c r="AE148">
        <v>13427.4</v>
      </c>
      <c r="AF148">
        <v>7069.2644920000002</v>
      </c>
      <c r="AH148">
        <v>6340.7403119999999</v>
      </c>
      <c r="AI148" s="2">
        <v>-39941</v>
      </c>
      <c r="AJ148" s="2">
        <v>-15941</v>
      </c>
      <c r="AK148" s="2">
        <v>-15941</v>
      </c>
      <c r="AL148" s="2">
        <v>-21941</v>
      </c>
      <c r="AM148" s="2">
        <v>-32871</v>
      </c>
      <c r="AN148" s="2">
        <v>-8871</v>
      </c>
      <c r="AO148" s="2">
        <v>-8871</v>
      </c>
      <c r="AP148" s="2">
        <v>-14871</v>
      </c>
    </row>
    <row r="149" spans="1:42" x14ac:dyDescent="0.35">
      <c r="A149" t="s">
        <v>274</v>
      </c>
      <c r="B149" t="s">
        <v>273</v>
      </c>
      <c r="C149" t="s">
        <v>71</v>
      </c>
      <c r="D149">
        <v>2</v>
      </c>
      <c r="E149">
        <v>2000</v>
      </c>
      <c r="F149">
        <v>0.97299999999999998</v>
      </c>
      <c r="G149">
        <v>23352</v>
      </c>
      <c r="H149">
        <v>237</v>
      </c>
      <c r="I149">
        <v>0.31230000000000002</v>
      </c>
      <c r="J149">
        <v>160</v>
      </c>
      <c r="K149">
        <v>323</v>
      </c>
      <c r="L149">
        <v>163</v>
      </c>
      <c r="M149">
        <v>77</v>
      </c>
      <c r="N149">
        <v>0.47791411039999998</v>
      </c>
      <c r="O149">
        <v>0.31230000000000002</v>
      </c>
      <c r="U149">
        <v>160</v>
      </c>
      <c r="V149">
        <v>203.75</v>
      </c>
      <c r="W149">
        <v>139.625</v>
      </c>
      <c r="X149">
        <v>-128.72757139999999</v>
      </c>
      <c r="Y149">
        <v>179.3081722</v>
      </c>
      <c r="Z149">
        <v>179.3081722</v>
      </c>
      <c r="AA149">
        <v>0.19</v>
      </c>
      <c r="AB149">
        <v>0.69646374229999997</v>
      </c>
      <c r="AC149">
        <v>45581.798840000003</v>
      </c>
      <c r="AD149">
        <v>31907.259190000001</v>
      </c>
      <c r="AE149">
        <v>23352</v>
      </c>
      <c r="AF149">
        <v>8555.259188</v>
      </c>
      <c r="AH149">
        <v>8473.6421979999996</v>
      </c>
      <c r="AI149" s="2">
        <v>-42074</v>
      </c>
      <c r="AJ149" s="2">
        <v>-18074</v>
      </c>
      <c r="AK149" s="2">
        <v>-18074</v>
      </c>
      <c r="AL149" s="2">
        <v>-24074</v>
      </c>
      <c r="AM149" s="2">
        <v>-33518</v>
      </c>
      <c r="AN149" s="2">
        <v>-9518</v>
      </c>
      <c r="AO149" s="2">
        <v>-9518</v>
      </c>
      <c r="AP149" s="2">
        <v>-15518</v>
      </c>
    </row>
    <row r="150" spans="1:42" x14ac:dyDescent="0.35">
      <c r="A150" t="s">
        <v>275</v>
      </c>
      <c r="B150" t="s">
        <v>273</v>
      </c>
      <c r="C150" t="s">
        <v>83</v>
      </c>
      <c r="D150">
        <v>1</v>
      </c>
      <c r="E150">
        <v>1600</v>
      </c>
      <c r="F150">
        <v>0.97299999999999998</v>
      </c>
      <c r="G150">
        <v>18681.599999999999</v>
      </c>
      <c r="H150">
        <v>297</v>
      </c>
      <c r="I150">
        <v>0.4521</v>
      </c>
      <c r="J150">
        <v>225</v>
      </c>
      <c r="K150">
        <v>406</v>
      </c>
      <c r="L150">
        <v>181</v>
      </c>
      <c r="M150">
        <v>72</v>
      </c>
      <c r="N150">
        <v>0.41823204419999999</v>
      </c>
      <c r="O150">
        <v>0.4521</v>
      </c>
      <c r="U150">
        <v>225</v>
      </c>
      <c r="V150">
        <v>226.25</v>
      </c>
      <c r="W150">
        <v>202.375</v>
      </c>
      <c r="X150">
        <v>-142.94288599999999</v>
      </c>
      <c r="Y150">
        <v>222.77471890000001</v>
      </c>
      <c r="Z150">
        <v>225</v>
      </c>
      <c r="AA150">
        <v>0.1</v>
      </c>
      <c r="AB150">
        <v>0.77146000000000003</v>
      </c>
      <c r="AC150">
        <v>63356.152499999997</v>
      </c>
      <c r="AD150">
        <v>44349.306750000003</v>
      </c>
      <c r="AE150">
        <v>18681.599999999999</v>
      </c>
      <c r="AF150">
        <v>25667.706750000001</v>
      </c>
      <c r="AH150">
        <v>9386.0966669999998</v>
      </c>
      <c r="AI150" s="2">
        <v>-42986</v>
      </c>
      <c r="AJ150" s="2">
        <v>-18986</v>
      </c>
      <c r="AK150" s="2">
        <v>-18986</v>
      </c>
      <c r="AL150" s="2">
        <v>-24986</v>
      </c>
      <c r="AM150" s="2">
        <v>-17318</v>
      </c>
      <c r="AN150" s="2">
        <v>6682</v>
      </c>
      <c r="AO150" s="2">
        <v>6682</v>
      </c>
      <c r="AP150" s="2">
        <v>682</v>
      </c>
    </row>
    <row r="151" spans="1:42" x14ac:dyDescent="0.35">
      <c r="A151" t="s">
        <v>276</v>
      </c>
      <c r="B151" t="s">
        <v>273</v>
      </c>
      <c r="C151" t="s">
        <v>83</v>
      </c>
      <c r="D151">
        <v>2</v>
      </c>
      <c r="E151">
        <v>2150</v>
      </c>
      <c r="F151">
        <v>0.97299999999999998</v>
      </c>
      <c r="G151">
        <v>25103.4</v>
      </c>
      <c r="H151">
        <v>360</v>
      </c>
      <c r="I151">
        <v>0.53149999999999997</v>
      </c>
      <c r="J151">
        <v>170</v>
      </c>
      <c r="K151">
        <v>447</v>
      </c>
      <c r="L151">
        <v>277</v>
      </c>
      <c r="M151">
        <v>190</v>
      </c>
      <c r="N151">
        <v>0.64873646210000002</v>
      </c>
      <c r="O151">
        <v>0.53149999999999997</v>
      </c>
      <c r="U151">
        <v>170</v>
      </c>
      <c r="V151">
        <v>346.25</v>
      </c>
      <c r="W151">
        <v>135.375</v>
      </c>
      <c r="X151">
        <v>-218.75789739999999</v>
      </c>
      <c r="Y151">
        <v>253.7629675</v>
      </c>
      <c r="Z151">
        <v>253.7629675</v>
      </c>
      <c r="AA151">
        <v>0.34</v>
      </c>
      <c r="AB151">
        <v>0.58000870039999997</v>
      </c>
      <c r="AC151">
        <v>53722.426079999997</v>
      </c>
      <c r="AD151">
        <v>37605.698259999997</v>
      </c>
      <c r="AE151">
        <v>25103.4</v>
      </c>
      <c r="AF151">
        <v>12502.29826</v>
      </c>
      <c r="AH151">
        <v>7056.7725209999999</v>
      </c>
      <c r="AI151" s="2">
        <v>-40657</v>
      </c>
      <c r="AJ151" s="2">
        <v>-16657</v>
      </c>
      <c r="AK151" s="2">
        <v>-16657</v>
      </c>
      <c r="AL151" s="2">
        <v>-22657</v>
      </c>
      <c r="AM151" s="2">
        <v>-28154</v>
      </c>
      <c r="AN151" s="2">
        <v>-4154</v>
      </c>
      <c r="AO151" s="2">
        <v>-4154</v>
      </c>
      <c r="AP151" s="2">
        <v>-10154</v>
      </c>
    </row>
    <row r="152" spans="1:42" x14ac:dyDescent="0.35">
      <c r="A152" t="s">
        <v>277</v>
      </c>
      <c r="B152" t="s">
        <v>70</v>
      </c>
      <c r="C152" t="s">
        <v>83</v>
      </c>
      <c r="D152">
        <v>2</v>
      </c>
      <c r="E152">
        <v>2000</v>
      </c>
      <c r="F152">
        <v>0.97299999999999998</v>
      </c>
      <c r="G152">
        <v>23352</v>
      </c>
      <c r="H152">
        <v>199</v>
      </c>
      <c r="I152">
        <v>0.31230000000000002</v>
      </c>
      <c r="J152">
        <v>97</v>
      </c>
      <c r="K152">
        <v>240</v>
      </c>
      <c r="L152">
        <v>143</v>
      </c>
      <c r="M152">
        <v>102</v>
      </c>
      <c r="N152">
        <v>0.67062937060000005</v>
      </c>
      <c r="O152">
        <v>0.31230000000000002</v>
      </c>
      <c r="U152">
        <v>97</v>
      </c>
      <c r="V152">
        <v>178.75</v>
      </c>
      <c r="W152">
        <v>79.125</v>
      </c>
      <c r="X152">
        <v>-112.93277740000001</v>
      </c>
      <c r="Y152">
        <v>135.6231204</v>
      </c>
      <c r="Z152">
        <v>135.6231204</v>
      </c>
      <c r="AA152">
        <v>0.32</v>
      </c>
      <c r="AB152">
        <v>0.60045951050000002</v>
      </c>
      <c r="AC152">
        <v>29724.21026</v>
      </c>
      <c r="AD152">
        <v>20806.947179999999</v>
      </c>
      <c r="AE152">
        <v>23352</v>
      </c>
      <c r="AF152">
        <v>-2545.0528169999998</v>
      </c>
      <c r="AH152">
        <v>7305.5907109999998</v>
      </c>
      <c r="AI152" s="2">
        <v>-40906</v>
      </c>
      <c r="AJ152" s="2">
        <v>-16906</v>
      </c>
      <c r="AK152" s="2">
        <v>-16906</v>
      </c>
      <c r="AL152" s="2">
        <v>-22906</v>
      </c>
      <c r="AM152" s="2">
        <v>-43451</v>
      </c>
      <c r="AN152" s="2">
        <v>-19451</v>
      </c>
      <c r="AO152" s="2">
        <v>-19451</v>
      </c>
      <c r="AP152" s="2">
        <v>-25451</v>
      </c>
    </row>
    <row r="153" spans="1:42" x14ac:dyDescent="0.35">
      <c r="A153" t="s">
        <v>278</v>
      </c>
      <c r="B153" t="s">
        <v>279</v>
      </c>
      <c r="C153" t="s">
        <v>83</v>
      </c>
      <c r="D153">
        <v>2</v>
      </c>
      <c r="E153">
        <v>2750</v>
      </c>
      <c r="F153">
        <v>0.97299999999999998</v>
      </c>
      <c r="G153">
        <v>32109</v>
      </c>
      <c r="H153">
        <v>538</v>
      </c>
      <c r="I153">
        <v>0.6</v>
      </c>
      <c r="J153">
        <v>188</v>
      </c>
      <c r="K153">
        <v>810</v>
      </c>
      <c r="L153">
        <v>622</v>
      </c>
      <c r="M153">
        <v>350</v>
      </c>
      <c r="N153">
        <v>0.5501607717</v>
      </c>
      <c r="O153">
        <v>0.6</v>
      </c>
      <c r="U153">
        <v>188</v>
      </c>
      <c r="V153">
        <v>777.5</v>
      </c>
      <c r="W153">
        <v>110.25</v>
      </c>
      <c r="X153">
        <v>-491.21809450000001</v>
      </c>
      <c r="Y153">
        <v>472.95511119999998</v>
      </c>
      <c r="Z153">
        <v>472.95511119999998</v>
      </c>
      <c r="AA153">
        <v>0.47</v>
      </c>
      <c r="AB153">
        <v>0.4814105145</v>
      </c>
      <c r="AC153">
        <v>83105.230639999994</v>
      </c>
      <c r="AD153">
        <v>58173.66145</v>
      </c>
      <c r="AE153">
        <v>32109</v>
      </c>
      <c r="AF153">
        <v>26064.66145</v>
      </c>
      <c r="AH153">
        <v>5857.1612590000004</v>
      </c>
      <c r="AI153" s="2">
        <v>-39457</v>
      </c>
      <c r="AJ153" s="2">
        <v>-15457</v>
      </c>
      <c r="AK153" s="2">
        <v>-15457</v>
      </c>
      <c r="AL153" s="2">
        <v>-21457</v>
      </c>
      <c r="AM153" s="2">
        <v>-13392</v>
      </c>
      <c r="AN153" s="2">
        <v>10608</v>
      </c>
      <c r="AO153" s="2">
        <v>10608</v>
      </c>
      <c r="AP153" s="2">
        <v>4608</v>
      </c>
    </row>
    <row r="154" spans="1:42" x14ac:dyDescent="0.35">
      <c r="A154" t="s">
        <v>280</v>
      </c>
      <c r="B154" t="s">
        <v>279</v>
      </c>
      <c r="C154" t="s">
        <v>71</v>
      </c>
      <c r="D154">
        <v>1</v>
      </c>
      <c r="E154">
        <v>1800</v>
      </c>
      <c r="F154">
        <v>0.97299999999999998</v>
      </c>
      <c r="G154">
        <v>21016.799999999999</v>
      </c>
      <c r="H154">
        <v>288</v>
      </c>
      <c r="I154">
        <v>0.2329</v>
      </c>
      <c r="J154">
        <v>89</v>
      </c>
      <c r="K154">
        <v>390</v>
      </c>
      <c r="L154">
        <v>301</v>
      </c>
      <c r="M154">
        <v>199</v>
      </c>
      <c r="N154">
        <v>0.62890365449999996</v>
      </c>
      <c r="O154">
        <v>0.2329</v>
      </c>
      <c r="U154">
        <v>89</v>
      </c>
      <c r="V154">
        <v>376.25</v>
      </c>
      <c r="W154">
        <v>51.375</v>
      </c>
      <c r="X154">
        <v>-237.71165020000001</v>
      </c>
      <c r="Y154">
        <v>227.88502969999999</v>
      </c>
      <c r="Z154">
        <v>227.88502969999999</v>
      </c>
      <c r="AA154">
        <v>0.47</v>
      </c>
      <c r="AB154">
        <v>0.4793307973</v>
      </c>
      <c r="AC154">
        <v>39869.794240000003</v>
      </c>
      <c r="AD154">
        <v>27908.855970000001</v>
      </c>
      <c r="AE154">
        <v>21016.799999999999</v>
      </c>
      <c r="AF154">
        <v>6892.0559679999997</v>
      </c>
      <c r="AH154">
        <v>5831.8580339999999</v>
      </c>
      <c r="AI154" s="2">
        <v>-39432</v>
      </c>
      <c r="AJ154" s="2">
        <v>-15432</v>
      </c>
      <c r="AK154" s="2">
        <v>-15432</v>
      </c>
      <c r="AL154" s="2">
        <v>-21432</v>
      </c>
      <c r="AM154" s="2">
        <v>-32540</v>
      </c>
      <c r="AN154" s="2">
        <v>-8540</v>
      </c>
      <c r="AO154" s="2">
        <v>-8540</v>
      </c>
      <c r="AP154" s="2">
        <v>-14540</v>
      </c>
    </row>
    <row r="155" spans="1:42" x14ac:dyDescent="0.35">
      <c r="A155" t="s">
        <v>281</v>
      </c>
      <c r="B155" t="s">
        <v>282</v>
      </c>
      <c r="C155" t="s">
        <v>71</v>
      </c>
      <c r="D155">
        <v>2</v>
      </c>
      <c r="E155">
        <v>3000</v>
      </c>
      <c r="F155">
        <v>0.97299999999999998</v>
      </c>
      <c r="G155">
        <v>35028</v>
      </c>
      <c r="H155">
        <v>415</v>
      </c>
      <c r="I155">
        <v>0.40820000000000001</v>
      </c>
      <c r="J155">
        <v>193</v>
      </c>
      <c r="K155">
        <v>648</v>
      </c>
      <c r="L155">
        <v>455</v>
      </c>
      <c r="M155">
        <v>222</v>
      </c>
      <c r="N155">
        <v>0.49032967030000002</v>
      </c>
      <c r="O155">
        <v>0.40820000000000001</v>
      </c>
      <c r="U155">
        <v>193</v>
      </c>
      <c r="V155">
        <v>568.75</v>
      </c>
      <c r="W155">
        <v>136.125</v>
      </c>
      <c r="X155">
        <v>-359.33156430000003</v>
      </c>
      <c r="Y155">
        <v>373.70992860000001</v>
      </c>
      <c r="Z155">
        <v>373.70992860000001</v>
      </c>
      <c r="AA155">
        <v>0.42</v>
      </c>
      <c r="AB155">
        <v>0.52000709889999996</v>
      </c>
      <c r="AC155">
        <v>70931.112770000007</v>
      </c>
      <c r="AD155">
        <v>49651.778939999997</v>
      </c>
      <c r="AE155">
        <v>35028</v>
      </c>
      <c r="AF155">
        <v>14623.77894</v>
      </c>
      <c r="AH155">
        <v>6326.7530370000004</v>
      </c>
      <c r="AI155" s="2">
        <v>-39927</v>
      </c>
      <c r="AJ155" s="2">
        <v>-15927</v>
      </c>
      <c r="AK155" s="2">
        <v>-15927</v>
      </c>
      <c r="AL155" s="2">
        <v>-21927</v>
      </c>
      <c r="AM155" s="2">
        <v>-25303</v>
      </c>
      <c r="AN155" s="2">
        <v>-1303</v>
      </c>
      <c r="AO155" s="2">
        <v>-1303</v>
      </c>
      <c r="AP155" s="2">
        <v>-7303</v>
      </c>
    </row>
    <row r="156" spans="1:42" x14ac:dyDescent="0.35">
      <c r="A156" t="s">
        <v>283</v>
      </c>
      <c r="B156" t="s">
        <v>282</v>
      </c>
      <c r="C156" t="s">
        <v>83</v>
      </c>
      <c r="D156">
        <v>1</v>
      </c>
      <c r="E156">
        <v>2000</v>
      </c>
      <c r="F156">
        <v>0.97299999999999998</v>
      </c>
      <c r="G156">
        <v>23352</v>
      </c>
      <c r="H156">
        <v>387</v>
      </c>
      <c r="I156">
        <v>0.32600000000000001</v>
      </c>
      <c r="J156">
        <v>193</v>
      </c>
      <c r="K156">
        <v>600</v>
      </c>
      <c r="L156">
        <v>407</v>
      </c>
      <c r="M156">
        <v>194</v>
      </c>
      <c r="N156">
        <v>0.48132678130000001</v>
      </c>
      <c r="O156">
        <v>0.32600000000000001</v>
      </c>
      <c r="U156">
        <v>193</v>
      </c>
      <c r="V156">
        <v>508.75</v>
      </c>
      <c r="W156">
        <v>142.125</v>
      </c>
      <c r="X156">
        <v>-321.42405860000002</v>
      </c>
      <c r="Y156">
        <v>344.4658043</v>
      </c>
      <c r="Z156">
        <v>344.4658043</v>
      </c>
      <c r="AA156">
        <v>0.4</v>
      </c>
      <c r="AB156">
        <v>0.53584321869999996</v>
      </c>
      <c r="AC156">
        <v>67371.577829999995</v>
      </c>
      <c r="AD156">
        <v>47160.104480000002</v>
      </c>
      <c r="AE156">
        <v>23352</v>
      </c>
      <c r="AF156">
        <v>23808.104480000002</v>
      </c>
      <c r="AH156">
        <v>6519.425827</v>
      </c>
      <c r="AI156" s="2">
        <v>-40119</v>
      </c>
      <c r="AJ156" s="2">
        <v>-16119</v>
      </c>
      <c r="AK156" s="2">
        <v>-16119</v>
      </c>
      <c r="AL156" s="2">
        <v>-22119</v>
      </c>
      <c r="AM156" s="2">
        <v>-16311</v>
      </c>
      <c r="AN156" s="2">
        <v>7689</v>
      </c>
      <c r="AO156" s="2">
        <v>7689</v>
      </c>
      <c r="AP156" s="2">
        <v>1689</v>
      </c>
    </row>
    <row r="157" spans="1:42" x14ac:dyDescent="0.35">
      <c r="A157" t="s">
        <v>284</v>
      </c>
      <c r="B157" t="s">
        <v>282</v>
      </c>
      <c r="C157" t="s">
        <v>83</v>
      </c>
      <c r="D157">
        <v>2</v>
      </c>
      <c r="E157">
        <v>2950</v>
      </c>
      <c r="F157">
        <v>0.97299999999999998</v>
      </c>
      <c r="G157">
        <v>34444.199999999997</v>
      </c>
      <c r="H157">
        <v>575</v>
      </c>
      <c r="I157">
        <v>0.38900000000000001</v>
      </c>
      <c r="J157">
        <v>192</v>
      </c>
      <c r="K157">
        <v>829</v>
      </c>
      <c r="L157">
        <v>637</v>
      </c>
      <c r="M157">
        <v>383</v>
      </c>
      <c r="N157">
        <v>0.58100470959999995</v>
      </c>
      <c r="O157">
        <v>0.38900000000000001</v>
      </c>
      <c r="U157">
        <v>192</v>
      </c>
      <c r="V157">
        <v>796.25</v>
      </c>
      <c r="W157">
        <v>112.375</v>
      </c>
      <c r="X157">
        <v>-503.06419</v>
      </c>
      <c r="Y157">
        <v>484.09390009999998</v>
      </c>
      <c r="Z157">
        <v>484.09390009999998</v>
      </c>
      <c r="AA157">
        <v>0.47</v>
      </c>
      <c r="AB157">
        <v>0.48114525899999999</v>
      </c>
      <c r="AC157">
        <v>85015.611999999994</v>
      </c>
      <c r="AD157">
        <v>59510.928399999997</v>
      </c>
      <c r="AE157">
        <v>34444.199999999997</v>
      </c>
      <c r="AF157">
        <v>25066.7284</v>
      </c>
      <c r="AH157">
        <v>5853.9339849999997</v>
      </c>
      <c r="AI157" s="2">
        <v>-39454</v>
      </c>
      <c r="AJ157" s="2">
        <v>-15454</v>
      </c>
      <c r="AK157" s="2">
        <v>-15454</v>
      </c>
      <c r="AL157" s="2">
        <v>-21454</v>
      </c>
      <c r="AM157" s="2">
        <v>-14387</v>
      </c>
      <c r="AN157" s="2">
        <v>9613</v>
      </c>
      <c r="AO157" s="2">
        <v>9613</v>
      </c>
      <c r="AP157" s="2">
        <v>3613</v>
      </c>
    </row>
    <row r="158" spans="1:42" x14ac:dyDescent="0.35">
      <c r="A158" t="s">
        <v>285</v>
      </c>
      <c r="B158" t="s">
        <v>286</v>
      </c>
      <c r="C158" t="s">
        <v>83</v>
      </c>
      <c r="D158">
        <v>2</v>
      </c>
      <c r="E158">
        <v>3000</v>
      </c>
      <c r="F158">
        <v>0.97299999999999998</v>
      </c>
      <c r="G158">
        <v>35028</v>
      </c>
      <c r="H158">
        <v>620</v>
      </c>
      <c r="I158">
        <v>0.29320000000000002</v>
      </c>
      <c r="J158">
        <v>195</v>
      </c>
      <c r="K158">
        <v>752</v>
      </c>
      <c r="L158">
        <v>557</v>
      </c>
      <c r="M158">
        <v>425</v>
      </c>
      <c r="N158">
        <v>0.71041292639999998</v>
      </c>
      <c r="O158">
        <v>0.29320000000000002</v>
      </c>
      <c r="U158">
        <v>195</v>
      </c>
      <c r="V158">
        <v>696.25</v>
      </c>
      <c r="W158">
        <v>125.375</v>
      </c>
      <c r="X158">
        <v>-439.88501389999999</v>
      </c>
      <c r="Y158">
        <v>436.85369279999998</v>
      </c>
      <c r="Z158">
        <v>436.85369279999998</v>
      </c>
      <c r="AA158">
        <v>0.45</v>
      </c>
      <c r="AB158">
        <v>0.49655441649999998</v>
      </c>
      <c r="AC158">
        <v>79176.395149999997</v>
      </c>
      <c r="AD158">
        <v>55423.476600000002</v>
      </c>
      <c r="AE158">
        <v>35028</v>
      </c>
      <c r="AF158">
        <v>20395.476600000002</v>
      </c>
      <c r="AH158">
        <v>6041.4120679999996</v>
      </c>
      <c r="AI158" s="2">
        <v>-39641</v>
      </c>
      <c r="AJ158" s="2">
        <v>-15641</v>
      </c>
      <c r="AK158" s="2">
        <v>-15641</v>
      </c>
      <c r="AL158" s="2">
        <v>-21641</v>
      </c>
      <c r="AM158" s="2">
        <v>-19246</v>
      </c>
      <c r="AN158" s="2">
        <v>4754</v>
      </c>
      <c r="AO158" s="2">
        <v>4754</v>
      </c>
      <c r="AP158" s="2">
        <v>-1246</v>
      </c>
    </row>
    <row r="159" spans="1:42" x14ac:dyDescent="0.35">
      <c r="A159" t="s">
        <v>287</v>
      </c>
      <c r="B159" t="s">
        <v>286</v>
      </c>
      <c r="C159" t="s">
        <v>71</v>
      </c>
      <c r="D159">
        <v>1</v>
      </c>
      <c r="E159">
        <v>3000</v>
      </c>
      <c r="F159">
        <v>0.97299999999999998</v>
      </c>
      <c r="G159">
        <v>35028</v>
      </c>
      <c r="H159">
        <v>235</v>
      </c>
      <c r="I159">
        <v>0.6411</v>
      </c>
      <c r="J159">
        <v>80</v>
      </c>
      <c r="K159">
        <v>469</v>
      </c>
      <c r="L159">
        <v>389</v>
      </c>
      <c r="M159">
        <v>155</v>
      </c>
      <c r="N159">
        <v>0.4187660668</v>
      </c>
      <c r="O159">
        <v>0.6411</v>
      </c>
      <c r="U159">
        <v>80</v>
      </c>
      <c r="V159">
        <v>486.25</v>
      </c>
      <c r="W159">
        <v>31.375</v>
      </c>
      <c r="X159">
        <v>-307.20874400000002</v>
      </c>
      <c r="Y159">
        <v>276.99925760000002</v>
      </c>
      <c r="Z159">
        <v>276.99925760000002</v>
      </c>
      <c r="AA159">
        <v>0.51</v>
      </c>
      <c r="AB159">
        <v>0.45083231359999998</v>
      </c>
      <c r="AC159">
        <v>45581.278910000001</v>
      </c>
      <c r="AD159">
        <v>31906.895240000002</v>
      </c>
      <c r="AE159">
        <v>35028</v>
      </c>
      <c r="AF159">
        <v>-3121.1047619999999</v>
      </c>
      <c r="AH159">
        <v>5485.1264819999997</v>
      </c>
      <c r="AI159" s="2">
        <v>-39085</v>
      </c>
      <c r="AJ159" s="2">
        <v>-15085</v>
      </c>
      <c r="AK159" s="2">
        <v>-15085</v>
      </c>
      <c r="AL159" s="2">
        <v>-21085</v>
      </c>
      <c r="AM159" s="2">
        <v>-42206</v>
      </c>
      <c r="AN159" s="2">
        <v>-18206</v>
      </c>
      <c r="AO159" s="2">
        <v>-18206</v>
      </c>
      <c r="AP159" s="2">
        <v>-24206</v>
      </c>
    </row>
    <row r="160" spans="1:42" x14ac:dyDescent="0.35">
      <c r="A160" t="s">
        <v>288</v>
      </c>
      <c r="B160" t="s">
        <v>289</v>
      </c>
      <c r="C160" t="s">
        <v>71</v>
      </c>
      <c r="D160">
        <v>2</v>
      </c>
      <c r="E160">
        <v>3900</v>
      </c>
      <c r="F160">
        <v>0.97299999999999998</v>
      </c>
      <c r="G160">
        <v>45536.4</v>
      </c>
      <c r="H160">
        <v>284</v>
      </c>
      <c r="I160">
        <v>0.50409999999999999</v>
      </c>
      <c r="J160">
        <v>116</v>
      </c>
      <c r="K160">
        <v>361</v>
      </c>
      <c r="L160">
        <v>245</v>
      </c>
      <c r="M160">
        <v>168</v>
      </c>
      <c r="N160">
        <v>0.64857142860000006</v>
      </c>
      <c r="O160">
        <v>0.50409999999999999</v>
      </c>
      <c r="U160">
        <v>116</v>
      </c>
      <c r="V160">
        <v>306.25</v>
      </c>
      <c r="W160">
        <v>85.375</v>
      </c>
      <c r="X160">
        <v>-193.48622689999999</v>
      </c>
      <c r="Y160">
        <v>207.2668846</v>
      </c>
      <c r="Z160">
        <v>207.2668846</v>
      </c>
      <c r="AA160">
        <v>0.4</v>
      </c>
      <c r="AB160">
        <v>0.53561146940000004</v>
      </c>
      <c r="AC160">
        <v>40520.300029999999</v>
      </c>
      <c r="AD160">
        <v>28364.210019999999</v>
      </c>
      <c r="AE160">
        <v>45536.4</v>
      </c>
      <c r="AF160">
        <v>-17172.189979999999</v>
      </c>
      <c r="AH160">
        <v>6516.6062110000003</v>
      </c>
      <c r="AI160" s="2">
        <v>-40117</v>
      </c>
      <c r="AJ160" s="2">
        <v>-16117</v>
      </c>
      <c r="AK160" s="2">
        <v>-16117</v>
      </c>
      <c r="AL160" s="2">
        <v>-22117</v>
      </c>
      <c r="AM160" s="2">
        <v>-57289</v>
      </c>
      <c r="AN160" s="2">
        <v>-33289</v>
      </c>
      <c r="AO160" s="2">
        <v>-33289</v>
      </c>
      <c r="AP160" s="2">
        <v>-39289</v>
      </c>
    </row>
    <row r="161" spans="1:42" x14ac:dyDescent="0.35">
      <c r="A161" t="s">
        <v>290</v>
      </c>
      <c r="B161" t="s">
        <v>289</v>
      </c>
      <c r="C161" t="s">
        <v>83</v>
      </c>
      <c r="D161">
        <v>1</v>
      </c>
      <c r="E161">
        <v>2800</v>
      </c>
      <c r="F161">
        <v>0.97299999999999998</v>
      </c>
      <c r="G161">
        <v>32692.799999999999</v>
      </c>
      <c r="H161">
        <v>355</v>
      </c>
      <c r="I161">
        <v>0.4027</v>
      </c>
      <c r="J161">
        <v>102</v>
      </c>
      <c r="K161">
        <v>799</v>
      </c>
      <c r="L161">
        <v>697</v>
      </c>
      <c r="M161">
        <v>253</v>
      </c>
      <c r="N161">
        <v>0.3903873745</v>
      </c>
      <c r="O161">
        <v>0.4027</v>
      </c>
      <c r="U161">
        <v>102</v>
      </c>
      <c r="V161">
        <v>871.25</v>
      </c>
      <c r="W161">
        <v>14.875</v>
      </c>
      <c r="X161">
        <v>-550.44857219999994</v>
      </c>
      <c r="Y161">
        <v>475.64905549999997</v>
      </c>
      <c r="Z161">
        <v>475.64905549999997</v>
      </c>
      <c r="AA161">
        <v>0.53</v>
      </c>
      <c r="AB161">
        <v>0.43205585369999999</v>
      </c>
      <c r="AC161">
        <v>75010.039929999999</v>
      </c>
      <c r="AD161">
        <v>52507.027950000003</v>
      </c>
      <c r="AE161">
        <v>32692.799999999999</v>
      </c>
      <c r="AF161">
        <v>19814.22795</v>
      </c>
      <c r="AH161">
        <v>5256.6795529999999</v>
      </c>
      <c r="AI161" s="2">
        <v>-38857</v>
      </c>
      <c r="AJ161" s="2">
        <v>-14857</v>
      </c>
      <c r="AK161" s="2">
        <v>-14857</v>
      </c>
      <c r="AL161" s="2">
        <v>-20857</v>
      </c>
      <c r="AM161" s="2">
        <v>-19042</v>
      </c>
      <c r="AN161" s="2">
        <v>4958</v>
      </c>
      <c r="AO161" s="2">
        <v>4958</v>
      </c>
      <c r="AP161" s="2">
        <v>-1042</v>
      </c>
    </row>
    <row r="162" spans="1:42" x14ac:dyDescent="0.35">
      <c r="A162" t="s">
        <v>291</v>
      </c>
      <c r="B162" t="s">
        <v>289</v>
      </c>
      <c r="C162" t="s">
        <v>83</v>
      </c>
      <c r="D162">
        <v>2</v>
      </c>
      <c r="E162">
        <v>3500</v>
      </c>
      <c r="F162">
        <v>0.97299999999999998</v>
      </c>
      <c r="G162">
        <v>40866</v>
      </c>
      <c r="H162">
        <v>436</v>
      </c>
      <c r="I162">
        <v>0.50680000000000003</v>
      </c>
      <c r="J162">
        <v>188</v>
      </c>
      <c r="K162">
        <v>724</v>
      </c>
      <c r="L162">
        <v>536</v>
      </c>
      <c r="M162">
        <v>248</v>
      </c>
      <c r="N162">
        <v>0.47014925369999999</v>
      </c>
      <c r="O162">
        <v>0.50680000000000003</v>
      </c>
      <c r="U162">
        <v>188</v>
      </c>
      <c r="V162">
        <v>670</v>
      </c>
      <c r="W162">
        <v>121</v>
      </c>
      <c r="X162">
        <v>-423.30048019999998</v>
      </c>
      <c r="Y162">
        <v>420.55938839999999</v>
      </c>
      <c r="Z162">
        <v>420.55938839999999</v>
      </c>
      <c r="AA162">
        <v>0.45</v>
      </c>
      <c r="AB162">
        <v>0.49676223879999998</v>
      </c>
      <c r="AC162">
        <v>76255.078519999995</v>
      </c>
      <c r="AD162">
        <v>53378.554960000001</v>
      </c>
      <c r="AE162">
        <v>40866</v>
      </c>
      <c r="AF162">
        <v>12512.554959999999</v>
      </c>
      <c r="AH162">
        <v>6043.9405720000004</v>
      </c>
      <c r="AI162" s="2">
        <v>-39644</v>
      </c>
      <c r="AJ162" s="2">
        <v>-15644</v>
      </c>
      <c r="AK162" s="2">
        <v>-15644</v>
      </c>
      <c r="AL162" s="2">
        <v>-21644</v>
      </c>
      <c r="AM162" s="2">
        <v>-27131</v>
      </c>
      <c r="AN162" s="2">
        <v>-3131</v>
      </c>
      <c r="AO162" s="2">
        <v>-3131</v>
      </c>
      <c r="AP162" s="2">
        <v>-9131</v>
      </c>
    </row>
    <row r="163" spans="1:42" x14ac:dyDescent="0.35">
      <c r="A163" t="s">
        <v>292</v>
      </c>
      <c r="B163" t="s">
        <v>282</v>
      </c>
      <c r="C163" t="s">
        <v>71</v>
      </c>
      <c r="D163">
        <v>1</v>
      </c>
      <c r="E163">
        <v>1700</v>
      </c>
      <c r="F163">
        <v>0.97299999999999998</v>
      </c>
      <c r="G163">
        <v>19849.2</v>
      </c>
      <c r="H163">
        <v>228</v>
      </c>
      <c r="I163">
        <v>0.52049999999999996</v>
      </c>
      <c r="J163">
        <v>98</v>
      </c>
      <c r="K163">
        <v>432</v>
      </c>
      <c r="L163">
        <v>334</v>
      </c>
      <c r="M163">
        <v>130</v>
      </c>
      <c r="N163">
        <v>0.41137724549999999</v>
      </c>
      <c r="O163">
        <v>0.52049999999999996</v>
      </c>
      <c r="U163">
        <v>98</v>
      </c>
      <c r="V163">
        <v>417.5</v>
      </c>
      <c r="W163">
        <v>56.25</v>
      </c>
      <c r="X163">
        <v>-263.77306040000002</v>
      </c>
      <c r="Y163">
        <v>252.49036520000001</v>
      </c>
      <c r="Z163">
        <v>252.49036520000001</v>
      </c>
      <c r="AA163">
        <v>0.47</v>
      </c>
      <c r="AB163">
        <v>0.47861287429999999</v>
      </c>
      <c r="AC163">
        <v>44108.475879999998</v>
      </c>
      <c r="AD163">
        <v>30875.933120000002</v>
      </c>
      <c r="AE163">
        <v>19849.2</v>
      </c>
      <c r="AF163">
        <v>11026.733120000001</v>
      </c>
      <c r="AH163">
        <v>5823.1233030000003</v>
      </c>
      <c r="AI163" s="2">
        <v>-39423</v>
      </c>
      <c r="AJ163" s="2">
        <v>-15423</v>
      </c>
      <c r="AK163" s="2">
        <v>-15423</v>
      </c>
      <c r="AL163" s="2">
        <v>-21423</v>
      </c>
      <c r="AM163" s="2">
        <v>-28396</v>
      </c>
      <c r="AN163" s="2">
        <v>-4396</v>
      </c>
      <c r="AO163" s="2">
        <v>-4396</v>
      </c>
      <c r="AP163" s="2">
        <v>-10396</v>
      </c>
    </row>
    <row r="164" spans="1:42" x14ac:dyDescent="0.35">
      <c r="A164" t="s">
        <v>293</v>
      </c>
      <c r="B164" t="s">
        <v>289</v>
      </c>
      <c r="C164" t="s">
        <v>71</v>
      </c>
      <c r="D164">
        <v>1</v>
      </c>
      <c r="E164">
        <v>2600</v>
      </c>
      <c r="F164">
        <v>0.97299999999999998</v>
      </c>
      <c r="G164">
        <v>30357.599999999999</v>
      </c>
      <c r="H164">
        <v>250</v>
      </c>
      <c r="I164">
        <v>0.36990000000000001</v>
      </c>
      <c r="J164">
        <v>69</v>
      </c>
      <c r="K164">
        <v>406</v>
      </c>
      <c r="L164">
        <v>337</v>
      </c>
      <c r="M164">
        <v>181</v>
      </c>
      <c r="N164">
        <v>0.52967359049999996</v>
      </c>
      <c r="O164">
        <v>0.36990000000000001</v>
      </c>
      <c r="U164">
        <v>69</v>
      </c>
      <c r="V164">
        <v>421.25</v>
      </c>
      <c r="W164">
        <v>26.875</v>
      </c>
      <c r="X164">
        <v>-266.14227949999997</v>
      </c>
      <c r="Y164">
        <v>239.81812289999999</v>
      </c>
      <c r="Z164">
        <v>239.81812289999999</v>
      </c>
      <c r="AA164">
        <v>0.51</v>
      </c>
      <c r="AB164">
        <v>0.45054495550000001</v>
      </c>
      <c r="AC164">
        <v>39437.82862</v>
      </c>
      <c r="AD164">
        <v>27606.480029999999</v>
      </c>
      <c r="AE164">
        <v>30357.599999999999</v>
      </c>
      <c r="AF164">
        <v>-2751.1199670000001</v>
      </c>
      <c r="AH164">
        <v>5481.6302919999998</v>
      </c>
      <c r="AI164" s="2">
        <v>-39082</v>
      </c>
      <c r="AJ164" s="2">
        <v>-15082</v>
      </c>
      <c r="AK164" s="2">
        <v>-15082</v>
      </c>
      <c r="AL164" s="2">
        <v>-21082</v>
      </c>
      <c r="AM164" s="2">
        <v>-41833</v>
      </c>
      <c r="AN164" s="2">
        <v>-17833</v>
      </c>
      <c r="AO164" s="2">
        <v>-17833</v>
      </c>
      <c r="AP164" s="2">
        <v>-23833</v>
      </c>
    </row>
    <row r="165" spans="1:42" x14ac:dyDescent="0.35">
      <c r="A165" t="s">
        <v>294</v>
      </c>
      <c r="B165" t="s">
        <v>295</v>
      </c>
      <c r="C165" t="s">
        <v>71</v>
      </c>
      <c r="D165">
        <v>2</v>
      </c>
      <c r="E165">
        <v>2695</v>
      </c>
      <c r="F165">
        <v>0.97299999999999998</v>
      </c>
      <c r="G165">
        <v>31466.82</v>
      </c>
      <c r="H165">
        <v>443</v>
      </c>
      <c r="I165">
        <v>0.2356</v>
      </c>
      <c r="J165">
        <v>265</v>
      </c>
      <c r="K165">
        <v>534</v>
      </c>
      <c r="L165">
        <v>269</v>
      </c>
      <c r="M165">
        <v>178</v>
      </c>
      <c r="N165">
        <v>0.62936802970000005</v>
      </c>
      <c r="O165">
        <v>0.2356</v>
      </c>
      <c r="U165">
        <v>265</v>
      </c>
      <c r="V165">
        <v>336.25</v>
      </c>
      <c r="W165">
        <v>231.375</v>
      </c>
      <c r="X165">
        <v>-212.4399798</v>
      </c>
      <c r="Y165">
        <v>296.38894679999999</v>
      </c>
      <c r="Z165">
        <v>296.38894679999999</v>
      </c>
      <c r="AA165">
        <v>0.19</v>
      </c>
      <c r="AB165">
        <v>0.69758278809999996</v>
      </c>
      <c r="AC165">
        <v>75465.877170000007</v>
      </c>
      <c r="AD165">
        <v>52826.114020000001</v>
      </c>
      <c r="AE165">
        <v>31466.82</v>
      </c>
      <c r="AF165">
        <v>21359.294020000001</v>
      </c>
      <c r="AH165">
        <v>8487.2572550000004</v>
      </c>
      <c r="AI165" s="2">
        <v>-42087</v>
      </c>
      <c r="AJ165" s="2">
        <v>-18087</v>
      </c>
      <c r="AK165" s="2">
        <v>-18087</v>
      </c>
      <c r="AL165" s="2">
        <v>-24087</v>
      </c>
      <c r="AM165" s="2">
        <v>-20728</v>
      </c>
      <c r="AN165" s="2">
        <v>3272</v>
      </c>
      <c r="AO165" s="2">
        <v>3272</v>
      </c>
      <c r="AP165" s="2">
        <v>-2728</v>
      </c>
    </row>
    <row r="166" spans="1:42" x14ac:dyDescent="0.35">
      <c r="A166" t="s">
        <v>296</v>
      </c>
      <c r="B166" t="s">
        <v>295</v>
      </c>
      <c r="C166" t="s">
        <v>83</v>
      </c>
      <c r="D166">
        <v>1</v>
      </c>
      <c r="E166">
        <v>3000</v>
      </c>
      <c r="F166">
        <v>0.97299999999999998</v>
      </c>
      <c r="G166">
        <v>35028</v>
      </c>
      <c r="H166">
        <v>343</v>
      </c>
      <c r="I166">
        <v>0.58079999999999998</v>
      </c>
      <c r="J166">
        <v>158</v>
      </c>
      <c r="K166">
        <v>706</v>
      </c>
      <c r="L166">
        <v>548</v>
      </c>
      <c r="M166">
        <v>185</v>
      </c>
      <c r="N166">
        <v>0.37007299269999999</v>
      </c>
      <c r="O166">
        <v>0.58079999999999998</v>
      </c>
      <c r="U166">
        <v>158</v>
      </c>
      <c r="V166">
        <v>685</v>
      </c>
      <c r="W166">
        <v>89.5</v>
      </c>
      <c r="X166">
        <v>-432.77735660000002</v>
      </c>
      <c r="Y166">
        <v>412.87041950000003</v>
      </c>
      <c r="Z166">
        <v>412.87041950000003</v>
      </c>
      <c r="AA166">
        <v>0.47</v>
      </c>
      <c r="AB166">
        <v>0.4770009489</v>
      </c>
      <c r="AC166">
        <v>71882.947390000001</v>
      </c>
      <c r="AD166">
        <v>50318.063170000001</v>
      </c>
      <c r="AE166">
        <v>35028</v>
      </c>
      <c r="AF166">
        <v>15290.063169999999</v>
      </c>
      <c r="AH166">
        <v>5803.5115450000003</v>
      </c>
      <c r="AI166" s="2">
        <v>-39404</v>
      </c>
      <c r="AJ166" s="2">
        <v>-15404</v>
      </c>
      <c r="AK166" s="2">
        <v>-15404</v>
      </c>
      <c r="AL166" s="2">
        <v>-21404</v>
      </c>
      <c r="AM166" s="2">
        <v>-24113</v>
      </c>
      <c r="AN166" s="2">
        <v>-113</v>
      </c>
      <c r="AO166" s="2">
        <v>-113</v>
      </c>
      <c r="AP166" s="2">
        <v>-6113</v>
      </c>
    </row>
    <row r="167" spans="1:42" x14ac:dyDescent="0.35">
      <c r="A167" t="s">
        <v>297</v>
      </c>
      <c r="B167" t="s">
        <v>295</v>
      </c>
      <c r="C167" t="s">
        <v>83</v>
      </c>
      <c r="D167">
        <v>2</v>
      </c>
      <c r="E167">
        <v>4000</v>
      </c>
      <c r="F167">
        <v>0.97299999999999998</v>
      </c>
      <c r="G167">
        <v>46704</v>
      </c>
      <c r="H167">
        <v>739</v>
      </c>
      <c r="I167">
        <v>1.9199999999999998E-2</v>
      </c>
      <c r="J167">
        <v>306</v>
      </c>
      <c r="K167">
        <v>781</v>
      </c>
      <c r="L167">
        <v>475</v>
      </c>
      <c r="M167">
        <v>433</v>
      </c>
      <c r="N167">
        <v>0.82926315790000005</v>
      </c>
      <c r="O167">
        <v>1.9199999999999998E-2</v>
      </c>
      <c r="U167">
        <v>306</v>
      </c>
      <c r="V167">
        <v>593.75</v>
      </c>
      <c r="W167">
        <v>246.625</v>
      </c>
      <c r="X167">
        <v>-375.12635840000002</v>
      </c>
      <c r="Y167">
        <v>442.39498040000001</v>
      </c>
      <c r="Z167">
        <v>442.39498040000001</v>
      </c>
      <c r="AA167">
        <v>0.33</v>
      </c>
      <c r="AB167">
        <v>0.58966128419999997</v>
      </c>
      <c r="AC167">
        <v>95215.065180000005</v>
      </c>
      <c r="AD167">
        <v>66650.545629999993</v>
      </c>
      <c r="AE167">
        <v>46704</v>
      </c>
      <c r="AF167">
        <v>19946.545630000001</v>
      </c>
      <c r="AH167">
        <v>7174.2122909999998</v>
      </c>
      <c r="AI167" s="2">
        <v>-40774</v>
      </c>
      <c r="AJ167" s="2">
        <v>-16774</v>
      </c>
      <c r="AK167" s="2">
        <v>-16774</v>
      </c>
      <c r="AL167" s="2">
        <v>-22774</v>
      </c>
      <c r="AM167" s="2">
        <v>-20828</v>
      </c>
      <c r="AN167" s="2">
        <v>3172</v>
      </c>
      <c r="AO167" s="2">
        <v>3172</v>
      </c>
      <c r="AP167" s="2">
        <v>-2828</v>
      </c>
    </row>
    <row r="168" spans="1:42" x14ac:dyDescent="0.35">
      <c r="A168" t="s">
        <v>298</v>
      </c>
      <c r="B168" t="s">
        <v>295</v>
      </c>
      <c r="C168" t="s">
        <v>71</v>
      </c>
      <c r="D168">
        <v>1</v>
      </c>
      <c r="E168">
        <v>2295</v>
      </c>
      <c r="F168">
        <v>0.97299999999999998</v>
      </c>
      <c r="G168">
        <v>26796.42</v>
      </c>
      <c r="H168">
        <v>270</v>
      </c>
      <c r="I168">
        <v>0.46850000000000003</v>
      </c>
      <c r="J168">
        <v>100</v>
      </c>
      <c r="K168">
        <v>469</v>
      </c>
      <c r="L168">
        <v>369</v>
      </c>
      <c r="M168">
        <v>170</v>
      </c>
      <c r="N168">
        <v>0.4685636856</v>
      </c>
      <c r="O168">
        <v>0.46850000000000003</v>
      </c>
      <c r="U168">
        <v>100</v>
      </c>
      <c r="V168">
        <v>461.25</v>
      </c>
      <c r="W168">
        <v>53.875</v>
      </c>
      <c r="X168">
        <v>-291.41395</v>
      </c>
      <c r="Y168">
        <v>274.81420580000002</v>
      </c>
      <c r="Z168">
        <v>274.81420580000002</v>
      </c>
      <c r="AA168">
        <v>0.48</v>
      </c>
      <c r="AB168">
        <v>0.47151861789999999</v>
      </c>
      <c r="AC168">
        <v>47296.705300000001</v>
      </c>
      <c r="AD168">
        <v>33107.69371</v>
      </c>
      <c r="AE168">
        <v>26796.42</v>
      </c>
      <c r="AF168">
        <v>6311.2737079999997</v>
      </c>
      <c r="AH168">
        <v>5736.809851</v>
      </c>
      <c r="AI168" s="2">
        <v>-39337</v>
      </c>
      <c r="AJ168" s="2">
        <v>-15337</v>
      </c>
      <c r="AK168" s="2">
        <v>-15337</v>
      </c>
      <c r="AL168" s="2">
        <v>-21337</v>
      </c>
      <c r="AM168" s="2">
        <v>-33026</v>
      </c>
      <c r="AN168" s="2">
        <v>-9026</v>
      </c>
      <c r="AO168" s="2">
        <v>-9026</v>
      </c>
      <c r="AP168" s="2">
        <v>-15026</v>
      </c>
    </row>
    <row r="169" spans="1:42" x14ac:dyDescent="0.35">
      <c r="A169" t="s">
        <v>299</v>
      </c>
      <c r="B169" t="s">
        <v>300</v>
      </c>
      <c r="C169" t="s">
        <v>71</v>
      </c>
      <c r="D169">
        <v>2</v>
      </c>
      <c r="E169">
        <v>3000</v>
      </c>
      <c r="F169">
        <v>0.97299999999999998</v>
      </c>
      <c r="G169">
        <v>35028</v>
      </c>
      <c r="H169">
        <v>424</v>
      </c>
      <c r="I169">
        <v>0.34250000000000003</v>
      </c>
      <c r="J169">
        <v>270</v>
      </c>
      <c r="K169">
        <v>543</v>
      </c>
      <c r="L169">
        <v>273</v>
      </c>
      <c r="M169">
        <v>154</v>
      </c>
      <c r="N169">
        <v>0.55128205129999996</v>
      </c>
      <c r="O169">
        <v>0.34250000000000003</v>
      </c>
      <c r="U169">
        <v>270</v>
      </c>
      <c r="V169">
        <v>341.25</v>
      </c>
      <c r="W169">
        <v>235.875</v>
      </c>
      <c r="X169">
        <v>-215.5989386</v>
      </c>
      <c r="Y169">
        <v>301.3259572</v>
      </c>
      <c r="Z169">
        <v>301.3259572</v>
      </c>
      <c r="AA169">
        <v>0.19</v>
      </c>
      <c r="AB169">
        <v>0.69881131870000002</v>
      </c>
      <c r="AC169">
        <v>76858.046159999998</v>
      </c>
      <c r="AD169">
        <v>53800.632310000001</v>
      </c>
      <c r="AE169">
        <v>35028</v>
      </c>
      <c r="AF169">
        <v>18772.632310000001</v>
      </c>
      <c r="AH169">
        <v>8502.204377</v>
      </c>
      <c r="AI169" s="2">
        <v>-42102</v>
      </c>
      <c r="AJ169" s="2">
        <v>-18102</v>
      </c>
      <c r="AK169" s="2">
        <v>-18102</v>
      </c>
      <c r="AL169" s="2">
        <v>-24102</v>
      </c>
      <c r="AM169" s="2">
        <v>-23330</v>
      </c>
      <c r="AN169" s="2">
        <v>670</v>
      </c>
      <c r="AO169" s="2">
        <v>670</v>
      </c>
      <c r="AP169" s="2">
        <v>-5330</v>
      </c>
    </row>
    <row r="170" spans="1:42" x14ac:dyDescent="0.35">
      <c r="A170" t="s">
        <v>301</v>
      </c>
      <c r="B170" t="s">
        <v>300</v>
      </c>
      <c r="C170" t="s">
        <v>83</v>
      </c>
      <c r="D170">
        <v>1</v>
      </c>
      <c r="E170">
        <v>3300</v>
      </c>
      <c r="F170">
        <v>0.97299999999999998</v>
      </c>
      <c r="G170">
        <v>38530.800000000003</v>
      </c>
      <c r="H170">
        <v>980</v>
      </c>
      <c r="I170">
        <v>0.2712</v>
      </c>
      <c r="J170">
        <v>283</v>
      </c>
      <c r="K170">
        <v>1261</v>
      </c>
      <c r="L170">
        <v>978</v>
      </c>
      <c r="M170">
        <v>697</v>
      </c>
      <c r="N170">
        <v>0.67014314929999996</v>
      </c>
      <c r="O170">
        <v>0.2712</v>
      </c>
      <c r="U170">
        <v>283</v>
      </c>
      <c r="V170">
        <v>1222.5</v>
      </c>
      <c r="W170">
        <v>160.75</v>
      </c>
      <c r="X170">
        <v>-772.36542840000004</v>
      </c>
      <c r="Y170">
        <v>737.34903340000005</v>
      </c>
      <c r="Z170">
        <v>737.34903340000005</v>
      </c>
      <c r="AA170">
        <v>0.47</v>
      </c>
      <c r="AB170">
        <v>0.4773317178</v>
      </c>
      <c r="AC170">
        <v>128465.4295</v>
      </c>
      <c r="AD170">
        <v>89925.800619999995</v>
      </c>
      <c r="AE170">
        <v>38530.800000000003</v>
      </c>
      <c r="AF170">
        <v>51395.000619999999</v>
      </c>
      <c r="AH170">
        <v>5807.5358999999999</v>
      </c>
      <c r="AI170" s="2">
        <v>-39408</v>
      </c>
      <c r="AJ170" s="2">
        <v>-15408</v>
      </c>
      <c r="AK170" s="2">
        <v>-15408</v>
      </c>
      <c r="AL170" s="2">
        <v>-21408</v>
      </c>
      <c r="AM170" s="2">
        <v>11987</v>
      </c>
      <c r="AN170" s="2">
        <v>35987</v>
      </c>
      <c r="AO170" s="2">
        <v>35987</v>
      </c>
      <c r="AP170" s="2">
        <v>29987</v>
      </c>
    </row>
    <row r="171" spans="1:42" x14ac:dyDescent="0.35">
      <c r="A171" t="s">
        <v>302</v>
      </c>
      <c r="B171" t="s">
        <v>303</v>
      </c>
      <c r="C171" t="s">
        <v>71</v>
      </c>
      <c r="D171">
        <v>1</v>
      </c>
      <c r="E171">
        <v>3000</v>
      </c>
      <c r="F171">
        <v>0.97299999999999998</v>
      </c>
      <c r="G171">
        <v>35028</v>
      </c>
      <c r="H171">
        <v>337</v>
      </c>
      <c r="I171">
        <v>0.46300000000000002</v>
      </c>
      <c r="J171">
        <v>87</v>
      </c>
      <c r="K171">
        <v>512</v>
      </c>
      <c r="L171">
        <v>425</v>
      </c>
      <c r="M171">
        <v>250</v>
      </c>
      <c r="N171">
        <v>0.57058823530000002</v>
      </c>
      <c r="O171">
        <v>0.46300000000000002</v>
      </c>
      <c r="U171">
        <v>87</v>
      </c>
      <c r="V171">
        <v>531.25</v>
      </c>
      <c r="W171">
        <v>33.875</v>
      </c>
      <c r="X171">
        <v>-335.63937329999999</v>
      </c>
      <c r="Y171">
        <v>302.43235090000002</v>
      </c>
      <c r="Z171">
        <v>302.43235090000002</v>
      </c>
      <c r="AA171">
        <v>0.51</v>
      </c>
      <c r="AB171">
        <v>0.45053169409999999</v>
      </c>
      <c r="AC171">
        <v>49733.206180000001</v>
      </c>
      <c r="AD171">
        <v>34813.244330000001</v>
      </c>
      <c r="AE171">
        <v>35028</v>
      </c>
      <c r="AF171">
        <v>-214.75567190000001</v>
      </c>
      <c r="AH171">
        <v>5481.4689449999996</v>
      </c>
      <c r="AI171" s="2">
        <v>-39081</v>
      </c>
      <c r="AJ171" s="2">
        <v>-15081</v>
      </c>
      <c r="AK171" s="2">
        <v>-15081</v>
      </c>
      <c r="AL171" s="2">
        <v>-21081</v>
      </c>
      <c r="AM171" s="2">
        <v>-39296</v>
      </c>
      <c r="AN171" s="2">
        <v>-15296</v>
      </c>
      <c r="AO171" s="2">
        <v>-15296</v>
      </c>
      <c r="AP171" s="2">
        <v>-21296</v>
      </c>
    </row>
    <row r="172" spans="1:42" x14ac:dyDescent="0.35">
      <c r="A172" t="s">
        <v>304</v>
      </c>
      <c r="B172" t="s">
        <v>303</v>
      </c>
      <c r="C172" t="s">
        <v>71</v>
      </c>
      <c r="D172">
        <v>2</v>
      </c>
      <c r="E172">
        <v>3200</v>
      </c>
      <c r="F172">
        <v>0.97299999999999998</v>
      </c>
      <c r="G172">
        <v>37363.199999999997</v>
      </c>
      <c r="H172">
        <v>154</v>
      </c>
      <c r="I172">
        <v>0.67949999999999999</v>
      </c>
      <c r="J172">
        <v>154</v>
      </c>
      <c r="K172">
        <v>480</v>
      </c>
      <c r="L172">
        <v>326</v>
      </c>
      <c r="M172">
        <v>0</v>
      </c>
      <c r="N172">
        <v>0.1</v>
      </c>
      <c r="O172">
        <v>0.67949999999999999</v>
      </c>
      <c r="U172">
        <v>154</v>
      </c>
      <c r="V172">
        <v>407.5</v>
      </c>
      <c r="W172">
        <v>113.25</v>
      </c>
      <c r="X172">
        <v>-257.45514279999998</v>
      </c>
      <c r="Y172">
        <v>275.61634450000003</v>
      </c>
      <c r="Z172">
        <v>275.61634450000003</v>
      </c>
      <c r="AA172">
        <v>0.4</v>
      </c>
      <c r="AB172">
        <v>0.53527061350000005</v>
      </c>
      <c r="AC172">
        <v>53848.205370000003</v>
      </c>
      <c r="AD172">
        <v>37693.743759999998</v>
      </c>
      <c r="AE172">
        <v>37363.199999999997</v>
      </c>
      <c r="AF172">
        <v>330.54376009999999</v>
      </c>
      <c r="AH172">
        <v>6512.4591309999996</v>
      </c>
      <c r="AI172" s="2">
        <v>-40112</v>
      </c>
      <c r="AJ172" s="2">
        <v>-16112</v>
      </c>
      <c r="AK172" s="2">
        <v>-16112</v>
      </c>
      <c r="AL172" s="2">
        <v>-22112</v>
      </c>
      <c r="AM172" s="2">
        <v>-39782</v>
      </c>
      <c r="AN172" s="2">
        <v>-15782</v>
      </c>
      <c r="AO172" s="2">
        <v>-15782</v>
      </c>
      <c r="AP172" s="2">
        <v>-21782</v>
      </c>
    </row>
    <row r="173" spans="1:42" x14ac:dyDescent="0.35">
      <c r="A173" t="s">
        <v>305</v>
      </c>
      <c r="B173" t="s">
        <v>306</v>
      </c>
      <c r="C173" t="s">
        <v>71</v>
      </c>
      <c r="D173">
        <v>2</v>
      </c>
      <c r="E173">
        <v>4500</v>
      </c>
      <c r="F173">
        <v>0.97299999999999998</v>
      </c>
      <c r="G173">
        <v>52542</v>
      </c>
      <c r="H173">
        <v>432</v>
      </c>
      <c r="I173">
        <v>0.68220000000000003</v>
      </c>
      <c r="J173">
        <v>273</v>
      </c>
      <c r="K173">
        <v>853</v>
      </c>
      <c r="L173">
        <v>580</v>
      </c>
      <c r="M173">
        <v>159</v>
      </c>
      <c r="N173">
        <v>0.31931034479999998</v>
      </c>
      <c r="O173">
        <v>0.68220000000000003</v>
      </c>
      <c r="U173">
        <v>273</v>
      </c>
      <c r="V173">
        <v>725</v>
      </c>
      <c r="W173">
        <v>200.5</v>
      </c>
      <c r="X173">
        <v>-458.04902700000002</v>
      </c>
      <c r="Y173">
        <v>489.8665024</v>
      </c>
      <c r="Z173">
        <v>489.8665024</v>
      </c>
      <c r="AA173">
        <v>0.4</v>
      </c>
      <c r="AB173">
        <v>0.53473151720000001</v>
      </c>
      <c r="AC173">
        <v>95610.676200000002</v>
      </c>
      <c r="AD173">
        <v>66927.473339999997</v>
      </c>
      <c r="AE173">
        <v>52542</v>
      </c>
      <c r="AF173">
        <v>14385.47334</v>
      </c>
      <c r="AH173">
        <v>6505.9001260000005</v>
      </c>
      <c r="AI173" s="2">
        <v>-40106</v>
      </c>
      <c r="AJ173" s="2">
        <v>-16106</v>
      </c>
      <c r="AK173" s="2">
        <v>-16106</v>
      </c>
      <c r="AL173" s="2">
        <v>-22106</v>
      </c>
      <c r="AM173" s="2">
        <v>-25720</v>
      </c>
      <c r="AN173" s="2">
        <v>-1720</v>
      </c>
      <c r="AO173" s="2">
        <v>-1720</v>
      </c>
      <c r="AP173" s="2">
        <v>-7720</v>
      </c>
    </row>
    <row r="174" spans="1:42" x14ac:dyDescent="0.35">
      <c r="A174" t="s">
        <v>307</v>
      </c>
      <c r="B174" t="s">
        <v>70</v>
      </c>
      <c r="C174" t="s">
        <v>71</v>
      </c>
      <c r="D174">
        <v>1</v>
      </c>
      <c r="E174">
        <v>800</v>
      </c>
      <c r="F174">
        <v>0.97299999999999998</v>
      </c>
      <c r="G174">
        <v>9340.7999999999993</v>
      </c>
      <c r="H174">
        <v>104</v>
      </c>
      <c r="I174">
        <v>0.56989999999999996</v>
      </c>
      <c r="J174">
        <v>53</v>
      </c>
      <c r="K174">
        <v>188</v>
      </c>
      <c r="L174">
        <v>135</v>
      </c>
      <c r="M174">
        <v>51</v>
      </c>
      <c r="N174">
        <v>0.40222222219999998</v>
      </c>
      <c r="O174">
        <v>0.56989999999999996</v>
      </c>
      <c r="U174">
        <v>53</v>
      </c>
      <c r="V174">
        <v>168.75</v>
      </c>
      <c r="W174">
        <v>36.125</v>
      </c>
      <c r="X174">
        <v>-106.6148597</v>
      </c>
      <c r="Y174">
        <v>108.7490997</v>
      </c>
      <c r="Z174">
        <v>108.7490997</v>
      </c>
      <c r="AA174">
        <v>0.43</v>
      </c>
      <c r="AB174">
        <v>0.51000911110000002</v>
      </c>
      <c r="AC174">
        <v>20244.006560000002</v>
      </c>
      <c r="AD174">
        <v>14170.80459</v>
      </c>
      <c r="AE174">
        <v>9340.7999999999993</v>
      </c>
      <c r="AF174">
        <v>4830.0045920000002</v>
      </c>
      <c r="AH174">
        <v>6205.1108519999998</v>
      </c>
      <c r="AI174" s="2">
        <v>-39805</v>
      </c>
      <c r="AJ174" s="2">
        <v>-15805</v>
      </c>
      <c r="AK174" s="2">
        <v>-15805</v>
      </c>
      <c r="AL174" s="2">
        <v>-21805</v>
      </c>
      <c r="AM174" s="2">
        <v>-34975</v>
      </c>
      <c r="AN174" s="2">
        <v>-10975</v>
      </c>
      <c r="AO174" s="2">
        <v>-10975</v>
      </c>
      <c r="AP174" s="2">
        <v>-16975</v>
      </c>
    </row>
    <row r="175" spans="1:42" x14ac:dyDescent="0.35">
      <c r="A175" t="s">
        <v>308</v>
      </c>
      <c r="B175" t="s">
        <v>306</v>
      </c>
      <c r="C175" t="s">
        <v>83</v>
      </c>
      <c r="D175">
        <v>1</v>
      </c>
      <c r="E175">
        <v>4500</v>
      </c>
      <c r="F175">
        <v>0.97299999999999998</v>
      </c>
      <c r="G175">
        <v>52542</v>
      </c>
      <c r="H175">
        <v>200</v>
      </c>
      <c r="I175">
        <v>0.86850000000000005</v>
      </c>
      <c r="J175">
        <v>103</v>
      </c>
      <c r="K175">
        <v>807</v>
      </c>
      <c r="L175">
        <v>704</v>
      </c>
      <c r="M175">
        <v>97</v>
      </c>
      <c r="N175">
        <v>0.2102272727</v>
      </c>
      <c r="O175">
        <v>0.86850000000000005</v>
      </c>
      <c r="U175">
        <v>103</v>
      </c>
      <c r="V175">
        <v>880</v>
      </c>
      <c r="W175">
        <v>15</v>
      </c>
      <c r="X175">
        <v>-555.9767501</v>
      </c>
      <c r="Y175">
        <v>480.4138236</v>
      </c>
      <c r="Z175">
        <v>480.4138236</v>
      </c>
      <c r="AA175">
        <v>0.53</v>
      </c>
      <c r="AB175">
        <v>0.43204488639999999</v>
      </c>
      <c r="AC175">
        <v>75759.522580000004</v>
      </c>
      <c r="AD175">
        <v>53031.665800000002</v>
      </c>
      <c r="AE175">
        <v>52542</v>
      </c>
      <c r="AF175">
        <v>489.6658036</v>
      </c>
      <c r="AH175">
        <v>5256.5461169999999</v>
      </c>
      <c r="AI175" s="2">
        <v>-38857</v>
      </c>
      <c r="AJ175" s="2">
        <v>-14857</v>
      </c>
      <c r="AK175" s="2">
        <v>-14857</v>
      </c>
      <c r="AL175" s="2">
        <v>-20857</v>
      </c>
      <c r="AM175" s="2">
        <v>-38367</v>
      </c>
      <c r="AN175" s="2">
        <v>-14367</v>
      </c>
      <c r="AO175" s="2">
        <v>-14367</v>
      </c>
      <c r="AP175" s="2">
        <v>-20367</v>
      </c>
    </row>
    <row r="176" spans="1:42" x14ac:dyDescent="0.35">
      <c r="A176" t="s">
        <v>309</v>
      </c>
      <c r="B176" t="s">
        <v>306</v>
      </c>
      <c r="C176" t="s">
        <v>83</v>
      </c>
      <c r="D176">
        <v>2</v>
      </c>
      <c r="E176">
        <v>5500</v>
      </c>
      <c r="F176">
        <v>0.97299999999999998</v>
      </c>
      <c r="G176">
        <v>64218</v>
      </c>
      <c r="H176">
        <v>428</v>
      </c>
      <c r="I176">
        <v>0.52329999999999999</v>
      </c>
      <c r="J176">
        <v>200</v>
      </c>
      <c r="K176">
        <v>770</v>
      </c>
      <c r="L176">
        <v>570</v>
      </c>
      <c r="M176">
        <v>228</v>
      </c>
      <c r="N176">
        <v>0.42</v>
      </c>
      <c r="O176">
        <v>0.52329999999999999</v>
      </c>
      <c r="U176">
        <v>200</v>
      </c>
      <c r="V176">
        <v>712.5</v>
      </c>
      <c r="W176">
        <v>128.75</v>
      </c>
      <c r="X176">
        <v>-450.15163000000001</v>
      </c>
      <c r="Y176">
        <v>447.2739765</v>
      </c>
      <c r="Z176">
        <v>447.2739765</v>
      </c>
      <c r="AA176">
        <v>0.45</v>
      </c>
      <c r="AB176">
        <v>0.49680368419999998</v>
      </c>
      <c r="AC176">
        <v>81105.686170000001</v>
      </c>
      <c r="AD176">
        <v>56773.980320000002</v>
      </c>
      <c r="AE176">
        <v>64218</v>
      </c>
      <c r="AF176">
        <v>-7444.0196800000003</v>
      </c>
      <c r="AH176">
        <v>6044.4448249999996</v>
      </c>
      <c r="AI176" s="2">
        <v>-39644</v>
      </c>
      <c r="AJ176" s="2">
        <v>-15644</v>
      </c>
      <c r="AK176" s="2">
        <v>-15644</v>
      </c>
      <c r="AL176" s="2">
        <v>-21644</v>
      </c>
      <c r="AM176" s="2">
        <v>-47088</v>
      </c>
      <c r="AN176" s="2">
        <v>-23088</v>
      </c>
      <c r="AO176" s="2">
        <v>-23088</v>
      </c>
      <c r="AP176" s="2">
        <v>-29088</v>
      </c>
    </row>
    <row r="177" spans="1:42" x14ac:dyDescent="0.35">
      <c r="A177" t="s">
        <v>310</v>
      </c>
      <c r="B177" t="s">
        <v>306</v>
      </c>
      <c r="C177" t="s">
        <v>71</v>
      </c>
      <c r="D177">
        <v>1</v>
      </c>
      <c r="E177">
        <v>3500</v>
      </c>
      <c r="F177">
        <v>0.97299999999999998</v>
      </c>
      <c r="G177">
        <v>40866</v>
      </c>
      <c r="H177">
        <v>576</v>
      </c>
      <c r="I177">
        <v>0.46029999999999999</v>
      </c>
      <c r="J177">
        <v>151</v>
      </c>
      <c r="K177">
        <v>890</v>
      </c>
      <c r="L177">
        <v>739</v>
      </c>
      <c r="M177">
        <v>425</v>
      </c>
      <c r="N177">
        <v>0.56008119079999996</v>
      </c>
      <c r="O177">
        <v>0.46029999999999999</v>
      </c>
      <c r="U177">
        <v>151</v>
      </c>
      <c r="V177">
        <v>923.75</v>
      </c>
      <c r="W177">
        <v>58.625</v>
      </c>
      <c r="X177">
        <v>-583.61763959999996</v>
      </c>
      <c r="Y177">
        <v>525.73766430000001</v>
      </c>
      <c r="Z177">
        <v>525.73766430000001</v>
      </c>
      <c r="AA177">
        <v>0.51</v>
      </c>
      <c r="AB177">
        <v>0.45041276050000001</v>
      </c>
      <c r="AC177">
        <v>86431.617719999995</v>
      </c>
      <c r="AD177">
        <v>60502.132400000002</v>
      </c>
      <c r="AE177">
        <v>40866</v>
      </c>
      <c r="AF177">
        <v>19636.132399999999</v>
      </c>
      <c r="AH177">
        <v>5480.0219189999998</v>
      </c>
      <c r="AI177" s="2">
        <v>-39080</v>
      </c>
      <c r="AJ177" s="2">
        <v>-15080</v>
      </c>
      <c r="AK177" s="2">
        <v>-15080</v>
      </c>
      <c r="AL177" s="2">
        <v>-21080</v>
      </c>
      <c r="AM177" s="2">
        <v>-19444</v>
      </c>
      <c r="AN177" s="2">
        <v>4556</v>
      </c>
      <c r="AO177" s="2">
        <v>4556</v>
      </c>
      <c r="AP177" s="2">
        <v>-1444</v>
      </c>
    </row>
    <row r="178" spans="1:42" x14ac:dyDescent="0.35">
      <c r="A178" t="s">
        <v>311</v>
      </c>
      <c r="B178" t="s">
        <v>242</v>
      </c>
      <c r="C178" t="s">
        <v>83</v>
      </c>
      <c r="D178">
        <v>1</v>
      </c>
      <c r="E178">
        <v>2700</v>
      </c>
      <c r="F178">
        <v>0.97299999999999998</v>
      </c>
      <c r="G178">
        <v>31525.200000000001</v>
      </c>
      <c r="H178">
        <v>389</v>
      </c>
      <c r="I178">
        <v>0.51229999999999998</v>
      </c>
      <c r="J178">
        <v>202</v>
      </c>
      <c r="K178">
        <v>629</v>
      </c>
      <c r="L178">
        <v>427</v>
      </c>
      <c r="M178">
        <v>187</v>
      </c>
      <c r="N178">
        <v>0.45035128810000002</v>
      </c>
      <c r="O178">
        <v>0.51229999999999998</v>
      </c>
      <c r="U178">
        <v>202</v>
      </c>
      <c r="V178">
        <v>533.75</v>
      </c>
      <c r="W178">
        <v>148.625</v>
      </c>
      <c r="X178">
        <v>-337.21885270000001</v>
      </c>
      <c r="Y178">
        <v>361.1508561</v>
      </c>
      <c r="Z178">
        <v>361.1508561</v>
      </c>
      <c r="AA178">
        <v>0.4</v>
      </c>
      <c r="AB178">
        <v>0.53548437940000004</v>
      </c>
      <c r="AC178">
        <v>70587.584340000001</v>
      </c>
      <c r="AD178">
        <v>49411.30904</v>
      </c>
      <c r="AE178">
        <v>31525.200000000001</v>
      </c>
      <c r="AF178">
        <v>17886.109039999999</v>
      </c>
      <c r="AH178">
        <v>6515.0599490000004</v>
      </c>
      <c r="AI178" s="2">
        <v>-40115</v>
      </c>
      <c r="AJ178" s="2">
        <v>-16115</v>
      </c>
      <c r="AK178" s="2">
        <v>-16115</v>
      </c>
      <c r="AL178" s="2">
        <v>-22115</v>
      </c>
      <c r="AM178" s="2">
        <v>-22229</v>
      </c>
      <c r="AN178" s="2">
        <v>1771</v>
      </c>
      <c r="AO178" s="2">
        <v>1771</v>
      </c>
      <c r="AP178" s="2">
        <v>-4229</v>
      </c>
    </row>
    <row r="179" spans="1:42" x14ac:dyDescent="0.35">
      <c r="A179" t="s">
        <v>312</v>
      </c>
      <c r="B179" t="s">
        <v>242</v>
      </c>
      <c r="C179" t="s">
        <v>83</v>
      </c>
      <c r="D179">
        <v>2</v>
      </c>
      <c r="E179">
        <v>3200</v>
      </c>
      <c r="F179">
        <v>0.97299999999999998</v>
      </c>
      <c r="G179">
        <v>37363.199999999997</v>
      </c>
      <c r="H179">
        <v>325</v>
      </c>
      <c r="I179">
        <v>0.81640000000000001</v>
      </c>
      <c r="J179">
        <v>195</v>
      </c>
      <c r="K179">
        <v>844</v>
      </c>
      <c r="L179">
        <v>649</v>
      </c>
      <c r="M179">
        <v>130</v>
      </c>
      <c r="N179">
        <v>0.26024653310000001</v>
      </c>
      <c r="O179">
        <v>0.81640000000000001</v>
      </c>
      <c r="U179">
        <v>195</v>
      </c>
      <c r="V179">
        <v>811.25</v>
      </c>
      <c r="W179">
        <v>113.875</v>
      </c>
      <c r="X179">
        <v>-512.54106650000006</v>
      </c>
      <c r="Y179">
        <v>492.9049311</v>
      </c>
      <c r="Z179">
        <v>492.9049311</v>
      </c>
      <c r="AA179">
        <v>0.47</v>
      </c>
      <c r="AB179">
        <v>0.48084432970000002</v>
      </c>
      <c r="AC179">
        <v>86508.847550000006</v>
      </c>
      <c r="AD179">
        <v>60556.193290000003</v>
      </c>
      <c r="AE179">
        <v>37363.199999999997</v>
      </c>
      <c r="AF179">
        <v>23192.993289999999</v>
      </c>
      <c r="AH179">
        <v>5850.2726780000003</v>
      </c>
      <c r="AI179" s="2">
        <v>-39450</v>
      </c>
      <c r="AJ179" s="2">
        <v>-15450</v>
      </c>
      <c r="AK179" s="2">
        <v>-15450</v>
      </c>
      <c r="AL179" s="2">
        <v>-21450</v>
      </c>
      <c r="AM179" s="2">
        <v>-16257</v>
      </c>
      <c r="AN179" s="2">
        <v>7743</v>
      </c>
      <c r="AO179" s="2">
        <v>7743</v>
      </c>
      <c r="AP179" s="2">
        <v>1743</v>
      </c>
    </row>
    <row r="180" spans="1:42" x14ac:dyDescent="0.35">
      <c r="A180" t="s">
        <v>313</v>
      </c>
      <c r="B180" t="s">
        <v>242</v>
      </c>
      <c r="C180" t="s">
        <v>71</v>
      </c>
      <c r="D180">
        <v>1</v>
      </c>
      <c r="E180">
        <v>1700</v>
      </c>
      <c r="F180">
        <v>0.97299999999999998</v>
      </c>
      <c r="G180">
        <v>19849.2</v>
      </c>
      <c r="H180">
        <v>239</v>
      </c>
      <c r="I180">
        <v>0.67669999999999997</v>
      </c>
      <c r="J180">
        <v>98</v>
      </c>
      <c r="K180">
        <v>430</v>
      </c>
      <c r="L180">
        <v>332</v>
      </c>
      <c r="M180">
        <v>141</v>
      </c>
      <c r="N180">
        <v>0.4397590361</v>
      </c>
      <c r="O180">
        <v>0.67669999999999997</v>
      </c>
      <c r="U180">
        <v>98</v>
      </c>
      <c r="V180">
        <v>415</v>
      </c>
      <c r="W180">
        <v>56.5</v>
      </c>
      <c r="X180">
        <v>-262.19358099999999</v>
      </c>
      <c r="Y180">
        <v>251.27186</v>
      </c>
      <c r="Z180">
        <v>251.27186</v>
      </c>
      <c r="AA180">
        <v>0.47</v>
      </c>
      <c r="AB180">
        <v>0.47917240960000002</v>
      </c>
      <c r="AC180">
        <v>43946.928059999998</v>
      </c>
      <c r="AD180">
        <v>30762.84964</v>
      </c>
      <c r="AE180">
        <v>19849.2</v>
      </c>
      <c r="AF180">
        <v>10913.64964</v>
      </c>
      <c r="AH180">
        <v>5829.9309839999996</v>
      </c>
      <c r="AI180" s="2">
        <v>-39430</v>
      </c>
      <c r="AJ180" s="2">
        <v>-15430</v>
      </c>
      <c r="AK180" s="2">
        <v>-15430</v>
      </c>
      <c r="AL180" s="2">
        <v>-21430</v>
      </c>
      <c r="AM180" s="2">
        <v>-28516</v>
      </c>
      <c r="AN180" s="2">
        <v>-4516</v>
      </c>
      <c r="AO180" s="2">
        <v>-4516</v>
      </c>
      <c r="AP180" s="2">
        <v>-10516</v>
      </c>
    </row>
    <row r="181" spans="1:42" x14ac:dyDescent="0.35">
      <c r="A181" t="s">
        <v>314</v>
      </c>
      <c r="B181" t="s">
        <v>315</v>
      </c>
      <c r="C181" t="s">
        <v>71</v>
      </c>
      <c r="D181">
        <v>1</v>
      </c>
      <c r="E181">
        <v>1600</v>
      </c>
      <c r="F181">
        <v>0.97299999999999998</v>
      </c>
      <c r="G181">
        <v>18681.599999999999</v>
      </c>
      <c r="H181">
        <v>209</v>
      </c>
      <c r="I181">
        <v>0.53969999999999996</v>
      </c>
      <c r="J181">
        <v>94</v>
      </c>
      <c r="K181">
        <v>411</v>
      </c>
      <c r="L181">
        <v>317</v>
      </c>
      <c r="M181">
        <v>115</v>
      </c>
      <c r="N181">
        <v>0.39022082019999998</v>
      </c>
      <c r="O181">
        <v>0.53969999999999996</v>
      </c>
      <c r="U181">
        <v>94</v>
      </c>
      <c r="V181">
        <v>396.25</v>
      </c>
      <c r="W181">
        <v>54.375</v>
      </c>
      <c r="X181">
        <v>-250.3474855</v>
      </c>
      <c r="Y181">
        <v>240.1330711</v>
      </c>
      <c r="Z181">
        <v>240.1330711</v>
      </c>
      <c r="AA181">
        <v>0.47</v>
      </c>
      <c r="AB181">
        <v>0.47959952680000001</v>
      </c>
      <c r="AC181">
        <v>42036.213159999999</v>
      </c>
      <c r="AD181">
        <v>29425.34921</v>
      </c>
      <c r="AE181">
        <v>18681.599999999999</v>
      </c>
      <c r="AF181">
        <v>10743.74921</v>
      </c>
      <c r="AH181">
        <v>5835.1275759999999</v>
      </c>
      <c r="AI181" s="2">
        <v>-39435</v>
      </c>
      <c r="AJ181" s="2">
        <v>-15435</v>
      </c>
      <c r="AK181" s="2">
        <v>-15435</v>
      </c>
      <c r="AL181" s="2">
        <v>-21435</v>
      </c>
      <c r="AM181" s="2">
        <v>-28691</v>
      </c>
      <c r="AN181" s="2">
        <v>-4691</v>
      </c>
      <c r="AO181" s="2">
        <v>-4691</v>
      </c>
      <c r="AP181" s="2">
        <v>-10691</v>
      </c>
    </row>
    <row r="182" spans="1:42" x14ac:dyDescent="0.35">
      <c r="A182" t="s">
        <v>316</v>
      </c>
      <c r="B182" t="s">
        <v>315</v>
      </c>
      <c r="C182" t="s">
        <v>71</v>
      </c>
      <c r="D182">
        <v>2</v>
      </c>
      <c r="E182">
        <v>2100</v>
      </c>
      <c r="F182">
        <v>0.97299999999999998</v>
      </c>
      <c r="G182">
        <v>24519.599999999999</v>
      </c>
      <c r="H182">
        <v>265</v>
      </c>
      <c r="I182">
        <v>0.4027</v>
      </c>
      <c r="J182">
        <v>130</v>
      </c>
      <c r="K182">
        <v>438</v>
      </c>
      <c r="L182">
        <v>308</v>
      </c>
      <c r="M182">
        <v>135</v>
      </c>
      <c r="N182">
        <v>0.4506493506</v>
      </c>
      <c r="O182">
        <v>0.4027</v>
      </c>
      <c r="U182">
        <v>130</v>
      </c>
      <c r="V182">
        <v>385</v>
      </c>
      <c r="W182">
        <v>91.5</v>
      </c>
      <c r="X182">
        <v>-243.23982820000001</v>
      </c>
      <c r="Y182">
        <v>252.64979779999999</v>
      </c>
      <c r="Z182">
        <v>252.64979779999999</v>
      </c>
      <c r="AA182">
        <v>0.42</v>
      </c>
      <c r="AB182">
        <v>0.51934298700000003</v>
      </c>
      <c r="AC182">
        <v>47892.34375</v>
      </c>
      <c r="AD182">
        <v>33524.640619999998</v>
      </c>
      <c r="AE182">
        <v>24519.599999999999</v>
      </c>
      <c r="AF182">
        <v>9005.0406220000004</v>
      </c>
      <c r="AH182">
        <v>6318.6730090000001</v>
      </c>
      <c r="AI182" s="2">
        <v>-39919</v>
      </c>
      <c r="AJ182" s="2">
        <v>-15919</v>
      </c>
      <c r="AK182" s="2">
        <v>-15919</v>
      </c>
      <c r="AL182" s="2">
        <v>-21919</v>
      </c>
      <c r="AM182" s="2">
        <v>-30914</v>
      </c>
      <c r="AN182" s="2">
        <v>-6914</v>
      </c>
      <c r="AO182" s="2">
        <v>-6914</v>
      </c>
      <c r="AP182" s="2">
        <v>-12914</v>
      </c>
    </row>
    <row r="183" spans="1:42" x14ac:dyDescent="0.35">
      <c r="A183" t="s">
        <v>317</v>
      </c>
      <c r="B183" t="s">
        <v>315</v>
      </c>
      <c r="C183" t="s">
        <v>83</v>
      </c>
      <c r="D183">
        <v>1</v>
      </c>
      <c r="E183">
        <v>1200</v>
      </c>
      <c r="F183">
        <v>0.97299999999999998</v>
      </c>
      <c r="G183">
        <v>14011.2</v>
      </c>
      <c r="H183">
        <v>435</v>
      </c>
      <c r="I183">
        <v>0.4</v>
      </c>
      <c r="J183">
        <v>162</v>
      </c>
      <c r="K183">
        <v>504</v>
      </c>
      <c r="L183">
        <v>342</v>
      </c>
      <c r="M183">
        <v>273</v>
      </c>
      <c r="N183">
        <v>0.73859649120000004</v>
      </c>
      <c r="O183">
        <v>0.4</v>
      </c>
      <c r="U183">
        <v>162</v>
      </c>
      <c r="V183">
        <v>427.5</v>
      </c>
      <c r="W183">
        <v>119.25</v>
      </c>
      <c r="X183">
        <v>-270.09097800000001</v>
      </c>
      <c r="Y183">
        <v>289.3643859</v>
      </c>
      <c r="Z183">
        <v>289.3643859</v>
      </c>
      <c r="AA183">
        <v>0.4</v>
      </c>
      <c r="AB183">
        <v>0.53567947370000002</v>
      </c>
      <c r="AC183">
        <v>56577.395109999998</v>
      </c>
      <c r="AD183">
        <v>39604.176579999999</v>
      </c>
      <c r="AE183">
        <v>14011.2</v>
      </c>
      <c r="AF183">
        <v>25592.976579999999</v>
      </c>
      <c r="AH183">
        <v>6517.4335959999999</v>
      </c>
      <c r="AI183" s="2">
        <v>-40117</v>
      </c>
      <c r="AJ183" s="2">
        <v>-16117</v>
      </c>
      <c r="AK183" s="2">
        <v>-16117</v>
      </c>
      <c r="AL183" s="2">
        <v>-22117</v>
      </c>
      <c r="AM183" s="2">
        <v>-14524</v>
      </c>
      <c r="AN183" s="2">
        <v>9476</v>
      </c>
      <c r="AO183" s="2">
        <v>9476</v>
      </c>
      <c r="AP183" s="2">
        <v>3476</v>
      </c>
    </row>
    <row r="184" spans="1:42" x14ac:dyDescent="0.35">
      <c r="A184" t="s">
        <v>318</v>
      </c>
      <c r="B184" t="s">
        <v>315</v>
      </c>
      <c r="C184" t="s">
        <v>83</v>
      </c>
      <c r="D184">
        <v>2</v>
      </c>
      <c r="E184">
        <v>2100</v>
      </c>
      <c r="F184">
        <v>0.97299999999999998</v>
      </c>
      <c r="G184">
        <v>24519.599999999999</v>
      </c>
      <c r="H184">
        <v>487</v>
      </c>
      <c r="I184">
        <v>0.43009999999999998</v>
      </c>
      <c r="J184">
        <v>175</v>
      </c>
      <c r="K184">
        <v>755</v>
      </c>
      <c r="L184">
        <v>580</v>
      </c>
      <c r="M184">
        <v>312</v>
      </c>
      <c r="N184">
        <v>0.53034482760000001</v>
      </c>
      <c r="O184">
        <v>0.43009999999999998</v>
      </c>
      <c r="U184">
        <v>175</v>
      </c>
      <c r="V184">
        <v>725</v>
      </c>
      <c r="W184">
        <v>102.5</v>
      </c>
      <c r="X184">
        <v>-458.04902700000002</v>
      </c>
      <c r="Y184">
        <v>440.8665024</v>
      </c>
      <c r="Z184">
        <v>440.8665024</v>
      </c>
      <c r="AA184">
        <v>0.47</v>
      </c>
      <c r="AB184">
        <v>0.48124379309999998</v>
      </c>
      <c r="AC184">
        <v>77439.957769999994</v>
      </c>
      <c r="AD184">
        <v>54207.970439999997</v>
      </c>
      <c r="AE184">
        <v>24519.599999999999</v>
      </c>
      <c r="AF184">
        <v>29688.370439999999</v>
      </c>
      <c r="AH184">
        <v>5855.1328160000003</v>
      </c>
      <c r="AI184" s="2">
        <v>-39455</v>
      </c>
      <c r="AJ184" s="2">
        <v>-15455</v>
      </c>
      <c r="AK184" s="2">
        <v>-15455</v>
      </c>
      <c r="AL184" s="2">
        <v>-21455</v>
      </c>
      <c r="AM184" s="2">
        <v>-9767</v>
      </c>
      <c r="AN184" s="2">
        <v>14233</v>
      </c>
      <c r="AO184" s="2">
        <v>14233</v>
      </c>
      <c r="AP184" s="2">
        <v>8233</v>
      </c>
    </row>
    <row r="185" spans="1:42" x14ac:dyDescent="0.35">
      <c r="A185" t="s">
        <v>319</v>
      </c>
      <c r="B185" t="s">
        <v>279</v>
      </c>
      <c r="C185" t="s">
        <v>71</v>
      </c>
      <c r="D185">
        <v>2</v>
      </c>
      <c r="E185">
        <v>2500</v>
      </c>
      <c r="F185">
        <v>0.97299999999999998</v>
      </c>
      <c r="G185">
        <v>29190</v>
      </c>
      <c r="H185">
        <v>231</v>
      </c>
      <c r="I185">
        <v>0.4027</v>
      </c>
      <c r="J185">
        <v>129</v>
      </c>
      <c r="K185">
        <v>431</v>
      </c>
      <c r="L185">
        <v>302</v>
      </c>
      <c r="M185">
        <v>102</v>
      </c>
      <c r="N185">
        <v>0.37019867550000002</v>
      </c>
      <c r="O185">
        <v>0.4027</v>
      </c>
      <c r="U185">
        <v>129</v>
      </c>
      <c r="V185">
        <v>377.5</v>
      </c>
      <c r="W185">
        <v>91.25</v>
      </c>
      <c r="X185">
        <v>-238.50138989999999</v>
      </c>
      <c r="Y185">
        <v>248.49428230000001</v>
      </c>
      <c r="Z185">
        <v>248.49428230000001</v>
      </c>
      <c r="AA185">
        <v>0.42</v>
      </c>
      <c r="AB185">
        <v>0.52094933769999996</v>
      </c>
      <c r="AC185">
        <v>47250.320099999997</v>
      </c>
      <c r="AD185">
        <v>33075.224069999997</v>
      </c>
      <c r="AE185">
        <v>29190</v>
      </c>
      <c r="AF185">
        <v>3885.224072</v>
      </c>
      <c r="AH185">
        <v>6338.2169430000004</v>
      </c>
      <c r="AI185" s="2">
        <v>-39938</v>
      </c>
      <c r="AJ185" s="2">
        <v>-15938</v>
      </c>
      <c r="AK185" s="2">
        <v>-15938</v>
      </c>
      <c r="AL185" s="2">
        <v>-21938</v>
      </c>
      <c r="AM185" s="2">
        <v>-36053</v>
      </c>
      <c r="AN185" s="2">
        <v>-12053</v>
      </c>
      <c r="AO185" s="2">
        <v>-12053</v>
      </c>
      <c r="AP185" s="2">
        <v>-18053</v>
      </c>
    </row>
    <row r="186" spans="1:42" x14ac:dyDescent="0.35">
      <c r="A186" t="s">
        <v>320</v>
      </c>
      <c r="B186" t="s">
        <v>321</v>
      </c>
      <c r="C186" t="s">
        <v>71</v>
      </c>
      <c r="D186">
        <v>2</v>
      </c>
      <c r="E186">
        <v>4000</v>
      </c>
      <c r="F186">
        <v>0.97299999999999998</v>
      </c>
      <c r="G186">
        <v>46704</v>
      </c>
      <c r="H186">
        <v>560</v>
      </c>
      <c r="I186">
        <v>0.35339999999999999</v>
      </c>
      <c r="J186">
        <v>218</v>
      </c>
      <c r="K186">
        <v>681</v>
      </c>
      <c r="L186">
        <v>463</v>
      </c>
      <c r="M186">
        <v>342</v>
      </c>
      <c r="N186">
        <v>0.69092872569999997</v>
      </c>
      <c r="O186">
        <v>0.35339999999999999</v>
      </c>
      <c r="U186">
        <v>218</v>
      </c>
      <c r="V186">
        <v>578.75</v>
      </c>
      <c r="W186">
        <v>160.125</v>
      </c>
      <c r="X186">
        <v>-365.64948190000001</v>
      </c>
      <c r="Y186">
        <v>391.08394929999997</v>
      </c>
      <c r="Z186">
        <v>391.08394929999997</v>
      </c>
      <c r="AA186">
        <v>0.4</v>
      </c>
      <c r="AB186">
        <v>0.53477984879999996</v>
      </c>
      <c r="AC186">
        <v>76337.492580000006</v>
      </c>
      <c r="AD186">
        <v>53436.244809999997</v>
      </c>
      <c r="AE186">
        <v>46704</v>
      </c>
      <c r="AF186">
        <v>6732.2448080000004</v>
      </c>
      <c r="AH186">
        <v>6506.4881610000002</v>
      </c>
      <c r="AI186" s="2">
        <v>-40106</v>
      </c>
      <c r="AJ186" s="2">
        <v>-16106</v>
      </c>
      <c r="AK186" s="2">
        <v>-16106</v>
      </c>
      <c r="AL186" s="2">
        <v>-22106</v>
      </c>
      <c r="AM186" s="2">
        <v>-33374</v>
      </c>
      <c r="AN186" s="2">
        <v>-9374</v>
      </c>
      <c r="AO186" s="2">
        <v>-9374</v>
      </c>
      <c r="AP186" s="2">
        <v>-15374</v>
      </c>
    </row>
    <row r="187" spans="1:42" x14ac:dyDescent="0.35">
      <c r="A187" t="s">
        <v>322</v>
      </c>
      <c r="B187" t="s">
        <v>279</v>
      </c>
      <c r="C187" t="s">
        <v>83</v>
      </c>
      <c r="D187">
        <v>1</v>
      </c>
      <c r="E187">
        <v>2500</v>
      </c>
      <c r="F187">
        <v>0.97299999999999998</v>
      </c>
      <c r="G187">
        <v>29190</v>
      </c>
      <c r="H187">
        <v>490</v>
      </c>
      <c r="I187">
        <v>0.2301</v>
      </c>
      <c r="J187">
        <v>186</v>
      </c>
      <c r="K187">
        <v>578</v>
      </c>
      <c r="L187">
        <v>392</v>
      </c>
      <c r="M187">
        <v>304</v>
      </c>
      <c r="N187">
        <v>0.72040816330000002</v>
      </c>
      <c r="O187">
        <v>0.2301</v>
      </c>
      <c r="U187">
        <v>186</v>
      </c>
      <c r="V187">
        <v>490</v>
      </c>
      <c r="W187">
        <v>137</v>
      </c>
      <c r="X187">
        <v>-309.57796309999998</v>
      </c>
      <c r="Y187">
        <v>331.82701539999999</v>
      </c>
      <c r="Z187">
        <v>331.82701539999999</v>
      </c>
      <c r="AA187">
        <v>0.4</v>
      </c>
      <c r="AB187">
        <v>0.53593448980000002</v>
      </c>
      <c r="AC187">
        <v>64910.70291</v>
      </c>
      <c r="AD187">
        <v>45437.492030000001</v>
      </c>
      <c r="AE187">
        <v>29190</v>
      </c>
      <c r="AF187">
        <v>16247.492029999999</v>
      </c>
      <c r="AH187">
        <v>6520.5362930000001</v>
      </c>
      <c r="AI187" s="2">
        <v>-40121</v>
      </c>
      <c r="AJ187" s="2">
        <v>-16121</v>
      </c>
      <c r="AK187" s="2">
        <v>-16121</v>
      </c>
      <c r="AL187" s="2">
        <v>-22121</v>
      </c>
      <c r="AM187" s="2">
        <v>-23873</v>
      </c>
      <c r="AN187" s="2">
        <v>127</v>
      </c>
      <c r="AO187" s="2">
        <v>127</v>
      </c>
      <c r="AP187" s="2">
        <v>-5873</v>
      </c>
    </row>
    <row r="188" spans="1:42" x14ac:dyDescent="0.35">
      <c r="A188" t="s">
        <v>323</v>
      </c>
      <c r="B188" t="s">
        <v>321</v>
      </c>
      <c r="C188" t="s">
        <v>71</v>
      </c>
      <c r="D188">
        <v>1</v>
      </c>
      <c r="E188">
        <v>3000</v>
      </c>
      <c r="F188">
        <v>0.97299999999999998</v>
      </c>
      <c r="G188">
        <v>35028</v>
      </c>
      <c r="H188">
        <v>288</v>
      </c>
      <c r="I188">
        <v>0.49859999999999999</v>
      </c>
      <c r="J188">
        <v>109</v>
      </c>
      <c r="K188">
        <v>640</v>
      </c>
      <c r="L188">
        <v>531</v>
      </c>
      <c r="M188">
        <v>179</v>
      </c>
      <c r="N188">
        <v>0.36967984929999997</v>
      </c>
      <c r="O188">
        <v>0.49859999999999999</v>
      </c>
      <c r="U188">
        <v>109</v>
      </c>
      <c r="V188">
        <v>663.75</v>
      </c>
      <c r="W188">
        <v>42.625</v>
      </c>
      <c r="X188">
        <v>-419.3517817</v>
      </c>
      <c r="Y188">
        <v>378.0131255</v>
      </c>
      <c r="Z188">
        <v>378.0131255</v>
      </c>
      <c r="AA188">
        <v>0.51</v>
      </c>
      <c r="AB188">
        <v>0.45071124289999998</v>
      </c>
      <c r="AC188">
        <v>62186.789449999997</v>
      </c>
      <c r="AD188">
        <v>43530.752619999999</v>
      </c>
      <c r="AE188">
        <v>35028</v>
      </c>
      <c r="AF188">
        <v>8502.7526180000004</v>
      </c>
      <c r="AH188">
        <v>5483.653456</v>
      </c>
      <c r="AI188" s="2">
        <v>-39084</v>
      </c>
      <c r="AJ188" s="2">
        <v>-15084</v>
      </c>
      <c r="AK188" s="2">
        <v>-15084</v>
      </c>
      <c r="AL188" s="2">
        <v>-21084</v>
      </c>
      <c r="AM188" s="2">
        <v>-30581</v>
      </c>
      <c r="AN188" s="2">
        <v>-6581</v>
      </c>
      <c r="AO188" s="2">
        <v>-6581</v>
      </c>
      <c r="AP188" s="2">
        <v>-12581</v>
      </c>
    </row>
    <row r="189" spans="1:42" x14ac:dyDescent="0.35">
      <c r="A189" t="s">
        <v>324</v>
      </c>
      <c r="B189" t="s">
        <v>325</v>
      </c>
      <c r="C189" t="s">
        <v>71</v>
      </c>
      <c r="D189">
        <v>2</v>
      </c>
      <c r="E189">
        <v>5600</v>
      </c>
      <c r="F189">
        <v>0.97299999999999998</v>
      </c>
      <c r="G189">
        <v>65385.599999999999</v>
      </c>
      <c r="H189">
        <v>373</v>
      </c>
      <c r="I189">
        <v>0.5151</v>
      </c>
      <c r="J189">
        <v>196</v>
      </c>
      <c r="K189">
        <v>612</v>
      </c>
      <c r="L189">
        <v>416</v>
      </c>
      <c r="M189">
        <v>177</v>
      </c>
      <c r="N189">
        <v>0.44038461540000001</v>
      </c>
      <c r="O189">
        <v>0.5151</v>
      </c>
      <c r="U189">
        <v>196</v>
      </c>
      <c r="V189">
        <v>520</v>
      </c>
      <c r="W189">
        <v>144</v>
      </c>
      <c r="X189">
        <v>-328.53171589999999</v>
      </c>
      <c r="Y189">
        <v>351.44907760000001</v>
      </c>
      <c r="Z189">
        <v>351.44907760000001</v>
      </c>
      <c r="AA189">
        <v>0.4</v>
      </c>
      <c r="AB189">
        <v>0.53487846149999996</v>
      </c>
      <c r="AC189">
        <v>68613.627800000002</v>
      </c>
      <c r="AD189">
        <v>48029.53946</v>
      </c>
      <c r="AE189">
        <v>65385.599999999999</v>
      </c>
      <c r="AF189">
        <v>-17356.060539999999</v>
      </c>
      <c r="AH189">
        <v>6507.6879490000001</v>
      </c>
      <c r="AI189" s="2">
        <v>-40108</v>
      </c>
      <c r="AJ189" s="2">
        <v>-16108</v>
      </c>
      <c r="AK189" s="2">
        <v>-16108</v>
      </c>
      <c r="AL189" s="2">
        <v>-22108</v>
      </c>
      <c r="AM189" s="2">
        <v>-57464</v>
      </c>
      <c r="AN189" s="2">
        <v>-33464</v>
      </c>
      <c r="AO189" s="2">
        <v>-33464</v>
      </c>
      <c r="AP189" s="2">
        <v>-39464</v>
      </c>
    </row>
    <row r="190" spans="1:42" x14ac:dyDescent="0.35">
      <c r="A190" t="s">
        <v>326</v>
      </c>
      <c r="B190" t="s">
        <v>325</v>
      </c>
      <c r="C190" t="s">
        <v>83</v>
      </c>
      <c r="D190">
        <v>1</v>
      </c>
      <c r="E190">
        <v>3200</v>
      </c>
      <c r="F190">
        <v>0.97299999999999998</v>
      </c>
      <c r="G190">
        <v>37363.199999999997</v>
      </c>
      <c r="H190">
        <v>420</v>
      </c>
      <c r="I190">
        <v>0.87119999999999997</v>
      </c>
      <c r="J190">
        <v>165</v>
      </c>
      <c r="K190">
        <v>1296</v>
      </c>
      <c r="L190">
        <v>1131</v>
      </c>
      <c r="M190">
        <v>255</v>
      </c>
      <c r="N190">
        <v>0.28037135279999997</v>
      </c>
      <c r="O190">
        <v>0.87119999999999997</v>
      </c>
      <c r="U190">
        <v>165</v>
      </c>
      <c r="V190">
        <v>1413.75</v>
      </c>
      <c r="W190">
        <v>23.625</v>
      </c>
      <c r="X190">
        <v>-893.19560269999999</v>
      </c>
      <c r="Y190">
        <v>771.56467970000006</v>
      </c>
      <c r="Z190">
        <v>771.56467970000006</v>
      </c>
      <c r="AA190">
        <v>0.53</v>
      </c>
      <c r="AB190">
        <v>0.43191249339999999</v>
      </c>
      <c r="AC190">
        <v>121635.675</v>
      </c>
      <c r="AD190">
        <v>85144.972479999997</v>
      </c>
      <c r="AE190">
        <v>37363.199999999997</v>
      </c>
      <c r="AF190">
        <v>47781.77248</v>
      </c>
      <c r="AH190">
        <v>5254.9353359999996</v>
      </c>
      <c r="AI190" s="2">
        <v>-38855</v>
      </c>
      <c r="AJ190" s="2">
        <v>-14855</v>
      </c>
      <c r="AK190" s="2">
        <v>-14855</v>
      </c>
      <c r="AL190" s="2">
        <v>-20855</v>
      </c>
      <c r="AM190" s="2">
        <v>8927</v>
      </c>
      <c r="AN190" s="2">
        <v>32927</v>
      </c>
      <c r="AO190" s="2">
        <v>32927</v>
      </c>
      <c r="AP190" s="2">
        <v>26927</v>
      </c>
    </row>
    <row r="191" spans="1:42" x14ac:dyDescent="0.35">
      <c r="A191" t="s">
        <v>327</v>
      </c>
      <c r="B191" t="s">
        <v>325</v>
      </c>
      <c r="C191" t="s">
        <v>83</v>
      </c>
      <c r="D191">
        <v>2</v>
      </c>
      <c r="E191">
        <v>3500</v>
      </c>
      <c r="F191">
        <v>0.97299999999999998</v>
      </c>
      <c r="G191">
        <v>40866</v>
      </c>
      <c r="H191">
        <v>593</v>
      </c>
      <c r="I191">
        <v>0.50680000000000003</v>
      </c>
      <c r="J191">
        <v>268</v>
      </c>
      <c r="K191">
        <v>1032</v>
      </c>
      <c r="L191">
        <v>764</v>
      </c>
      <c r="M191">
        <v>325</v>
      </c>
      <c r="N191">
        <v>0.44031413609999998</v>
      </c>
      <c r="O191">
        <v>0.50680000000000003</v>
      </c>
      <c r="U191">
        <v>268</v>
      </c>
      <c r="V191">
        <v>955</v>
      </c>
      <c r="W191">
        <v>172.5</v>
      </c>
      <c r="X191">
        <v>-603.36113220000004</v>
      </c>
      <c r="Y191">
        <v>599.46897899999999</v>
      </c>
      <c r="Z191">
        <v>599.46897899999999</v>
      </c>
      <c r="AA191">
        <v>0.45</v>
      </c>
      <c r="AB191">
        <v>0.4967746073</v>
      </c>
      <c r="AC191">
        <v>108697.35279999999</v>
      </c>
      <c r="AD191">
        <v>76088.146980000005</v>
      </c>
      <c r="AE191">
        <v>40866</v>
      </c>
      <c r="AF191">
        <v>35222.146979999998</v>
      </c>
      <c r="AH191">
        <v>6044.0910560000002</v>
      </c>
      <c r="AI191" s="2">
        <v>-39644</v>
      </c>
      <c r="AJ191" s="2">
        <v>-15644</v>
      </c>
      <c r="AK191" s="2">
        <v>-15644</v>
      </c>
      <c r="AL191" s="2">
        <v>-21644</v>
      </c>
      <c r="AM191" s="2">
        <v>-4422</v>
      </c>
      <c r="AN191" s="2">
        <v>19578</v>
      </c>
      <c r="AO191" s="2">
        <v>19578</v>
      </c>
      <c r="AP191" s="2">
        <v>13578</v>
      </c>
    </row>
    <row r="192" spans="1:42" x14ac:dyDescent="0.35">
      <c r="A192" t="s">
        <v>328</v>
      </c>
      <c r="B192" t="s">
        <v>325</v>
      </c>
      <c r="C192" t="s">
        <v>71</v>
      </c>
      <c r="D192">
        <v>1</v>
      </c>
      <c r="E192">
        <v>3400</v>
      </c>
      <c r="F192">
        <v>0.97299999999999998</v>
      </c>
      <c r="G192">
        <v>39698.400000000001</v>
      </c>
      <c r="H192">
        <v>436</v>
      </c>
      <c r="I192">
        <v>0.28220000000000001</v>
      </c>
      <c r="J192">
        <v>106</v>
      </c>
      <c r="K192">
        <v>624</v>
      </c>
      <c r="L192">
        <v>518</v>
      </c>
      <c r="M192">
        <v>330</v>
      </c>
      <c r="N192">
        <v>0.60965250969999996</v>
      </c>
      <c r="O192">
        <v>0.28220000000000001</v>
      </c>
      <c r="U192">
        <v>106</v>
      </c>
      <c r="V192">
        <v>647.5</v>
      </c>
      <c r="W192">
        <v>41.25</v>
      </c>
      <c r="X192">
        <v>-409.08516550000002</v>
      </c>
      <c r="Y192">
        <v>368.59284179999997</v>
      </c>
      <c r="Z192">
        <v>368.59284179999997</v>
      </c>
      <c r="AA192">
        <v>0.51</v>
      </c>
      <c r="AB192">
        <v>0.45050868729999999</v>
      </c>
      <c r="AC192">
        <v>60609.81121</v>
      </c>
      <c r="AD192">
        <v>42426.867850000002</v>
      </c>
      <c r="AE192">
        <v>39698.400000000001</v>
      </c>
      <c r="AF192">
        <v>2728.4678479999998</v>
      </c>
      <c r="AH192">
        <v>5481.1890279999998</v>
      </c>
      <c r="AI192" s="2">
        <v>-39081</v>
      </c>
      <c r="AJ192" s="2">
        <v>-15081</v>
      </c>
      <c r="AK192" s="2">
        <v>-15081</v>
      </c>
      <c r="AL192" s="2">
        <v>-21081</v>
      </c>
      <c r="AM192" s="2">
        <v>-36353</v>
      </c>
      <c r="AN192" s="2">
        <v>-12353</v>
      </c>
      <c r="AO192" s="2">
        <v>-12353</v>
      </c>
      <c r="AP192" s="2">
        <v>-18353</v>
      </c>
    </row>
    <row r="193" spans="1:42" x14ac:dyDescent="0.35">
      <c r="A193" t="s">
        <v>329</v>
      </c>
      <c r="B193" t="s">
        <v>210</v>
      </c>
      <c r="C193" t="s">
        <v>83</v>
      </c>
      <c r="D193">
        <v>2</v>
      </c>
      <c r="E193">
        <v>1900</v>
      </c>
      <c r="F193">
        <v>0.97299999999999998</v>
      </c>
      <c r="G193">
        <v>22184.400000000001</v>
      </c>
      <c r="H193">
        <v>568</v>
      </c>
      <c r="I193">
        <v>0.189</v>
      </c>
      <c r="J193">
        <v>227</v>
      </c>
      <c r="K193">
        <v>861</v>
      </c>
      <c r="L193">
        <v>634</v>
      </c>
      <c r="M193">
        <v>341</v>
      </c>
      <c r="N193">
        <v>0.5302839117</v>
      </c>
      <c r="O193">
        <v>0.189</v>
      </c>
      <c r="U193">
        <v>227</v>
      </c>
      <c r="V193">
        <v>792.5</v>
      </c>
      <c r="W193">
        <v>147.75</v>
      </c>
      <c r="X193">
        <v>-500.69497089999999</v>
      </c>
      <c r="Y193">
        <v>499.76614230000001</v>
      </c>
      <c r="Z193">
        <v>499.76614230000001</v>
      </c>
      <c r="AA193">
        <v>0.44</v>
      </c>
      <c r="AB193">
        <v>0.49907246059999999</v>
      </c>
      <c r="AC193">
        <v>91038.124190000002</v>
      </c>
      <c r="AD193">
        <v>63726.686930000003</v>
      </c>
      <c r="AE193">
        <v>22184.400000000001</v>
      </c>
      <c r="AF193">
        <v>41542.286930000002</v>
      </c>
      <c r="AH193">
        <v>6072.0482700000002</v>
      </c>
      <c r="AI193" s="2">
        <v>-39672</v>
      </c>
      <c r="AJ193" s="2">
        <v>-15672</v>
      </c>
      <c r="AK193" s="2">
        <v>-15672</v>
      </c>
      <c r="AL193" s="2">
        <v>-21672</v>
      </c>
      <c r="AM193" s="2">
        <v>1870</v>
      </c>
      <c r="AN193" s="2">
        <v>25870</v>
      </c>
      <c r="AO193" s="2">
        <v>25870</v>
      </c>
      <c r="AP193" s="2">
        <v>19870</v>
      </c>
    </row>
    <row r="194" spans="1:42" x14ac:dyDescent="0.35">
      <c r="A194" t="s">
        <v>330</v>
      </c>
      <c r="B194" t="s">
        <v>215</v>
      </c>
      <c r="C194" t="s">
        <v>71</v>
      </c>
      <c r="D194">
        <v>1</v>
      </c>
      <c r="E194">
        <v>900</v>
      </c>
      <c r="F194">
        <v>0.97299999999999998</v>
      </c>
      <c r="G194">
        <v>10508.4</v>
      </c>
      <c r="H194">
        <v>318</v>
      </c>
      <c r="I194">
        <v>0.29039999999999999</v>
      </c>
      <c r="J194">
        <v>176</v>
      </c>
      <c r="K194">
        <v>440</v>
      </c>
      <c r="L194">
        <v>264</v>
      </c>
      <c r="M194">
        <v>142</v>
      </c>
      <c r="N194">
        <v>0.53030303030000003</v>
      </c>
      <c r="O194">
        <v>0.29039999999999999</v>
      </c>
      <c r="U194">
        <v>176</v>
      </c>
      <c r="V194">
        <v>330</v>
      </c>
      <c r="W194">
        <v>143</v>
      </c>
      <c r="X194">
        <v>-208.4912813</v>
      </c>
      <c r="Y194">
        <v>248.8426839</v>
      </c>
      <c r="Z194">
        <v>248.8426839</v>
      </c>
      <c r="AA194">
        <v>0.32</v>
      </c>
      <c r="AB194">
        <v>0.59677000000000002</v>
      </c>
      <c r="AC194">
        <v>54203.174679999996</v>
      </c>
      <c r="AD194">
        <v>37942.222280000002</v>
      </c>
      <c r="AE194">
        <v>10508.4</v>
      </c>
      <c r="AF194">
        <v>27433.82228</v>
      </c>
      <c r="AH194">
        <v>7260.7016670000003</v>
      </c>
      <c r="AI194" s="2">
        <v>-40861</v>
      </c>
      <c r="AJ194" s="2">
        <v>-16861</v>
      </c>
      <c r="AK194" s="2">
        <v>-16861</v>
      </c>
      <c r="AL194" s="2">
        <v>-22861</v>
      </c>
      <c r="AM194" s="2">
        <v>-13427</v>
      </c>
      <c r="AN194" s="2">
        <v>10573</v>
      </c>
      <c r="AO194" s="2">
        <v>10573</v>
      </c>
      <c r="AP194" s="2">
        <v>4573</v>
      </c>
    </row>
    <row r="195" spans="1:42" x14ac:dyDescent="0.35">
      <c r="A195" t="s">
        <v>331</v>
      </c>
      <c r="B195" t="s">
        <v>332</v>
      </c>
      <c r="C195" t="s">
        <v>71</v>
      </c>
      <c r="D195">
        <v>2</v>
      </c>
      <c r="E195">
        <v>4200</v>
      </c>
      <c r="F195">
        <v>0.97299999999999998</v>
      </c>
      <c r="G195">
        <v>49039.199999999997</v>
      </c>
      <c r="H195">
        <v>426</v>
      </c>
      <c r="I195">
        <v>0.54249999999999998</v>
      </c>
      <c r="J195">
        <v>210</v>
      </c>
      <c r="K195">
        <v>654</v>
      </c>
      <c r="L195">
        <v>444</v>
      </c>
      <c r="M195">
        <v>216</v>
      </c>
      <c r="N195">
        <v>0.48918918919999999</v>
      </c>
      <c r="O195">
        <v>0.54249999999999998</v>
      </c>
      <c r="U195">
        <v>210</v>
      </c>
      <c r="V195">
        <v>555</v>
      </c>
      <c r="W195">
        <v>154.5</v>
      </c>
      <c r="X195">
        <v>-350.64442759999997</v>
      </c>
      <c r="Y195">
        <v>375.50815010000002</v>
      </c>
      <c r="Z195">
        <v>375.50815010000002</v>
      </c>
      <c r="AA195">
        <v>0.4</v>
      </c>
      <c r="AB195">
        <v>0.53545432429999995</v>
      </c>
      <c r="AC195">
        <v>73389.623919999998</v>
      </c>
      <c r="AD195">
        <v>51372.73674</v>
      </c>
      <c r="AE195">
        <v>49039.199999999997</v>
      </c>
      <c r="AF195">
        <v>2333.5367449999999</v>
      </c>
      <c r="AH195">
        <v>6514.6942790000003</v>
      </c>
      <c r="AI195" s="2">
        <v>-40115</v>
      </c>
      <c r="AJ195" s="2">
        <v>-16115</v>
      </c>
      <c r="AK195" s="2">
        <v>-16115</v>
      </c>
      <c r="AL195" s="2">
        <v>-22115</v>
      </c>
      <c r="AM195" s="2">
        <v>-37781</v>
      </c>
      <c r="AN195" s="2">
        <v>-13781</v>
      </c>
      <c r="AO195" s="2">
        <v>-13781</v>
      </c>
      <c r="AP195" s="2">
        <v>-19781</v>
      </c>
    </row>
    <row r="196" spans="1:42" x14ac:dyDescent="0.35">
      <c r="A196" t="s">
        <v>333</v>
      </c>
      <c r="B196" t="s">
        <v>215</v>
      </c>
      <c r="C196" t="s">
        <v>71</v>
      </c>
      <c r="D196">
        <v>2</v>
      </c>
      <c r="E196">
        <v>1100</v>
      </c>
      <c r="F196">
        <v>0.97299999999999998</v>
      </c>
      <c r="G196">
        <v>12843.6</v>
      </c>
      <c r="H196">
        <v>538</v>
      </c>
      <c r="I196">
        <v>0.58079999999999998</v>
      </c>
      <c r="J196">
        <v>225</v>
      </c>
      <c r="K196">
        <v>1033</v>
      </c>
      <c r="L196">
        <v>808</v>
      </c>
      <c r="M196">
        <v>313</v>
      </c>
      <c r="N196">
        <v>0.40990099009999997</v>
      </c>
      <c r="O196">
        <v>0.58079999999999998</v>
      </c>
      <c r="U196">
        <v>225</v>
      </c>
      <c r="V196">
        <v>1010</v>
      </c>
      <c r="W196">
        <v>124</v>
      </c>
      <c r="X196">
        <v>-638.10967900000003</v>
      </c>
      <c r="Y196">
        <v>604.77609299999995</v>
      </c>
      <c r="Z196">
        <v>604.77609299999995</v>
      </c>
      <c r="AA196">
        <v>0.48</v>
      </c>
      <c r="AB196">
        <v>0.47388099010000001</v>
      </c>
      <c r="AC196">
        <v>104606.04120000001</v>
      </c>
      <c r="AD196">
        <v>73224.22885</v>
      </c>
      <c r="AE196">
        <v>12843.6</v>
      </c>
      <c r="AF196">
        <v>60380.628850000001</v>
      </c>
      <c r="AH196">
        <v>5765.5520459999998</v>
      </c>
      <c r="AI196" s="2">
        <v>-39366</v>
      </c>
      <c r="AJ196" s="2">
        <v>-15366</v>
      </c>
      <c r="AK196" s="2">
        <v>-15366</v>
      </c>
      <c r="AL196" s="2">
        <v>-21366</v>
      </c>
      <c r="AM196" s="2">
        <v>21015</v>
      </c>
      <c r="AN196" s="2">
        <v>45015</v>
      </c>
      <c r="AO196" s="2">
        <v>45015</v>
      </c>
      <c r="AP196" s="2">
        <v>39015</v>
      </c>
    </row>
    <row r="197" spans="1:42" x14ac:dyDescent="0.35">
      <c r="A197" t="s">
        <v>334</v>
      </c>
      <c r="B197" t="s">
        <v>335</v>
      </c>
      <c r="C197" t="s">
        <v>71</v>
      </c>
      <c r="D197">
        <v>2</v>
      </c>
      <c r="E197">
        <v>1100</v>
      </c>
      <c r="F197">
        <v>0.97299999999999998</v>
      </c>
      <c r="G197">
        <v>12843.6</v>
      </c>
      <c r="H197">
        <v>142</v>
      </c>
      <c r="I197">
        <v>8.2199999999999995E-2</v>
      </c>
      <c r="J197">
        <v>111</v>
      </c>
      <c r="K197">
        <v>148</v>
      </c>
      <c r="L197">
        <v>37</v>
      </c>
      <c r="M197">
        <v>31</v>
      </c>
      <c r="N197">
        <v>0.77027027029999995</v>
      </c>
      <c r="O197">
        <v>8.2199999999999995E-2</v>
      </c>
      <c r="U197">
        <v>111</v>
      </c>
      <c r="V197">
        <v>46.25</v>
      </c>
      <c r="W197">
        <v>106.375</v>
      </c>
      <c r="X197">
        <v>-29.220368969999999</v>
      </c>
      <c r="Y197">
        <v>78.042345839999996</v>
      </c>
      <c r="Z197">
        <v>111</v>
      </c>
      <c r="AA197">
        <v>0.1</v>
      </c>
      <c r="AB197">
        <v>0.77146000000000003</v>
      </c>
      <c r="AC197">
        <v>31255.7019</v>
      </c>
      <c r="AD197">
        <v>21878.991330000001</v>
      </c>
      <c r="AE197">
        <v>12843.6</v>
      </c>
      <c r="AF197">
        <v>9035.3913300000004</v>
      </c>
      <c r="AH197">
        <v>9386.0966669999998</v>
      </c>
      <c r="AI197" s="2">
        <v>-42986</v>
      </c>
      <c r="AJ197" s="2">
        <v>-18986</v>
      </c>
      <c r="AK197" s="2">
        <v>-18986</v>
      </c>
      <c r="AL197" s="2">
        <v>-24986</v>
      </c>
      <c r="AM197" s="2">
        <v>-33951</v>
      </c>
      <c r="AN197" s="2">
        <v>-9951</v>
      </c>
      <c r="AO197" s="2">
        <v>-9951</v>
      </c>
      <c r="AP197" s="2">
        <v>-15951</v>
      </c>
    </row>
    <row r="198" spans="1:42" x14ac:dyDescent="0.35">
      <c r="A198" t="s">
        <v>336</v>
      </c>
      <c r="B198" t="s">
        <v>332</v>
      </c>
      <c r="C198" t="s">
        <v>83</v>
      </c>
      <c r="D198">
        <v>1</v>
      </c>
      <c r="E198">
        <v>3000</v>
      </c>
      <c r="F198">
        <v>0.97299999999999998</v>
      </c>
      <c r="G198">
        <v>35028</v>
      </c>
      <c r="H198">
        <v>621</v>
      </c>
      <c r="I198">
        <v>0.34789999999999999</v>
      </c>
      <c r="J198">
        <v>133</v>
      </c>
      <c r="K198">
        <v>1040</v>
      </c>
      <c r="L198">
        <v>907</v>
      </c>
      <c r="M198">
        <v>488</v>
      </c>
      <c r="N198">
        <v>0.53042998900000005</v>
      </c>
      <c r="O198">
        <v>0.34789999999999999</v>
      </c>
      <c r="U198">
        <v>133</v>
      </c>
      <c r="V198">
        <v>1133.75</v>
      </c>
      <c r="W198">
        <v>19.625</v>
      </c>
      <c r="X198">
        <v>-716.29390950000004</v>
      </c>
      <c r="Y198">
        <v>619.09209940000005</v>
      </c>
      <c r="Z198">
        <v>619.09209940000005</v>
      </c>
      <c r="AA198">
        <v>0.53</v>
      </c>
      <c r="AB198">
        <v>0.43214949279999998</v>
      </c>
      <c r="AC198">
        <v>97652.222930000004</v>
      </c>
      <c r="AD198">
        <v>68356.556049999999</v>
      </c>
      <c r="AE198">
        <v>35028</v>
      </c>
      <c r="AF198">
        <v>33328.556049999999</v>
      </c>
      <c r="AH198">
        <v>5257.8188289999998</v>
      </c>
      <c r="AI198" s="2">
        <v>-38858</v>
      </c>
      <c r="AJ198" s="2">
        <v>-14858</v>
      </c>
      <c r="AK198" s="2">
        <v>-14858</v>
      </c>
      <c r="AL198" s="2">
        <v>-20858</v>
      </c>
      <c r="AM198" s="2">
        <v>-5529</v>
      </c>
      <c r="AN198" s="2">
        <v>18471</v>
      </c>
      <c r="AO198" s="2">
        <v>18471</v>
      </c>
      <c r="AP198" s="2">
        <v>12471</v>
      </c>
    </row>
    <row r="199" spans="1:42" x14ac:dyDescent="0.35">
      <c r="A199" t="s">
        <v>337</v>
      </c>
      <c r="B199" t="s">
        <v>332</v>
      </c>
      <c r="C199" t="s">
        <v>83</v>
      </c>
      <c r="D199">
        <v>2</v>
      </c>
      <c r="E199">
        <v>3900</v>
      </c>
      <c r="F199">
        <v>0.97299999999999998</v>
      </c>
      <c r="G199">
        <v>45536.4</v>
      </c>
      <c r="H199">
        <v>535</v>
      </c>
      <c r="I199">
        <v>0.47670000000000001</v>
      </c>
      <c r="J199">
        <v>231</v>
      </c>
      <c r="K199">
        <v>888</v>
      </c>
      <c r="L199">
        <v>657</v>
      </c>
      <c r="M199">
        <v>304</v>
      </c>
      <c r="N199">
        <v>0.47016742769999997</v>
      </c>
      <c r="O199">
        <v>0.47670000000000001</v>
      </c>
      <c r="U199">
        <v>231</v>
      </c>
      <c r="V199">
        <v>821.25</v>
      </c>
      <c r="W199">
        <v>148.875</v>
      </c>
      <c r="X199">
        <v>-518.85898410000004</v>
      </c>
      <c r="Y199">
        <v>515.77895190000004</v>
      </c>
      <c r="Z199">
        <v>515.77895190000004</v>
      </c>
      <c r="AA199">
        <v>0.45</v>
      </c>
      <c r="AB199">
        <v>0.4970319178</v>
      </c>
      <c r="AC199">
        <v>93570.889590000006</v>
      </c>
      <c r="AD199">
        <v>65499.622710000003</v>
      </c>
      <c r="AE199">
        <v>45536.4</v>
      </c>
      <c r="AF199">
        <v>19963.222709999998</v>
      </c>
      <c r="AH199">
        <v>6047.2216669999998</v>
      </c>
      <c r="AI199" s="2">
        <v>-39647</v>
      </c>
      <c r="AJ199" s="2">
        <v>-15647</v>
      </c>
      <c r="AK199" s="2">
        <v>-15647</v>
      </c>
      <c r="AL199" s="2">
        <v>-21647</v>
      </c>
      <c r="AM199" s="2">
        <v>-19684</v>
      </c>
      <c r="AN199" s="2">
        <v>4316</v>
      </c>
      <c r="AO199" s="2">
        <v>4316</v>
      </c>
      <c r="AP199" s="2">
        <v>-1684</v>
      </c>
    </row>
    <row r="200" spans="1:42" x14ac:dyDescent="0.35">
      <c r="A200" t="s">
        <v>338</v>
      </c>
      <c r="B200" t="s">
        <v>240</v>
      </c>
      <c r="C200" t="s">
        <v>83</v>
      </c>
      <c r="D200">
        <v>2</v>
      </c>
      <c r="E200">
        <v>1480</v>
      </c>
      <c r="F200">
        <v>0.97299999999999998</v>
      </c>
      <c r="G200">
        <v>17280.48</v>
      </c>
      <c r="H200">
        <v>249</v>
      </c>
      <c r="I200">
        <v>0.44109999999999999</v>
      </c>
      <c r="J200">
        <v>175</v>
      </c>
      <c r="K200">
        <v>310</v>
      </c>
      <c r="L200">
        <v>135</v>
      </c>
      <c r="M200">
        <v>74</v>
      </c>
      <c r="N200">
        <v>0.53851851849999999</v>
      </c>
      <c r="O200">
        <v>0.44109999999999999</v>
      </c>
      <c r="U200">
        <v>175</v>
      </c>
      <c r="V200">
        <v>168.75</v>
      </c>
      <c r="W200">
        <v>158.125</v>
      </c>
      <c r="X200">
        <v>-106.6148597</v>
      </c>
      <c r="Y200">
        <v>169.74909969999999</v>
      </c>
      <c r="Z200">
        <v>175</v>
      </c>
      <c r="AA200">
        <v>0.1</v>
      </c>
      <c r="AB200">
        <v>0.77146000000000003</v>
      </c>
      <c r="AC200">
        <v>49277.0075</v>
      </c>
      <c r="AD200">
        <v>34493.905250000003</v>
      </c>
      <c r="AE200">
        <v>17280.48</v>
      </c>
      <c r="AF200">
        <v>17213.42525</v>
      </c>
      <c r="AH200">
        <v>9386.0966669999998</v>
      </c>
      <c r="AI200" s="2">
        <v>-42986</v>
      </c>
      <c r="AJ200" s="2">
        <v>-18986</v>
      </c>
      <c r="AK200" s="2">
        <v>-18986</v>
      </c>
      <c r="AL200" s="2">
        <v>-24986</v>
      </c>
      <c r="AM200" s="2">
        <v>-25773</v>
      </c>
      <c r="AN200" s="2">
        <v>-1773</v>
      </c>
      <c r="AO200" s="2">
        <v>-1773</v>
      </c>
      <c r="AP200" s="2">
        <v>-7773</v>
      </c>
    </row>
    <row r="201" spans="1:42" x14ac:dyDescent="0.35">
      <c r="A201" t="s">
        <v>339</v>
      </c>
      <c r="B201" t="s">
        <v>340</v>
      </c>
      <c r="C201" t="s">
        <v>71</v>
      </c>
      <c r="D201">
        <v>1</v>
      </c>
      <c r="E201">
        <v>650</v>
      </c>
      <c r="F201">
        <v>0.97299999999999998</v>
      </c>
      <c r="G201">
        <v>7589.4</v>
      </c>
      <c r="H201">
        <v>107</v>
      </c>
      <c r="I201">
        <v>0.47949999999999998</v>
      </c>
      <c r="J201">
        <v>80</v>
      </c>
      <c r="K201">
        <v>156</v>
      </c>
      <c r="L201">
        <v>76</v>
      </c>
      <c r="M201">
        <v>27</v>
      </c>
      <c r="N201">
        <v>0.38421052630000002</v>
      </c>
      <c r="O201">
        <v>0.47949999999999998</v>
      </c>
      <c r="U201">
        <v>80</v>
      </c>
      <c r="V201">
        <v>95</v>
      </c>
      <c r="W201">
        <v>70.5</v>
      </c>
      <c r="X201">
        <v>-60.020217340000002</v>
      </c>
      <c r="Y201">
        <v>86.303196869999994</v>
      </c>
      <c r="Z201">
        <v>86.303196869999994</v>
      </c>
      <c r="AA201">
        <v>0.17</v>
      </c>
      <c r="AB201">
        <v>0.71895105260000003</v>
      </c>
      <c r="AC201">
        <v>22647.437590000001</v>
      </c>
      <c r="AD201">
        <v>15853.206319999999</v>
      </c>
      <c r="AE201">
        <v>7589.4</v>
      </c>
      <c r="AF201">
        <v>8263.8063160000002</v>
      </c>
      <c r="AH201">
        <v>8747.2378069999995</v>
      </c>
      <c r="AI201" s="2">
        <v>-42347</v>
      </c>
      <c r="AJ201" s="2">
        <v>-18347</v>
      </c>
      <c r="AK201" s="2">
        <v>-18347</v>
      </c>
      <c r="AL201" s="2">
        <v>-24347</v>
      </c>
      <c r="AM201" s="2">
        <v>-34083</v>
      </c>
      <c r="AN201" s="2">
        <v>-10083</v>
      </c>
      <c r="AO201" s="2">
        <v>-10083</v>
      </c>
      <c r="AP201" s="2">
        <v>-16083</v>
      </c>
    </row>
    <row r="202" spans="1:42" x14ac:dyDescent="0.35">
      <c r="A202" t="s">
        <v>341</v>
      </c>
      <c r="B202" t="s">
        <v>340</v>
      </c>
      <c r="C202" t="s">
        <v>71</v>
      </c>
      <c r="D202">
        <v>2</v>
      </c>
      <c r="E202">
        <v>920</v>
      </c>
      <c r="F202">
        <v>0.97299999999999998</v>
      </c>
      <c r="G202">
        <v>10741.92</v>
      </c>
      <c r="H202">
        <v>147</v>
      </c>
      <c r="I202">
        <v>0.41370000000000001</v>
      </c>
      <c r="J202">
        <v>108</v>
      </c>
      <c r="K202">
        <v>205</v>
      </c>
      <c r="L202">
        <v>97</v>
      </c>
      <c r="M202">
        <v>39</v>
      </c>
      <c r="N202">
        <v>0.4216494845</v>
      </c>
      <c r="O202">
        <v>0.41370000000000001</v>
      </c>
      <c r="U202">
        <v>108</v>
      </c>
      <c r="V202">
        <v>121.25</v>
      </c>
      <c r="W202">
        <v>95.875</v>
      </c>
      <c r="X202">
        <v>-76.604751070000006</v>
      </c>
      <c r="Y202">
        <v>113.0975013</v>
      </c>
      <c r="Z202">
        <v>113.0975013</v>
      </c>
      <c r="AA202">
        <v>0.14000000000000001</v>
      </c>
      <c r="AB202">
        <v>0.73818855670000005</v>
      </c>
      <c r="AC202">
        <v>30472.857650000002</v>
      </c>
      <c r="AD202">
        <v>21331.000349999998</v>
      </c>
      <c r="AE202">
        <v>10741.92</v>
      </c>
      <c r="AF202">
        <v>10589.08035</v>
      </c>
      <c r="AH202">
        <v>8981.2941069999997</v>
      </c>
      <c r="AI202" s="2">
        <v>-42581</v>
      </c>
      <c r="AJ202" s="2">
        <v>-18581</v>
      </c>
      <c r="AK202" s="2">
        <v>-18581</v>
      </c>
      <c r="AL202" s="2">
        <v>-24581</v>
      </c>
      <c r="AM202" s="2">
        <v>-31992</v>
      </c>
      <c r="AN202" s="2">
        <v>-7992</v>
      </c>
      <c r="AO202" s="2">
        <v>-7992</v>
      </c>
      <c r="AP202" s="2">
        <v>-13992</v>
      </c>
    </row>
    <row r="203" spans="1:42" x14ac:dyDescent="0.35">
      <c r="A203" t="s">
        <v>342</v>
      </c>
      <c r="B203" t="s">
        <v>340</v>
      </c>
      <c r="C203" t="s">
        <v>83</v>
      </c>
      <c r="D203">
        <v>1</v>
      </c>
      <c r="E203">
        <v>880</v>
      </c>
      <c r="F203">
        <v>0.97299999999999998</v>
      </c>
      <c r="G203">
        <v>10274.879999999999</v>
      </c>
      <c r="H203">
        <v>246</v>
      </c>
      <c r="I203">
        <v>0.44379999999999997</v>
      </c>
      <c r="J203">
        <v>145</v>
      </c>
      <c r="K203">
        <v>333</v>
      </c>
      <c r="L203">
        <v>188</v>
      </c>
      <c r="M203">
        <v>101</v>
      </c>
      <c r="N203">
        <v>0.52978723400000005</v>
      </c>
      <c r="O203">
        <v>0.44379999999999997</v>
      </c>
      <c r="U203">
        <v>145</v>
      </c>
      <c r="V203">
        <v>235</v>
      </c>
      <c r="W203">
        <v>121.5</v>
      </c>
      <c r="X203">
        <v>-148.47106389999999</v>
      </c>
      <c r="Y203">
        <v>187.03948700000001</v>
      </c>
      <c r="Z203">
        <v>187.03948700000001</v>
      </c>
      <c r="AA203">
        <v>0.28000000000000003</v>
      </c>
      <c r="AB203">
        <v>0.62988531910000001</v>
      </c>
      <c r="AC203">
        <v>43001.900840000002</v>
      </c>
      <c r="AD203">
        <v>30101.330590000001</v>
      </c>
      <c r="AE203">
        <v>10274.879999999999</v>
      </c>
      <c r="AF203">
        <v>19826.45059</v>
      </c>
      <c r="AH203">
        <v>7663.6047159999998</v>
      </c>
      <c r="AI203" s="2">
        <v>-41264</v>
      </c>
      <c r="AJ203" s="2">
        <v>-17264</v>
      </c>
      <c r="AK203" s="2">
        <v>-17264</v>
      </c>
      <c r="AL203" s="2">
        <v>-23264</v>
      </c>
      <c r="AM203" s="2">
        <v>-21437</v>
      </c>
      <c r="AN203" s="2">
        <v>2563</v>
      </c>
      <c r="AO203" s="2">
        <v>2563</v>
      </c>
      <c r="AP203" s="2">
        <v>-3437</v>
      </c>
    </row>
    <row r="204" spans="1:42" x14ac:dyDescent="0.35">
      <c r="A204" t="s">
        <v>343</v>
      </c>
      <c r="B204" t="s">
        <v>340</v>
      </c>
      <c r="C204" t="s">
        <v>83</v>
      </c>
      <c r="D204">
        <v>2</v>
      </c>
      <c r="E204">
        <v>1200</v>
      </c>
      <c r="F204">
        <v>0.97299999999999998</v>
      </c>
      <c r="G204">
        <v>14011.2</v>
      </c>
      <c r="H204">
        <v>169</v>
      </c>
      <c r="I204">
        <v>0.61919999999999997</v>
      </c>
      <c r="J204">
        <v>160</v>
      </c>
      <c r="K204">
        <v>310</v>
      </c>
      <c r="L204">
        <v>150</v>
      </c>
      <c r="M204">
        <v>9</v>
      </c>
      <c r="N204">
        <v>0.14799999999999999</v>
      </c>
      <c r="O204">
        <v>0.61919999999999997</v>
      </c>
      <c r="U204">
        <v>160</v>
      </c>
      <c r="V204">
        <v>187.5</v>
      </c>
      <c r="W204">
        <v>141.25</v>
      </c>
      <c r="X204">
        <v>-118.46095529999999</v>
      </c>
      <c r="Y204">
        <v>171.3878886</v>
      </c>
      <c r="Z204">
        <v>171.3878886</v>
      </c>
      <c r="AA204">
        <v>0.16</v>
      </c>
      <c r="AB204">
        <v>0.72339399999999998</v>
      </c>
      <c r="AC204">
        <v>45253.05414</v>
      </c>
      <c r="AD204">
        <v>31677.137900000002</v>
      </c>
      <c r="AE204">
        <v>14011.2</v>
      </c>
      <c r="AF204">
        <v>17665.937900000001</v>
      </c>
      <c r="AH204">
        <v>8801.2936669999999</v>
      </c>
      <c r="AI204" s="2">
        <v>-42401</v>
      </c>
      <c r="AJ204" s="2">
        <v>-18401</v>
      </c>
      <c r="AK204" s="2">
        <v>-18401</v>
      </c>
      <c r="AL204" s="2">
        <v>-24401</v>
      </c>
      <c r="AM204" s="2">
        <v>-24735</v>
      </c>
      <c r="AN204" s="2">
        <v>-735</v>
      </c>
      <c r="AO204" s="2">
        <v>-735</v>
      </c>
      <c r="AP204" s="2">
        <v>-6735</v>
      </c>
    </row>
    <row r="205" spans="1:42" x14ac:dyDescent="0.35">
      <c r="A205" t="s">
        <v>344</v>
      </c>
      <c r="B205" t="s">
        <v>246</v>
      </c>
      <c r="C205" t="s">
        <v>71</v>
      </c>
      <c r="D205">
        <v>1</v>
      </c>
      <c r="E205">
        <v>1000</v>
      </c>
      <c r="F205">
        <v>0.97299999999999998</v>
      </c>
      <c r="G205">
        <v>11676</v>
      </c>
      <c r="H205">
        <v>174</v>
      </c>
      <c r="I205">
        <v>0.54790000000000005</v>
      </c>
      <c r="J205">
        <v>95</v>
      </c>
      <c r="K205">
        <v>280</v>
      </c>
      <c r="L205">
        <v>185</v>
      </c>
      <c r="M205">
        <v>79</v>
      </c>
      <c r="N205">
        <v>0.44162162160000001</v>
      </c>
      <c r="O205">
        <v>0.54790000000000005</v>
      </c>
      <c r="U205">
        <v>95</v>
      </c>
      <c r="V205">
        <v>231.25</v>
      </c>
      <c r="W205">
        <v>71.875</v>
      </c>
      <c r="X205">
        <v>-146.10184480000001</v>
      </c>
      <c r="Y205">
        <v>160.21172920000001</v>
      </c>
      <c r="Z205">
        <v>160.21172920000001</v>
      </c>
      <c r="AA205">
        <v>0.38</v>
      </c>
      <c r="AB205">
        <v>0.54828783780000001</v>
      </c>
      <c r="AC205">
        <v>32062.38205</v>
      </c>
      <c r="AD205">
        <v>22443.667440000001</v>
      </c>
      <c r="AE205">
        <v>11676</v>
      </c>
      <c r="AF205">
        <v>10767.667439999999</v>
      </c>
      <c r="AH205">
        <v>6670.83536</v>
      </c>
      <c r="AI205" s="2">
        <v>-40271</v>
      </c>
      <c r="AJ205" s="2">
        <v>-16271</v>
      </c>
      <c r="AK205" s="2">
        <v>-16271</v>
      </c>
      <c r="AL205" s="2">
        <v>-22271</v>
      </c>
      <c r="AM205" s="2">
        <v>-29503</v>
      </c>
      <c r="AN205" s="2">
        <v>-5503</v>
      </c>
      <c r="AO205" s="2">
        <v>-5503</v>
      </c>
      <c r="AP205" s="2">
        <v>-11503</v>
      </c>
    </row>
    <row r="206" spans="1:42" x14ac:dyDescent="0.35">
      <c r="A206" t="s">
        <v>345</v>
      </c>
      <c r="B206" t="s">
        <v>265</v>
      </c>
      <c r="C206" t="s">
        <v>71</v>
      </c>
      <c r="D206">
        <v>1</v>
      </c>
      <c r="E206">
        <v>1165</v>
      </c>
      <c r="F206">
        <v>0.97299999999999998</v>
      </c>
      <c r="G206">
        <v>13602.54</v>
      </c>
      <c r="H206">
        <v>180</v>
      </c>
      <c r="I206">
        <v>0.34250000000000003</v>
      </c>
      <c r="J206">
        <v>135</v>
      </c>
      <c r="K206">
        <v>220</v>
      </c>
      <c r="L206">
        <v>85</v>
      </c>
      <c r="M206">
        <v>45</v>
      </c>
      <c r="N206">
        <v>0.52352941180000001</v>
      </c>
      <c r="O206">
        <v>0.34250000000000003</v>
      </c>
      <c r="U206">
        <v>135</v>
      </c>
      <c r="V206">
        <v>106.25</v>
      </c>
      <c r="W206">
        <v>124.375</v>
      </c>
      <c r="X206">
        <v>-67.127874649999995</v>
      </c>
      <c r="Y206">
        <v>119.2864702</v>
      </c>
      <c r="Z206">
        <v>135</v>
      </c>
      <c r="AA206">
        <v>0.1</v>
      </c>
      <c r="AB206">
        <v>0.77146000000000003</v>
      </c>
      <c r="AC206">
        <v>38013.691500000001</v>
      </c>
      <c r="AD206">
        <v>26609.584050000001</v>
      </c>
      <c r="AE206">
        <v>13602.54</v>
      </c>
      <c r="AF206">
        <v>13007.04405</v>
      </c>
      <c r="AH206">
        <v>9386.0966669999998</v>
      </c>
      <c r="AI206" s="2">
        <v>-42986</v>
      </c>
      <c r="AJ206" s="2">
        <v>-18986</v>
      </c>
      <c r="AK206" s="2">
        <v>-18986</v>
      </c>
      <c r="AL206" s="2">
        <v>-24986</v>
      </c>
      <c r="AM206" s="2">
        <v>-29979</v>
      </c>
      <c r="AN206" s="2">
        <v>-5979</v>
      </c>
      <c r="AO206" s="2">
        <v>-5979</v>
      </c>
      <c r="AP206" s="2">
        <v>-11979</v>
      </c>
    </row>
    <row r="207" spans="1:42" x14ac:dyDescent="0.35">
      <c r="A207" t="s">
        <v>346</v>
      </c>
      <c r="B207" t="s">
        <v>332</v>
      </c>
      <c r="C207" t="s">
        <v>71</v>
      </c>
      <c r="D207">
        <v>1</v>
      </c>
      <c r="E207">
        <v>3600</v>
      </c>
      <c r="F207">
        <v>0.97299999999999998</v>
      </c>
      <c r="G207">
        <v>42033.599999999999</v>
      </c>
      <c r="H207">
        <v>196</v>
      </c>
      <c r="I207">
        <v>0.77810000000000001</v>
      </c>
      <c r="J207">
        <v>137</v>
      </c>
      <c r="K207">
        <v>808</v>
      </c>
      <c r="L207">
        <v>671</v>
      </c>
      <c r="M207">
        <v>59</v>
      </c>
      <c r="N207">
        <v>0.170342772</v>
      </c>
      <c r="O207">
        <v>0.77810000000000001</v>
      </c>
      <c r="U207">
        <v>137</v>
      </c>
      <c r="V207">
        <v>838.75</v>
      </c>
      <c r="W207">
        <v>53.125</v>
      </c>
      <c r="X207">
        <v>-529.91533990000005</v>
      </c>
      <c r="Y207">
        <v>477.30848809999998</v>
      </c>
      <c r="Z207">
        <v>477.30848809999998</v>
      </c>
      <c r="AA207">
        <v>0.51</v>
      </c>
      <c r="AB207">
        <v>0.45036296570000001</v>
      </c>
      <c r="AC207">
        <v>78461.154190000001</v>
      </c>
      <c r="AD207">
        <v>54922.807930000003</v>
      </c>
      <c r="AE207">
        <v>42033.599999999999</v>
      </c>
      <c r="AF207">
        <v>12889.20793</v>
      </c>
      <c r="AH207">
        <v>5479.4160830000001</v>
      </c>
      <c r="AI207" s="2">
        <v>-39079</v>
      </c>
      <c r="AJ207" s="2">
        <v>-15079</v>
      </c>
      <c r="AK207" s="2">
        <v>-15079</v>
      </c>
      <c r="AL207" s="2">
        <v>-21079</v>
      </c>
      <c r="AM207" s="2">
        <v>-26190</v>
      </c>
      <c r="AN207" s="2">
        <v>-2190</v>
      </c>
      <c r="AO207" s="2">
        <v>-2190</v>
      </c>
      <c r="AP207" s="2">
        <v>-8190</v>
      </c>
    </row>
    <row r="208" spans="1:42" x14ac:dyDescent="0.35">
      <c r="A208" t="s">
        <v>347</v>
      </c>
      <c r="B208" t="s">
        <v>265</v>
      </c>
      <c r="C208" t="s">
        <v>71</v>
      </c>
      <c r="D208">
        <v>2</v>
      </c>
      <c r="E208">
        <v>1625</v>
      </c>
      <c r="F208">
        <v>0.97299999999999998</v>
      </c>
      <c r="G208">
        <v>18973.5</v>
      </c>
      <c r="H208">
        <v>260</v>
      </c>
      <c r="I208">
        <v>0.6</v>
      </c>
      <c r="J208">
        <v>220</v>
      </c>
      <c r="K208">
        <v>312</v>
      </c>
      <c r="L208">
        <v>92</v>
      </c>
      <c r="M208">
        <v>40</v>
      </c>
      <c r="N208">
        <v>0.44782608699999998</v>
      </c>
      <c r="O208">
        <v>0.6</v>
      </c>
      <c r="U208">
        <v>220</v>
      </c>
      <c r="V208">
        <v>115</v>
      </c>
      <c r="W208">
        <v>208.5</v>
      </c>
      <c r="X208">
        <v>-72.65605257</v>
      </c>
      <c r="Y208">
        <v>166.05123829999999</v>
      </c>
      <c r="Z208">
        <v>220</v>
      </c>
      <c r="AA208">
        <v>0.1</v>
      </c>
      <c r="AB208">
        <v>0.77146000000000003</v>
      </c>
      <c r="AC208">
        <v>61948.237999999998</v>
      </c>
      <c r="AD208">
        <v>43363.766600000003</v>
      </c>
      <c r="AE208">
        <v>18973.5</v>
      </c>
      <c r="AF208">
        <v>24390.266599999999</v>
      </c>
      <c r="AH208">
        <v>9386.0966669999998</v>
      </c>
      <c r="AI208" s="2">
        <v>-42986</v>
      </c>
      <c r="AJ208" s="2">
        <v>-18986</v>
      </c>
      <c r="AK208" s="2">
        <v>-18986</v>
      </c>
      <c r="AL208" s="2">
        <v>-24986</v>
      </c>
      <c r="AM208" s="2">
        <v>-18596</v>
      </c>
      <c r="AN208" s="2">
        <v>5404</v>
      </c>
      <c r="AO208" s="2">
        <v>5404</v>
      </c>
      <c r="AP208" s="2">
        <v>-596</v>
      </c>
    </row>
    <row r="209" spans="1:42" x14ac:dyDescent="0.35">
      <c r="A209" t="s">
        <v>348</v>
      </c>
      <c r="B209" t="s">
        <v>286</v>
      </c>
      <c r="C209" t="s">
        <v>71</v>
      </c>
      <c r="D209">
        <v>2</v>
      </c>
      <c r="E209">
        <v>3500</v>
      </c>
      <c r="F209">
        <v>0.97299999999999998</v>
      </c>
      <c r="G209">
        <v>40866</v>
      </c>
      <c r="H209">
        <v>294</v>
      </c>
      <c r="I209">
        <v>0.39729999999999999</v>
      </c>
      <c r="J209">
        <v>155</v>
      </c>
      <c r="K209">
        <v>483</v>
      </c>
      <c r="L209">
        <v>328</v>
      </c>
      <c r="M209">
        <v>139</v>
      </c>
      <c r="N209">
        <v>0.4390243902</v>
      </c>
      <c r="O209">
        <v>0.39729999999999999</v>
      </c>
      <c r="U209">
        <v>155</v>
      </c>
      <c r="V209">
        <v>410</v>
      </c>
      <c r="W209">
        <v>114</v>
      </c>
      <c r="X209">
        <v>-259.0346222</v>
      </c>
      <c r="Y209">
        <v>277.33484959999998</v>
      </c>
      <c r="Z209">
        <v>277.33484959999998</v>
      </c>
      <c r="AA209">
        <v>0.4</v>
      </c>
      <c r="AB209">
        <v>0.53532390240000005</v>
      </c>
      <c r="AC209">
        <v>54189.350509999997</v>
      </c>
      <c r="AD209">
        <v>37932.54535</v>
      </c>
      <c r="AE209">
        <v>40866</v>
      </c>
      <c r="AF209">
        <v>-2933.4546460000001</v>
      </c>
      <c r="AH209">
        <v>6513.1074799999997</v>
      </c>
      <c r="AI209" s="2">
        <v>-40113</v>
      </c>
      <c r="AJ209" s="2">
        <v>-16113</v>
      </c>
      <c r="AK209" s="2">
        <v>-16113</v>
      </c>
      <c r="AL209" s="2">
        <v>-22113</v>
      </c>
      <c r="AM209" s="2">
        <v>-43047</v>
      </c>
      <c r="AN209" s="2">
        <v>-19047</v>
      </c>
      <c r="AO209" s="2">
        <v>-19047</v>
      </c>
      <c r="AP209" s="2">
        <v>-25047</v>
      </c>
    </row>
    <row r="210" spans="1:42" x14ac:dyDescent="0.35">
      <c r="A210" t="s">
        <v>349</v>
      </c>
      <c r="B210" t="s">
        <v>286</v>
      </c>
      <c r="C210" t="s">
        <v>83</v>
      </c>
      <c r="D210">
        <v>1</v>
      </c>
      <c r="E210">
        <v>2500</v>
      </c>
      <c r="F210">
        <v>0.97299999999999998</v>
      </c>
      <c r="G210">
        <v>29190</v>
      </c>
      <c r="H210">
        <v>471</v>
      </c>
      <c r="I210">
        <v>0.6</v>
      </c>
      <c r="J210">
        <v>111</v>
      </c>
      <c r="K210">
        <v>868</v>
      </c>
      <c r="L210">
        <v>757</v>
      </c>
      <c r="M210">
        <v>360</v>
      </c>
      <c r="N210">
        <v>0.48044914129999999</v>
      </c>
      <c r="O210">
        <v>0.6</v>
      </c>
      <c r="U210">
        <v>111</v>
      </c>
      <c r="V210">
        <v>946.25</v>
      </c>
      <c r="W210">
        <v>16.375</v>
      </c>
      <c r="X210">
        <v>-597.83295429999998</v>
      </c>
      <c r="Y210">
        <v>516.70421090000002</v>
      </c>
      <c r="Z210">
        <v>516.70421090000002</v>
      </c>
      <c r="AA210">
        <v>0.53</v>
      </c>
      <c r="AB210">
        <v>0.43214764859999999</v>
      </c>
      <c r="AC210">
        <v>81501.766059999994</v>
      </c>
      <c r="AD210">
        <v>57051.236250000002</v>
      </c>
      <c r="AE210">
        <v>29190</v>
      </c>
      <c r="AF210">
        <v>27861.236250000002</v>
      </c>
      <c r="AH210">
        <v>5257.7963909999999</v>
      </c>
      <c r="AI210" s="2">
        <v>-38858</v>
      </c>
      <c r="AJ210" s="2">
        <v>-14858</v>
      </c>
      <c r="AK210" s="2">
        <v>-14858</v>
      </c>
      <c r="AL210" s="2">
        <v>-20858</v>
      </c>
      <c r="AM210" s="2">
        <v>-10997</v>
      </c>
      <c r="AN210" s="2">
        <v>13003</v>
      </c>
      <c r="AO210" s="2">
        <v>13003</v>
      </c>
      <c r="AP210" s="2">
        <v>7003</v>
      </c>
    </row>
    <row r="211" spans="1:42" x14ac:dyDescent="0.35">
      <c r="A211" t="s">
        <v>350</v>
      </c>
      <c r="B211" t="s">
        <v>335</v>
      </c>
      <c r="C211" t="s">
        <v>83</v>
      </c>
      <c r="D211">
        <v>1</v>
      </c>
      <c r="E211">
        <v>900</v>
      </c>
      <c r="F211">
        <v>0.97299999999999998</v>
      </c>
      <c r="G211">
        <v>10508.4</v>
      </c>
      <c r="H211">
        <v>141</v>
      </c>
      <c r="I211">
        <v>0.54790000000000005</v>
      </c>
      <c r="J211">
        <v>116</v>
      </c>
      <c r="K211">
        <v>296</v>
      </c>
      <c r="L211">
        <v>180</v>
      </c>
      <c r="M211">
        <v>25</v>
      </c>
      <c r="N211">
        <v>0.2111111111</v>
      </c>
      <c r="O211">
        <v>0.54790000000000005</v>
      </c>
      <c r="U211">
        <v>116</v>
      </c>
      <c r="V211">
        <v>225</v>
      </c>
      <c r="W211">
        <v>93.5</v>
      </c>
      <c r="X211">
        <v>-142.1531463</v>
      </c>
      <c r="Y211">
        <v>167.66546629999999</v>
      </c>
      <c r="Z211">
        <v>167.66546629999999</v>
      </c>
      <c r="AA211">
        <v>0.33</v>
      </c>
      <c r="AB211">
        <v>0.58973533330000005</v>
      </c>
      <c r="AC211">
        <v>36090.561119999998</v>
      </c>
      <c r="AD211">
        <v>25263.392779999998</v>
      </c>
      <c r="AE211">
        <v>10508.4</v>
      </c>
      <c r="AF211">
        <v>14754.99278</v>
      </c>
      <c r="AH211">
        <v>7175.113222</v>
      </c>
      <c r="AI211" s="2">
        <v>-40775</v>
      </c>
      <c r="AJ211" s="2">
        <v>-16775</v>
      </c>
      <c r="AK211" s="2">
        <v>-16775</v>
      </c>
      <c r="AL211" s="2">
        <v>-22775</v>
      </c>
      <c r="AM211" s="2">
        <v>-26020</v>
      </c>
      <c r="AN211" s="2">
        <v>-2020</v>
      </c>
      <c r="AO211" s="2">
        <v>-2020</v>
      </c>
      <c r="AP211" s="2">
        <v>-8020</v>
      </c>
    </row>
    <row r="212" spans="1:42" x14ac:dyDescent="0.35">
      <c r="A212" t="s">
        <v>351</v>
      </c>
      <c r="B212" t="s">
        <v>300</v>
      </c>
      <c r="C212" t="s">
        <v>83</v>
      </c>
      <c r="D212">
        <v>2</v>
      </c>
      <c r="E212">
        <v>4500</v>
      </c>
      <c r="F212">
        <v>0.97299999999999998</v>
      </c>
      <c r="G212">
        <v>52542</v>
      </c>
      <c r="H212">
        <v>994</v>
      </c>
      <c r="I212">
        <v>0.43009999999999998</v>
      </c>
      <c r="J212">
        <v>530</v>
      </c>
      <c r="K212">
        <v>1354</v>
      </c>
      <c r="L212">
        <v>824</v>
      </c>
      <c r="M212">
        <v>464</v>
      </c>
      <c r="N212">
        <v>0.55048543689999996</v>
      </c>
      <c r="O212">
        <v>0.43009999999999998</v>
      </c>
      <c r="U212">
        <v>530</v>
      </c>
      <c r="V212">
        <v>1030</v>
      </c>
      <c r="W212">
        <v>427</v>
      </c>
      <c r="X212">
        <v>-650.74551429999997</v>
      </c>
      <c r="Y212">
        <v>767.02413439999998</v>
      </c>
      <c r="Z212">
        <v>767.02413439999998</v>
      </c>
      <c r="AA212">
        <v>0.33</v>
      </c>
      <c r="AB212">
        <v>0.58934262140000004</v>
      </c>
      <c r="AC212">
        <v>164994.60509999999</v>
      </c>
      <c r="AD212">
        <v>115496.2236</v>
      </c>
      <c r="AE212">
        <v>52542</v>
      </c>
      <c r="AF212">
        <v>62954.223590000001</v>
      </c>
      <c r="AH212">
        <v>7170.3352269999996</v>
      </c>
      <c r="AI212" s="2">
        <v>-40770</v>
      </c>
      <c r="AJ212" s="2">
        <v>-16770</v>
      </c>
      <c r="AK212" s="2">
        <v>-16770</v>
      </c>
      <c r="AL212" s="2">
        <v>-22770</v>
      </c>
      <c r="AM212" s="2">
        <v>22184</v>
      </c>
      <c r="AN212" s="2">
        <v>46184</v>
      </c>
      <c r="AO212" s="2">
        <v>46184</v>
      </c>
      <c r="AP212" s="2">
        <v>40184</v>
      </c>
    </row>
    <row r="213" spans="1:42" x14ac:dyDescent="0.35">
      <c r="A213" t="s">
        <v>352</v>
      </c>
      <c r="B213" t="s">
        <v>300</v>
      </c>
      <c r="C213" t="s">
        <v>71</v>
      </c>
      <c r="D213">
        <v>1</v>
      </c>
      <c r="E213">
        <v>2700</v>
      </c>
      <c r="F213">
        <v>0.97299999999999998</v>
      </c>
      <c r="G213">
        <v>31525.200000000001</v>
      </c>
      <c r="H213">
        <v>284</v>
      </c>
      <c r="I213">
        <v>0.60550000000000004</v>
      </c>
      <c r="J213">
        <v>103</v>
      </c>
      <c r="K213">
        <v>483</v>
      </c>
      <c r="L213">
        <v>380</v>
      </c>
      <c r="M213">
        <v>181</v>
      </c>
      <c r="N213">
        <v>0.4810526316</v>
      </c>
      <c r="O213">
        <v>0.60550000000000004</v>
      </c>
      <c r="U213">
        <v>103</v>
      </c>
      <c r="V213">
        <v>475</v>
      </c>
      <c r="W213">
        <v>55.5</v>
      </c>
      <c r="X213">
        <v>-300.1010867</v>
      </c>
      <c r="Y213">
        <v>283.01598430000001</v>
      </c>
      <c r="Z213">
        <v>283.01598430000001</v>
      </c>
      <c r="AA213">
        <v>0.48</v>
      </c>
      <c r="AB213">
        <v>0.47153442109999999</v>
      </c>
      <c r="AC213">
        <v>48709.899089999999</v>
      </c>
      <c r="AD213">
        <v>34096.929360000002</v>
      </c>
      <c r="AE213">
        <v>31525.200000000001</v>
      </c>
      <c r="AF213">
        <v>2571.7293610000002</v>
      </c>
      <c r="AH213">
        <v>5737.0021230000002</v>
      </c>
      <c r="AI213" s="2">
        <v>-39337</v>
      </c>
      <c r="AJ213" s="2">
        <v>-15337</v>
      </c>
      <c r="AK213" s="2">
        <v>-15337</v>
      </c>
      <c r="AL213" s="2">
        <v>-21337</v>
      </c>
      <c r="AM213" s="2">
        <v>-36765</v>
      </c>
      <c r="AN213" s="2">
        <v>-12765</v>
      </c>
      <c r="AO213" s="2">
        <v>-12765</v>
      </c>
      <c r="AP213" s="2">
        <v>-18765</v>
      </c>
    </row>
    <row r="214" spans="1:42" x14ac:dyDescent="0.35">
      <c r="A214" t="s">
        <v>353</v>
      </c>
      <c r="B214" t="s">
        <v>354</v>
      </c>
      <c r="C214" t="s">
        <v>71</v>
      </c>
      <c r="D214">
        <v>1</v>
      </c>
      <c r="E214">
        <v>2700</v>
      </c>
      <c r="F214">
        <v>0.97299999999999998</v>
      </c>
      <c r="G214">
        <v>31525.200000000001</v>
      </c>
      <c r="H214">
        <v>236</v>
      </c>
      <c r="I214">
        <v>0.56710000000000005</v>
      </c>
      <c r="J214">
        <v>110</v>
      </c>
      <c r="K214">
        <v>515</v>
      </c>
      <c r="L214">
        <v>405</v>
      </c>
      <c r="M214">
        <v>126</v>
      </c>
      <c r="N214">
        <v>0.34888888890000003</v>
      </c>
      <c r="O214">
        <v>0.56710000000000005</v>
      </c>
      <c r="U214">
        <v>110</v>
      </c>
      <c r="V214">
        <v>506.25</v>
      </c>
      <c r="W214">
        <v>59.375</v>
      </c>
      <c r="X214">
        <v>-319.8445792</v>
      </c>
      <c r="Y214">
        <v>301.74729910000002</v>
      </c>
      <c r="Z214">
        <v>301.74729910000002</v>
      </c>
      <c r="AA214">
        <v>0.48</v>
      </c>
      <c r="AB214">
        <v>0.47170925930000002</v>
      </c>
      <c r="AC214">
        <v>51953.003149999997</v>
      </c>
      <c r="AD214">
        <v>36367.102209999997</v>
      </c>
      <c r="AE214">
        <v>31525.200000000001</v>
      </c>
      <c r="AF214">
        <v>4841.9022059999998</v>
      </c>
      <c r="AH214">
        <v>5739.1293210000003</v>
      </c>
      <c r="AI214" s="2">
        <v>-39339</v>
      </c>
      <c r="AJ214" s="2">
        <v>-15339</v>
      </c>
      <c r="AK214" s="2">
        <v>-15339</v>
      </c>
      <c r="AL214" s="2">
        <v>-21339</v>
      </c>
      <c r="AM214" s="2">
        <v>-34497</v>
      </c>
      <c r="AN214" s="2">
        <v>-10497</v>
      </c>
      <c r="AO214" s="2">
        <v>-10497</v>
      </c>
      <c r="AP214" s="2">
        <v>-16497</v>
      </c>
    </row>
    <row r="215" spans="1:42" x14ac:dyDescent="0.35">
      <c r="A215" t="s">
        <v>355</v>
      </c>
      <c r="B215" t="s">
        <v>335</v>
      </c>
      <c r="C215" t="s">
        <v>83</v>
      </c>
      <c r="D215">
        <v>2</v>
      </c>
      <c r="E215">
        <v>1100</v>
      </c>
      <c r="F215">
        <v>0.97299999999999998</v>
      </c>
      <c r="G215">
        <v>12843.6</v>
      </c>
      <c r="H215">
        <v>188</v>
      </c>
      <c r="I215">
        <v>0.61919999999999997</v>
      </c>
      <c r="J215">
        <v>136</v>
      </c>
      <c r="K215">
        <v>335</v>
      </c>
      <c r="L215">
        <v>199</v>
      </c>
      <c r="M215">
        <v>52</v>
      </c>
      <c r="N215">
        <v>0.30904522610000001</v>
      </c>
      <c r="O215">
        <v>0.61919999999999997</v>
      </c>
      <c r="U215">
        <v>136</v>
      </c>
      <c r="V215">
        <v>248.75</v>
      </c>
      <c r="W215">
        <v>111.125</v>
      </c>
      <c r="X215">
        <v>-157.15820070000001</v>
      </c>
      <c r="Y215">
        <v>189.2412655</v>
      </c>
      <c r="Z215">
        <v>189.2412655</v>
      </c>
      <c r="AA215">
        <v>0.31</v>
      </c>
      <c r="AB215">
        <v>0.60207251260000005</v>
      </c>
      <c r="AC215">
        <v>41586.991929999997</v>
      </c>
      <c r="AD215">
        <v>29110.894349999999</v>
      </c>
      <c r="AE215">
        <v>12843.6</v>
      </c>
      <c r="AF215">
        <v>16267.29435</v>
      </c>
      <c r="AH215">
        <v>7325.2155700000003</v>
      </c>
      <c r="AI215" s="2">
        <v>-40925</v>
      </c>
      <c r="AJ215" s="2">
        <v>-16925</v>
      </c>
      <c r="AK215" s="2">
        <v>-16925</v>
      </c>
      <c r="AL215" s="2">
        <v>-22925</v>
      </c>
      <c r="AM215" s="2">
        <v>-24658</v>
      </c>
      <c r="AN215" s="2">
        <v>-658</v>
      </c>
      <c r="AO215" s="2">
        <v>-658</v>
      </c>
      <c r="AP215" s="2">
        <v>-6658</v>
      </c>
    </row>
    <row r="216" spans="1:42" x14ac:dyDescent="0.35">
      <c r="A216" t="s">
        <v>356</v>
      </c>
      <c r="B216" t="s">
        <v>354</v>
      </c>
      <c r="C216" t="s">
        <v>71</v>
      </c>
      <c r="D216">
        <v>2</v>
      </c>
      <c r="E216">
        <v>3000</v>
      </c>
      <c r="F216">
        <v>0.97299999999999998</v>
      </c>
      <c r="G216">
        <v>35028</v>
      </c>
      <c r="H216">
        <v>329</v>
      </c>
      <c r="I216">
        <v>0.70409999999999995</v>
      </c>
      <c r="J216">
        <v>270</v>
      </c>
      <c r="K216">
        <v>544</v>
      </c>
      <c r="L216">
        <v>274</v>
      </c>
      <c r="M216">
        <v>59</v>
      </c>
      <c r="N216">
        <v>0.27226277370000002</v>
      </c>
      <c r="O216">
        <v>0.70409999999999995</v>
      </c>
      <c r="U216">
        <v>270</v>
      </c>
      <c r="V216">
        <v>342.5</v>
      </c>
      <c r="W216">
        <v>235.75</v>
      </c>
      <c r="X216">
        <v>-216.38867830000001</v>
      </c>
      <c r="Y216">
        <v>301.9352098</v>
      </c>
      <c r="Z216">
        <v>301.9352098</v>
      </c>
      <c r="AA216">
        <v>0.19</v>
      </c>
      <c r="AB216">
        <v>0.69766868609999999</v>
      </c>
      <c r="AC216">
        <v>76887.520499999999</v>
      </c>
      <c r="AD216">
        <v>53821.264349999998</v>
      </c>
      <c r="AE216">
        <v>35028</v>
      </c>
      <c r="AF216">
        <v>18793.264350000001</v>
      </c>
      <c r="AH216">
        <v>8488.3023479999993</v>
      </c>
      <c r="AI216" s="2">
        <v>-42088</v>
      </c>
      <c r="AJ216" s="2">
        <v>-18088</v>
      </c>
      <c r="AK216" s="2">
        <v>-18088</v>
      </c>
      <c r="AL216" s="2">
        <v>-24088</v>
      </c>
      <c r="AM216" s="2">
        <v>-23295</v>
      </c>
      <c r="AN216" s="2">
        <v>705</v>
      </c>
      <c r="AO216" s="2">
        <v>705</v>
      </c>
      <c r="AP216" s="2">
        <v>-5295</v>
      </c>
    </row>
    <row r="217" spans="1:42" x14ac:dyDescent="0.35">
      <c r="A217" t="s">
        <v>357</v>
      </c>
      <c r="B217" t="s">
        <v>354</v>
      </c>
      <c r="C217" t="s">
        <v>83</v>
      </c>
      <c r="D217">
        <v>1</v>
      </c>
      <c r="E217">
        <v>4500</v>
      </c>
      <c r="F217">
        <v>0.97299999999999998</v>
      </c>
      <c r="G217">
        <v>52542</v>
      </c>
      <c r="H217">
        <v>549</v>
      </c>
      <c r="I217">
        <v>0.44379999999999997</v>
      </c>
      <c r="J217">
        <v>231</v>
      </c>
      <c r="K217">
        <v>1027</v>
      </c>
      <c r="L217">
        <v>796</v>
      </c>
      <c r="M217">
        <v>318</v>
      </c>
      <c r="N217">
        <v>0.41959798990000002</v>
      </c>
      <c r="O217">
        <v>0.44379999999999997</v>
      </c>
      <c r="U217">
        <v>231</v>
      </c>
      <c r="V217">
        <v>995</v>
      </c>
      <c r="W217">
        <v>131.5</v>
      </c>
      <c r="X217">
        <v>-628.63280259999999</v>
      </c>
      <c r="Y217">
        <v>600.46506190000002</v>
      </c>
      <c r="Z217">
        <v>600.46506190000002</v>
      </c>
      <c r="AA217">
        <v>0.47</v>
      </c>
      <c r="AB217">
        <v>0.47759603020000002</v>
      </c>
      <c r="AC217">
        <v>104674.6014</v>
      </c>
      <c r="AD217">
        <v>73272.220969999995</v>
      </c>
      <c r="AE217">
        <v>52542</v>
      </c>
      <c r="AF217">
        <v>20730.220969999998</v>
      </c>
      <c r="AH217">
        <v>5810.7516999999998</v>
      </c>
      <c r="AI217" s="2">
        <v>-39411</v>
      </c>
      <c r="AJ217" s="2">
        <v>-15411</v>
      </c>
      <c r="AK217" s="2">
        <v>-15411</v>
      </c>
      <c r="AL217" s="2">
        <v>-21411</v>
      </c>
      <c r="AM217" s="2">
        <v>-18681</v>
      </c>
      <c r="AN217" s="2">
        <v>5319</v>
      </c>
      <c r="AO217" s="2">
        <v>5319</v>
      </c>
      <c r="AP217" s="2">
        <v>-681</v>
      </c>
    </row>
    <row r="218" spans="1:42" x14ac:dyDescent="0.35">
      <c r="A218" t="s">
        <v>358</v>
      </c>
      <c r="B218" t="s">
        <v>354</v>
      </c>
      <c r="C218" t="s">
        <v>83</v>
      </c>
      <c r="D218">
        <v>2</v>
      </c>
      <c r="E218">
        <v>4900</v>
      </c>
      <c r="F218">
        <v>0.97299999999999998</v>
      </c>
      <c r="G218">
        <v>57212.4</v>
      </c>
      <c r="H218">
        <v>652</v>
      </c>
      <c r="I218">
        <v>0.4466</v>
      </c>
      <c r="J218">
        <v>379</v>
      </c>
      <c r="K218">
        <v>969</v>
      </c>
      <c r="L218">
        <v>590</v>
      </c>
      <c r="M218">
        <v>273</v>
      </c>
      <c r="N218">
        <v>0.47016949149999998</v>
      </c>
      <c r="O218">
        <v>0.4466</v>
      </c>
      <c r="U218">
        <v>379</v>
      </c>
      <c r="V218">
        <v>737.5</v>
      </c>
      <c r="W218">
        <v>305.25</v>
      </c>
      <c r="X218">
        <v>-465.9464241</v>
      </c>
      <c r="Y218">
        <v>548.9590283</v>
      </c>
      <c r="Z218">
        <v>548.9590283</v>
      </c>
      <c r="AA218">
        <v>0.33</v>
      </c>
      <c r="AB218">
        <v>0.5890795593</v>
      </c>
      <c r="AC218">
        <v>118033.898</v>
      </c>
      <c r="AD218">
        <v>82623.728600000002</v>
      </c>
      <c r="AE218">
        <v>57212.4</v>
      </c>
      <c r="AF218">
        <v>25411.328600000001</v>
      </c>
      <c r="AH218">
        <v>7167.1346380000005</v>
      </c>
      <c r="AI218" s="2">
        <v>-40767</v>
      </c>
      <c r="AJ218" s="2">
        <v>-16767</v>
      </c>
      <c r="AK218" s="2">
        <v>-16767</v>
      </c>
      <c r="AL218" s="2">
        <v>-22767</v>
      </c>
      <c r="AM218" s="2">
        <v>-15356</v>
      </c>
      <c r="AN218" s="2">
        <v>8644</v>
      </c>
      <c r="AO218" s="2">
        <v>8644</v>
      </c>
      <c r="AP218" s="2">
        <v>2644</v>
      </c>
    </row>
    <row r="219" spans="1:42" x14ac:dyDescent="0.35">
      <c r="A219" t="s">
        <v>359</v>
      </c>
      <c r="B219" t="s">
        <v>360</v>
      </c>
      <c r="C219" t="s">
        <v>71</v>
      </c>
      <c r="D219">
        <v>2</v>
      </c>
      <c r="E219">
        <v>3300</v>
      </c>
      <c r="F219">
        <v>0.97299999999999998</v>
      </c>
      <c r="G219">
        <v>38530.800000000003</v>
      </c>
      <c r="H219">
        <v>378</v>
      </c>
      <c r="I219">
        <v>0.4219</v>
      </c>
      <c r="J219">
        <v>264</v>
      </c>
      <c r="K219">
        <v>532</v>
      </c>
      <c r="L219">
        <v>268</v>
      </c>
      <c r="M219">
        <v>114</v>
      </c>
      <c r="N219">
        <v>0.44029850749999999</v>
      </c>
      <c r="O219">
        <v>0.4219</v>
      </c>
      <c r="U219">
        <v>264</v>
      </c>
      <c r="V219">
        <v>335</v>
      </c>
      <c r="W219">
        <v>230.5</v>
      </c>
      <c r="X219">
        <v>-211.65024009999999</v>
      </c>
      <c r="Y219">
        <v>295.27969419999999</v>
      </c>
      <c r="Z219">
        <v>295.27969419999999</v>
      </c>
      <c r="AA219">
        <v>0.19</v>
      </c>
      <c r="AB219">
        <v>0.69756522389999998</v>
      </c>
      <c r="AC219">
        <v>75181.548790000001</v>
      </c>
      <c r="AD219">
        <v>52627.084150000002</v>
      </c>
      <c r="AE219">
        <v>38530.800000000003</v>
      </c>
      <c r="AF219">
        <v>14096.284149999999</v>
      </c>
      <c r="AH219">
        <v>8487.0435570000009</v>
      </c>
      <c r="AI219" s="2">
        <v>-42087</v>
      </c>
      <c r="AJ219" s="2">
        <v>-18087</v>
      </c>
      <c r="AK219" s="2">
        <v>-18087</v>
      </c>
      <c r="AL219" s="2">
        <v>-24087</v>
      </c>
      <c r="AM219" s="2">
        <v>-27991</v>
      </c>
      <c r="AN219" s="2">
        <v>-3991</v>
      </c>
      <c r="AO219" s="2">
        <v>-3991</v>
      </c>
      <c r="AP219" s="2">
        <v>-9991</v>
      </c>
    </row>
    <row r="220" spans="1:42" x14ac:dyDescent="0.35">
      <c r="A220" t="s">
        <v>361</v>
      </c>
      <c r="B220" t="s">
        <v>360</v>
      </c>
      <c r="C220" t="s">
        <v>83</v>
      </c>
      <c r="D220">
        <v>1</v>
      </c>
      <c r="E220">
        <v>4500</v>
      </c>
      <c r="F220">
        <v>0.97299999999999998</v>
      </c>
      <c r="G220">
        <v>52542</v>
      </c>
      <c r="H220">
        <v>255</v>
      </c>
      <c r="I220">
        <v>0.59179999999999999</v>
      </c>
      <c r="J220">
        <v>151</v>
      </c>
      <c r="K220">
        <v>673</v>
      </c>
      <c r="L220">
        <v>522</v>
      </c>
      <c r="M220">
        <v>104</v>
      </c>
      <c r="N220">
        <v>0.25938697319999998</v>
      </c>
      <c r="O220">
        <v>0.59179999999999999</v>
      </c>
      <c r="U220">
        <v>151</v>
      </c>
      <c r="V220">
        <v>652.5</v>
      </c>
      <c r="W220">
        <v>85.75</v>
      </c>
      <c r="X220">
        <v>-412.24412430000001</v>
      </c>
      <c r="Y220">
        <v>393.52985219999999</v>
      </c>
      <c r="Z220">
        <v>393.52985219999999</v>
      </c>
      <c r="AA220">
        <v>0.47</v>
      </c>
      <c r="AB220">
        <v>0.47730195399999997</v>
      </c>
      <c r="AC220">
        <v>68558.887100000007</v>
      </c>
      <c r="AD220">
        <v>47991.220970000002</v>
      </c>
      <c r="AE220">
        <v>52542</v>
      </c>
      <c r="AF220">
        <v>-4550.7790290000003</v>
      </c>
      <c r="AH220">
        <v>5807.1737739999999</v>
      </c>
      <c r="AI220" s="2">
        <v>-39407</v>
      </c>
      <c r="AJ220" s="2">
        <v>-15407</v>
      </c>
      <c r="AK220" s="2">
        <v>-15407</v>
      </c>
      <c r="AL220" s="2">
        <v>-21407</v>
      </c>
      <c r="AM220" s="2">
        <v>-43958</v>
      </c>
      <c r="AN220" s="2">
        <v>-19958</v>
      </c>
      <c r="AO220" s="2">
        <v>-19958</v>
      </c>
      <c r="AP220" s="2">
        <v>-25958</v>
      </c>
    </row>
    <row r="221" spans="1:42" x14ac:dyDescent="0.35">
      <c r="A221" t="s">
        <v>362</v>
      </c>
      <c r="B221" t="s">
        <v>360</v>
      </c>
      <c r="C221" t="s">
        <v>83</v>
      </c>
      <c r="D221">
        <v>2</v>
      </c>
      <c r="E221">
        <v>4200</v>
      </c>
      <c r="F221">
        <v>0.97299999999999998</v>
      </c>
      <c r="G221">
        <v>49039.199999999997</v>
      </c>
      <c r="H221">
        <v>441</v>
      </c>
      <c r="I221">
        <v>0.5726</v>
      </c>
      <c r="J221">
        <v>278</v>
      </c>
      <c r="K221">
        <v>711</v>
      </c>
      <c r="L221">
        <v>433</v>
      </c>
      <c r="M221">
        <v>163</v>
      </c>
      <c r="N221">
        <v>0.40115473439999999</v>
      </c>
      <c r="O221">
        <v>0.5726</v>
      </c>
      <c r="U221">
        <v>278</v>
      </c>
      <c r="V221">
        <v>541.25</v>
      </c>
      <c r="W221">
        <v>223.875</v>
      </c>
      <c r="X221">
        <v>-341.95729089999998</v>
      </c>
      <c r="Y221">
        <v>402.80637159999998</v>
      </c>
      <c r="Z221">
        <v>402.80637159999998</v>
      </c>
      <c r="AA221">
        <v>0.33</v>
      </c>
      <c r="AB221">
        <v>0.5889717552</v>
      </c>
      <c r="AC221">
        <v>86593.175130000003</v>
      </c>
      <c r="AD221">
        <v>60615.222589999998</v>
      </c>
      <c r="AE221">
        <v>49039.199999999997</v>
      </c>
      <c r="AF221">
        <v>11576.02259</v>
      </c>
      <c r="AH221">
        <v>7165.8230219999996</v>
      </c>
      <c r="AI221" s="2">
        <v>-40766</v>
      </c>
      <c r="AJ221" s="2">
        <v>-16766</v>
      </c>
      <c r="AK221" s="2">
        <v>-16766</v>
      </c>
      <c r="AL221" s="2">
        <v>-22766</v>
      </c>
      <c r="AM221" s="2">
        <v>-29190</v>
      </c>
      <c r="AN221" s="2">
        <v>-5190</v>
      </c>
      <c r="AO221" s="2">
        <v>-5190</v>
      </c>
      <c r="AP221" s="2">
        <v>-11190</v>
      </c>
    </row>
    <row r="222" spans="1:42" x14ac:dyDescent="0.35">
      <c r="A222" t="s">
        <v>363</v>
      </c>
      <c r="B222" t="s">
        <v>360</v>
      </c>
      <c r="C222" t="s">
        <v>71</v>
      </c>
      <c r="D222">
        <v>1</v>
      </c>
      <c r="E222">
        <v>2500</v>
      </c>
      <c r="F222">
        <v>0.97299999999999998</v>
      </c>
      <c r="G222">
        <v>29190</v>
      </c>
      <c r="H222">
        <v>356</v>
      </c>
      <c r="I222">
        <v>0.42470000000000002</v>
      </c>
      <c r="J222">
        <v>98</v>
      </c>
      <c r="K222">
        <v>460</v>
      </c>
      <c r="L222">
        <v>362</v>
      </c>
      <c r="M222">
        <v>258</v>
      </c>
      <c r="N222">
        <v>0.6701657459</v>
      </c>
      <c r="O222">
        <v>0.42470000000000002</v>
      </c>
      <c r="U222">
        <v>98</v>
      </c>
      <c r="V222">
        <v>452.5</v>
      </c>
      <c r="W222">
        <v>52.75</v>
      </c>
      <c r="X222">
        <v>-285.88577199999997</v>
      </c>
      <c r="Y222">
        <v>269.5494377</v>
      </c>
      <c r="Z222">
        <v>269.5494377</v>
      </c>
      <c r="AA222">
        <v>0.48</v>
      </c>
      <c r="AB222">
        <v>0.47142856350000001</v>
      </c>
      <c r="AC222">
        <v>46381.75604</v>
      </c>
      <c r="AD222">
        <v>32467.229230000001</v>
      </c>
      <c r="AE222">
        <v>29190</v>
      </c>
      <c r="AF222">
        <v>3277.2292280000001</v>
      </c>
      <c r="AH222">
        <v>5735.7141899999997</v>
      </c>
      <c r="AI222" s="2">
        <v>-39336</v>
      </c>
      <c r="AJ222" s="2">
        <v>-15336</v>
      </c>
      <c r="AK222" s="2">
        <v>-15336</v>
      </c>
      <c r="AL222" s="2">
        <v>-21336</v>
      </c>
      <c r="AM222" s="2">
        <v>-36058</v>
      </c>
      <c r="AN222" s="2">
        <v>-12058</v>
      </c>
      <c r="AO222" s="2">
        <v>-12058</v>
      </c>
      <c r="AP222" s="2">
        <v>-18058</v>
      </c>
    </row>
    <row r="223" spans="1:42" x14ac:dyDescent="0.35">
      <c r="A223" t="s">
        <v>364</v>
      </c>
      <c r="B223" t="s">
        <v>365</v>
      </c>
      <c r="C223" t="s">
        <v>71</v>
      </c>
      <c r="D223">
        <v>1</v>
      </c>
      <c r="E223">
        <v>2500</v>
      </c>
      <c r="F223">
        <v>0.97299999999999998</v>
      </c>
      <c r="G223">
        <v>29190</v>
      </c>
      <c r="H223">
        <v>437</v>
      </c>
      <c r="I223">
        <v>7.9500000000000001E-2</v>
      </c>
      <c r="J223">
        <v>108</v>
      </c>
      <c r="K223">
        <v>507</v>
      </c>
      <c r="L223">
        <v>399</v>
      </c>
      <c r="M223">
        <v>329</v>
      </c>
      <c r="N223">
        <v>0.75964912279999997</v>
      </c>
      <c r="O223">
        <v>7.9500000000000001E-2</v>
      </c>
      <c r="U223">
        <v>108</v>
      </c>
      <c r="V223">
        <v>498.75</v>
      </c>
      <c r="W223">
        <v>58.125</v>
      </c>
      <c r="X223">
        <v>-315.10614099999998</v>
      </c>
      <c r="Y223">
        <v>297.09178350000002</v>
      </c>
      <c r="Z223">
        <v>297.09178350000002</v>
      </c>
      <c r="AA223">
        <v>0.48</v>
      </c>
      <c r="AB223">
        <v>0.47141541349999999</v>
      </c>
      <c r="AC223">
        <v>51119.58079</v>
      </c>
      <c r="AD223">
        <v>35783.706550000003</v>
      </c>
      <c r="AE223">
        <v>29190</v>
      </c>
      <c r="AF223">
        <v>6593.706553</v>
      </c>
      <c r="AH223">
        <v>5735.5541979999998</v>
      </c>
      <c r="AI223" s="2">
        <v>-39336</v>
      </c>
      <c r="AJ223" s="2">
        <v>-15336</v>
      </c>
      <c r="AK223" s="2">
        <v>-15336</v>
      </c>
      <c r="AL223" s="2">
        <v>-21336</v>
      </c>
      <c r="AM223" s="2">
        <v>-32742</v>
      </c>
      <c r="AN223" s="2">
        <v>-8742</v>
      </c>
      <c r="AO223" s="2">
        <v>-8742</v>
      </c>
      <c r="AP223" s="2">
        <v>-14742</v>
      </c>
    </row>
    <row r="224" spans="1:42" x14ac:dyDescent="0.35">
      <c r="A224" t="s">
        <v>366</v>
      </c>
      <c r="B224" t="s">
        <v>365</v>
      </c>
      <c r="C224" t="s">
        <v>71</v>
      </c>
      <c r="D224">
        <v>2</v>
      </c>
      <c r="E224">
        <v>3300</v>
      </c>
      <c r="F224">
        <v>0.97299999999999998</v>
      </c>
      <c r="G224">
        <v>38530.800000000003</v>
      </c>
      <c r="H224">
        <v>461</v>
      </c>
      <c r="I224">
        <v>0.31780000000000003</v>
      </c>
      <c r="J224">
        <v>270</v>
      </c>
      <c r="K224">
        <v>543</v>
      </c>
      <c r="L224">
        <v>273</v>
      </c>
      <c r="M224">
        <v>191</v>
      </c>
      <c r="N224">
        <v>0.65970695970000004</v>
      </c>
      <c r="O224">
        <v>0.31780000000000003</v>
      </c>
      <c r="U224">
        <v>270</v>
      </c>
      <c r="V224">
        <v>341.25</v>
      </c>
      <c r="W224">
        <v>235.875</v>
      </c>
      <c r="X224">
        <v>-215.5989386</v>
      </c>
      <c r="Y224">
        <v>301.3259572</v>
      </c>
      <c r="Z224">
        <v>301.3259572</v>
      </c>
      <c r="AA224">
        <v>0.19</v>
      </c>
      <c r="AB224">
        <v>0.69881131870000002</v>
      </c>
      <c r="AC224">
        <v>76858.046159999998</v>
      </c>
      <c r="AD224">
        <v>53800.632310000001</v>
      </c>
      <c r="AE224">
        <v>38530.800000000003</v>
      </c>
      <c r="AF224">
        <v>15269.83231</v>
      </c>
      <c r="AH224">
        <v>8502.204377</v>
      </c>
      <c r="AI224" s="2">
        <v>-42102</v>
      </c>
      <c r="AJ224" s="2">
        <v>-18102</v>
      </c>
      <c r="AK224" s="2">
        <v>-18102</v>
      </c>
      <c r="AL224" s="2">
        <v>-24102</v>
      </c>
      <c r="AM224" s="2">
        <v>-26832</v>
      </c>
      <c r="AN224" s="2">
        <v>-2832</v>
      </c>
      <c r="AO224" s="2">
        <v>-2832</v>
      </c>
      <c r="AP224" s="2">
        <v>-8832</v>
      </c>
    </row>
    <row r="225" spans="1:42" x14ac:dyDescent="0.35">
      <c r="A225" t="s">
        <v>367</v>
      </c>
      <c r="B225" t="s">
        <v>365</v>
      </c>
      <c r="C225" t="s">
        <v>83</v>
      </c>
      <c r="D225">
        <v>1</v>
      </c>
      <c r="E225">
        <v>4500</v>
      </c>
      <c r="F225">
        <v>0.97299999999999998</v>
      </c>
      <c r="G225">
        <v>52542</v>
      </c>
      <c r="H225">
        <v>669</v>
      </c>
      <c r="I225">
        <v>0.31230000000000002</v>
      </c>
      <c r="J225">
        <v>186</v>
      </c>
      <c r="K225">
        <v>829</v>
      </c>
      <c r="L225">
        <v>643</v>
      </c>
      <c r="M225">
        <v>483</v>
      </c>
      <c r="N225">
        <v>0.70093312600000002</v>
      </c>
      <c r="O225">
        <v>0.31230000000000002</v>
      </c>
      <c r="U225">
        <v>186</v>
      </c>
      <c r="V225">
        <v>803.75</v>
      </c>
      <c r="W225">
        <v>105.625</v>
      </c>
      <c r="X225">
        <v>-507.80262829999998</v>
      </c>
      <c r="Y225">
        <v>484.74941560000002</v>
      </c>
      <c r="Z225">
        <v>484.74941560000002</v>
      </c>
      <c r="AA225">
        <v>0.47</v>
      </c>
      <c r="AB225">
        <v>0.47730101089999999</v>
      </c>
      <c r="AC225">
        <v>84450.555919999999</v>
      </c>
      <c r="AD225">
        <v>59115.389150000003</v>
      </c>
      <c r="AE225">
        <v>52542</v>
      </c>
      <c r="AF225">
        <v>6573.3891460000004</v>
      </c>
      <c r="AH225">
        <v>5807.1622989999996</v>
      </c>
      <c r="AI225" s="2">
        <v>-39407</v>
      </c>
      <c r="AJ225" s="2">
        <v>-15407</v>
      </c>
      <c r="AK225" s="2">
        <v>-15407</v>
      </c>
      <c r="AL225" s="2">
        <v>-21407</v>
      </c>
      <c r="AM225" s="2">
        <v>-32834</v>
      </c>
      <c r="AN225" s="2">
        <v>-8834</v>
      </c>
      <c r="AO225" s="2">
        <v>-8834</v>
      </c>
      <c r="AP225" s="2">
        <v>-14834</v>
      </c>
    </row>
    <row r="226" spans="1:42" x14ac:dyDescent="0.35">
      <c r="A226" t="s">
        <v>368</v>
      </c>
      <c r="B226" t="s">
        <v>335</v>
      </c>
      <c r="C226" t="s">
        <v>71</v>
      </c>
      <c r="D226">
        <v>1</v>
      </c>
      <c r="E226">
        <v>500</v>
      </c>
      <c r="F226">
        <v>0.97299999999999998</v>
      </c>
      <c r="G226">
        <v>5838</v>
      </c>
      <c r="H226">
        <v>121</v>
      </c>
      <c r="I226">
        <v>0.39729999999999999</v>
      </c>
      <c r="J226">
        <v>50</v>
      </c>
      <c r="K226">
        <v>174</v>
      </c>
      <c r="L226">
        <v>124</v>
      </c>
      <c r="M226">
        <v>71</v>
      </c>
      <c r="N226">
        <v>0.55806451609999996</v>
      </c>
      <c r="O226">
        <v>0.39729999999999999</v>
      </c>
      <c r="U226">
        <v>50</v>
      </c>
      <c r="V226">
        <v>155</v>
      </c>
      <c r="W226">
        <v>34.5</v>
      </c>
      <c r="X226">
        <v>-97.927723020000002</v>
      </c>
      <c r="Y226">
        <v>100.5473212</v>
      </c>
      <c r="Z226">
        <v>100.5473212</v>
      </c>
      <c r="AA226">
        <v>0.43</v>
      </c>
      <c r="AB226">
        <v>0.51337516130000005</v>
      </c>
      <c r="AC226">
        <v>18840.751489999999</v>
      </c>
      <c r="AD226">
        <v>13188.526040000001</v>
      </c>
      <c r="AE226">
        <v>5838</v>
      </c>
      <c r="AF226">
        <v>7350.5260449999996</v>
      </c>
      <c r="AH226">
        <v>6246.0644620000003</v>
      </c>
      <c r="AI226" s="2">
        <v>-39846</v>
      </c>
      <c r="AJ226" s="2">
        <v>-15846</v>
      </c>
      <c r="AK226" s="2">
        <v>-15846</v>
      </c>
      <c r="AL226" s="2">
        <v>-21846</v>
      </c>
      <c r="AM226" s="2">
        <v>-32496</v>
      </c>
      <c r="AN226" s="2">
        <v>-8496</v>
      </c>
      <c r="AO226" s="2">
        <v>-8496</v>
      </c>
      <c r="AP226" s="2">
        <v>-14496</v>
      </c>
    </row>
    <row r="227" spans="1:42" x14ac:dyDescent="0.35">
      <c r="A227" t="s">
        <v>369</v>
      </c>
      <c r="B227" t="s">
        <v>365</v>
      </c>
      <c r="C227" t="s">
        <v>83</v>
      </c>
      <c r="D227">
        <v>2</v>
      </c>
      <c r="E227">
        <v>4200</v>
      </c>
      <c r="F227">
        <v>0.97299999999999998</v>
      </c>
      <c r="G227">
        <v>49039.199999999997</v>
      </c>
      <c r="H227">
        <v>437</v>
      </c>
      <c r="I227">
        <v>0.61099999999999999</v>
      </c>
      <c r="J227">
        <v>319</v>
      </c>
      <c r="K227">
        <v>815</v>
      </c>
      <c r="L227">
        <v>496</v>
      </c>
      <c r="M227">
        <v>118</v>
      </c>
      <c r="N227">
        <v>0.29032258059999999</v>
      </c>
      <c r="O227">
        <v>0.61099999999999999</v>
      </c>
      <c r="U227">
        <v>319</v>
      </c>
      <c r="V227">
        <v>620</v>
      </c>
      <c r="W227">
        <v>257</v>
      </c>
      <c r="X227">
        <v>-391.71089210000002</v>
      </c>
      <c r="Y227">
        <v>461.6892848</v>
      </c>
      <c r="Z227">
        <v>461.6892848</v>
      </c>
      <c r="AA227">
        <v>0.33</v>
      </c>
      <c r="AB227">
        <v>0.58932403229999997</v>
      </c>
      <c r="AC227">
        <v>99310.875709999993</v>
      </c>
      <c r="AD227">
        <v>69517.612989999994</v>
      </c>
      <c r="AE227">
        <v>49039.199999999997</v>
      </c>
      <c r="AF227">
        <v>20478.412990000001</v>
      </c>
      <c r="AH227">
        <v>7170.1090590000003</v>
      </c>
      <c r="AI227" s="2">
        <v>-40770</v>
      </c>
      <c r="AJ227" s="2">
        <v>-16770</v>
      </c>
      <c r="AK227" s="2">
        <v>-16770</v>
      </c>
      <c r="AL227" s="2">
        <v>-22770</v>
      </c>
      <c r="AM227" s="2">
        <v>-20292</v>
      </c>
      <c r="AN227" s="2">
        <v>3708</v>
      </c>
      <c r="AO227" s="2">
        <v>3708</v>
      </c>
      <c r="AP227" s="2">
        <v>-2292</v>
      </c>
    </row>
    <row r="228" spans="1:42" x14ac:dyDescent="0.35">
      <c r="A228" t="s">
        <v>370</v>
      </c>
      <c r="B228" t="s">
        <v>371</v>
      </c>
      <c r="C228" t="s">
        <v>71</v>
      </c>
      <c r="D228">
        <v>2</v>
      </c>
      <c r="E228">
        <v>3600</v>
      </c>
      <c r="F228">
        <v>0.97299999999999998</v>
      </c>
      <c r="G228">
        <v>42033.599999999999</v>
      </c>
      <c r="H228">
        <v>663</v>
      </c>
      <c r="I228">
        <v>0.2329</v>
      </c>
      <c r="J228">
        <v>332</v>
      </c>
      <c r="K228">
        <v>805</v>
      </c>
      <c r="L228">
        <v>473</v>
      </c>
      <c r="M228">
        <v>331</v>
      </c>
      <c r="N228">
        <v>0.65983086680000003</v>
      </c>
      <c r="O228">
        <v>0.2329</v>
      </c>
      <c r="U228">
        <v>332</v>
      </c>
      <c r="V228">
        <v>591.25</v>
      </c>
      <c r="W228">
        <v>272.875</v>
      </c>
      <c r="X228">
        <v>-373.54687890000002</v>
      </c>
      <c r="Y228">
        <v>454.17647520000003</v>
      </c>
      <c r="Z228">
        <v>454.17647520000003</v>
      </c>
      <c r="AA228">
        <v>0.31</v>
      </c>
      <c r="AB228">
        <v>0.60792433400000001</v>
      </c>
      <c r="AC228">
        <v>100778.2999</v>
      </c>
      <c r="AD228">
        <v>70544.809930000003</v>
      </c>
      <c r="AE228">
        <v>42033.599999999999</v>
      </c>
      <c r="AF228">
        <v>28511.209930000001</v>
      </c>
      <c r="AH228">
        <v>7396.4127310000003</v>
      </c>
      <c r="AI228" s="2">
        <v>-40996</v>
      </c>
      <c r="AJ228" s="2">
        <v>-16996</v>
      </c>
      <c r="AK228" s="2">
        <v>-16996</v>
      </c>
      <c r="AL228" s="2">
        <v>-22996</v>
      </c>
      <c r="AM228" s="2">
        <v>-12485</v>
      </c>
      <c r="AN228" s="2">
        <v>11515</v>
      </c>
      <c r="AO228" s="2">
        <v>11515</v>
      </c>
      <c r="AP228" s="2">
        <v>5515</v>
      </c>
    </row>
    <row r="229" spans="1:42" x14ac:dyDescent="0.35">
      <c r="A229" t="s">
        <v>372</v>
      </c>
      <c r="B229" t="s">
        <v>371</v>
      </c>
      <c r="C229" t="s">
        <v>83</v>
      </c>
      <c r="D229">
        <v>1</v>
      </c>
      <c r="E229">
        <v>4000</v>
      </c>
      <c r="F229">
        <v>0.97299999999999998</v>
      </c>
      <c r="G229">
        <v>46704</v>
      </c>
      <c r="H229">
        <v>337</v>
      </c>
      <c r="I229">
        <v>0.50680000000000003</v>
      </c>
      <c r="J229">
        <v>179</v>
      </c>
      <c r="K229">
        <v>629</v>
      </c>
      <c r="L229">
        <v>450</v>
      </c>
      <c r="M229">
        <v>158</v>
      </c>
      <c r="N229">
        <v>0.3808888889</v>
      </c>
      <c r="O229">
        <v>0.50680000000000003</v>
      </c>
      <c r="U229">
        <v>179</v>
      </c>
      <c r="V229">
        <v>562.5</v>
      </c>
      <c r="W229">
        <v>122.75</v>
      </c>
      <c r="X229">
        <v>-355.38286579999999</v>
      </c>
      <c r="Y229">
        <v>363.66366570000002</v>
      </c>
      <c r="Z229">
        <v>363.66366570000002</v>
      </c>
      <c r="AA229">
        <v>0.43</v>
      </c>
      <c r="AB229">
        <v>0.51165053329999999</v>
      </c>
      <c r="AC229">
        <v>67915.078599999993</v>
      </c>
      <c r="AD229">
        <v>47540.55502</v>
      </c>
      <c r="AE229">
        <v>46704</v>
      </c>
      <c r="AF229">
        <v>836.55501839999999</v>
      </c>
      <c r="AH229">
        <v>6225.0814890000001</v>
      </c>
      <c r="AI229" s="2">
        <v>-39825</v>
      </c>
      <c r="AJ229" s="2">
        <v>-15825</v>
      </c>
      <c r="AK229" s="2">
        <v>-15825</v>
      </c>
      <c r="AL229" s="2">
        <v>-21825</v>
      </c>
      <c r="AM229" s="2">
        <v>-38989</v>
      </c>
      <c r="AN229" s="2">
        <v>-14989</v>
      </c>
      <c r="AO229" s="2">
        <v>-14989</v>
      </c>
      <c r="AP229" s="2">
        <v>-20989</v>
      </c>
    </row>
    <row r="230" spans="1:42" x14ac:dyDescent="0.35">
      <c r="A230" t="s">
        <v>373</v>
      </c>
      <c r="B230" t="s">
        <v>371</v>
      </c>
      <c r="C230" t="s">
        <v>83</v>
      </c>
      <c r="D230">
        <v>2</v>
      </c>
      <c r="E230">
        <v>5500</v>
      </c>
      <c r="F230">
        <v>0.97299999999999998</v>
      </c>
      <c r="G230">
        <v>64218</v>
      </c>
      <c r="H230">
        <v>447</v>
      </c>
      <c r="I230">
        <v>0.61639999999999995</v>
      </c>
      <c r="J230">
        <v>227</v>
      </c>
      <c r="K230">
        <v>813</v>
      </c>
      <c r="L230">
        <v>586</v>
      </c>
      <c r="M230">
        <v>220</v>
      </c>
      <c r="N230">
        <v>0.40034129689999998</v>
      </c>
      <c r="O230">
        <v>0.61639999999999995</v>
      </c>
      <c r="U230">
        <v>227</v>
      </c>
      <c r="V230">
        <v>732.5</v>
      </c>
      <c r="W230">
        <v>153.75</v>
      </c>
      <c r="X230">
        <v>-462.78746530000001</v>
      </c>
      <c r="Y230">
        <v>470.52201789999998</v>
      </c>
      <c r="Z230">
        <v>470.52201789999998</v>
      </c>
      <c r="AA230">
        <v>0.43</v>
      </c>
      <c r="AB230">
        <v>0.50835648460000005</v>
      </c>
      <c r="AC230">
        <v>87305.415429999994</v>
      </c>
      <c r="AD230">
        <v>61113.790800000002</v>
      </c>
      <c r="AE230">
        <v>64218</v>
      </c>
      <c r="AF230">
        <v>-3104.2091989999999</v>
      </c>
      <c r="AH230">
        <v>6185.0038960000002</v>
      </c>
      <c r="AI230" s="2">
        <v>-39785</v>
      </c>
      <c r="AJ230" s="2">
        <v>-15785</v>
      </c>
      <c r="AK230" s="2">
        <v>-15785</v>
      </c>
      <c r="AL230" s="2">
        <v>-21785</v>
      </c>
      <c r="AM230" s="2">
        <v>-42889</v>
      </c>
      <c r="AN230" s="2">
        <v>-18889</v>
      </c>
      <c r="AO230" s="2">
        <v>-18889</v>
      </c>
      <c r="AP230" s="2">
        <v>-24889</v>
      </c>
    </row>
    <row r="231" spans="1:42" x14ac:dyDescent="0.35">
      <c r="A231" t="s">
        <v>374</v>
      </c>
      <c r="B231" t="s">
        <v>371</v>
      </c>
      <c r="C231" t="s">
        <v>71</v>
      </c>
      <c r="D231">
        <v>1</v>
      </c>
      <c r="E231">
        <v>3000</v>
      </c>
      <c r="F231">
        <v>0.97299999999999998</v>
      </c>
      <c r="G231">
        <v>35028</v>
      </c>
      <c r="H231">
        <v>610</v>
      </c>
      <c r="I231">
        <v>0.1014</v>
      </c>
      <c r="J231">
        <v>115</v>
      </c>
      <c r="K231">
        <v>650</v>
      </c>
      <c r="L231">
        <v>535</v>
      </c>
      <c r="M231">
        <v>495</v>
      </c>
      <c r="N231">
        <v>0.84018691590000005</v>
      </c>
      <c r="O231">
        <v>0.1014</v>
      </c>
      <c r="U231">
        <v>115</v>
      </c>
      <c r="V231">
        <v>668.75</v>
      </c>
      <c r="W231">
        <v>48.125</v>
      </c>
      <c r="X231">
        <v>-422.5107405</v>
      </c>
      <c r="Y231">
        <v>383.4501358</v>
      </c>
      <c r="Z231">
        <v>383.4501358</v>
      </c>
      <c r="AA231">
        <v>0.5</v>
      </c>
      <c r="AB231">
        <v>0.45377560750000001</v>
      </c>
      <c r="AC231">
        <v>63510.116190000001</v>
      </c>
      <c r="AD231">
        <v>44457.081330000001</v>
      </c>
      <c r="AE231">
        <v>35028</v>
      </c>
      <c r="AF231">
        <v>9429.0813319999997</v>
      </c>
      <c r="AH231">
        <v>5520.9365580000003</v>
      </c>
      <c r="AI231" s="2">
        <v>-39121</v>
      </c>
      <c r="AJ231" s="2">
        <v>-15121</v>
      </c>
      <c r="AK231" s="2">
        <v>-15121</v>
      </c>
      <c r="AL231" s="2">
        <v>-21121</v>
      </c>
      <c r="AM231" s="2">
        <v>-29692</v>
      </c>
      <c r="AN231" s="2">
        <v>-5692</v>
      </c>
      <c r="AO231" s="2">
        <v>-5692</v>
      </c>
      <c r="AP231" s="2">
        <v>-11692</v>
      </c>
    </row>
    <row r="232" spans="1:42" x14ac:dyDescent="0.35">
      <c r="A232" t="s">
        <v>375</v>
      </c>
      <c r="B232" t="s">
        <v>376</v>
      </c>
      <c r="C232" t="s">
        <v>71</v>
      </c>
      <c r="D232">
        <v>2</v>
      </c>
      <c r="E232">
        <v>4000</v>
      </c>
      <c r="F232">
        <v>0.97299999999999998</v>
      </c>
      <c r="G232">
        <v>46704</v>
      </c>
      <c r="H232">
        <v>302</v>
      </c>
      <c r="I232">
        <v>0.31509999999999999</v>
      </c>
      <c r="J232">
        <v>220</v>
      </c>
      <c r="K232">
        <v>534</v>
      </c>
      <c r="L232">
        <v>314</v>
      </c>
      <c r="M232">
        <v>82</v>
      </c>
      <c r="N232">
        <v>0.30891719750000002</v>
      </c>
      <c r="O232">
        <v>0.31509999999999999</v>
      </c>
      <c r="U232">
        <v>220</v>
      </c>
      <c r="V232">
        <v>392.5</v>
      </c>
      <c r="W232">
        <v>180.75</v>
      </c>
      <c r="X232">
        <v>-247.9782664</v>
      </c>
      <c r="Y232">
        <v>301.30531339999999</v>
      </c>
      <c r="Z232">
        <v>301.30531339999999</v>
      </c>
      <c r="AA232">
        <v>0.31</v>
      </c>
      <c r="AB232">
        <v>0.60752363060000003</v>
      </c>
      <c r="AC232">
        <v>66813.285730000003</v>
      </c>
      <c r="AD232">
        <v>46769.300009999999</v>
      </c>
      <c r="AE232">
        <v>46704</v>
      </c>
      <c r="AF232">
        <v>65.300010580000006</v>
      </c>
      <c r="AH232">
        <v>7391.5375050000002</v>
      </c>
      <c r="AI232" s="2">
        <v>-40992</v>
      </c>
      <c r="AJ232" s="2">
        <v>-16992</v>
      </c>
      <c r="AK232" s="2">
        <v>-16992</v>
      </c>
      <c r="AL232" s="2">
        <v>-22992</v>
      </c>
      <c r="AM232" s="2">
        <v>-40926</v>
      </c>
      <c r="AN232" s="2">
        <v>-16926</v>
      </c>
      <c r="AO232" s="2">
        <v>-16926</v>
      </c>
      <c r="AP232" s="2">
        <v>-22926</v>
      </c>
    </row>
    <row r="233" spans="1:42" x14ac:dyDescent="0.35">
      <c r="A233" t="s">
        <v>377</v>
      </c>
      <c r="B233" t="s">
        <v>376</v>
      </c>
      <c r="C233" t="s">
        <v>83</v>
      </c>
      <c r="D233">
        <v>1</v>
      </c>
      <c r="E233">
        <v>4000</v>
      </c>
      <c r="F233">
        <v>0.97299999999999998</v>
      </c>
      <c r="G233">
        <v>46704</v>
      </c>
      <c r="H233">
        <v>213</v>
      </c>
      <c r="I233">
        <v>0.65210000000000001</v>
      </c>
      <c r="J233">
        <v>128</v>
      </c>
      <c r="K233">
        <v>450</v>
      </c>
      <c r="L233">
        <v>322</v>
      </c>
      <c r="M233">
        <v>85</v>
      </c>
      <c r="N233">
        <v>0.31118012420000002</v>
      </c>
      <c r="O233">
        <v>0.65210000000000001</v>
      </c>
      <c r="U233">
        <v>128</v>
      </c>
      <c r="V233">
        <v>402.5</v>
      </c>
      <c r="W233">
        <v>87.75</v>
      </c>
      <c r="X233">
        <v>-254.29618400000001</v>
      </c>
      <c r="Y233">
        <v>260.17933410000001</v>
      </c>
      <c r="Z233">
        <v>260.17933410000001</v>
      </c>
      <c r="AA233">
        <v>0.43</v>
      </c>
      <c r="AB233">
        <v>0.51156751550000001</v>
      </c>
      <c r="AC233">
        <v>48581.242870000002</v>
      </c>
      <c r="AD233">
        <v>34006.870009999999</v>
      </c>
      <c r="AE233">
        <v>46704</v>
      </c>
      <c r="AF233">
        <v>-12697.129989999999</v>
      </c>
      <c r="AH233">
        <v>6224.0714390000003</v>
      </c>
      <c r="AI233" s="2">
        <v>-39824</v>
      </c>
      <c r="AJ233" s="2">
        <v>-15824</v>
      </c>
      <c r="AK233" s="2">
        <v>-15824</v>
      </c>
      <c r="AL233" s="2">
        <v>-21824</v>
      </c>
      <c r="AM233" s="2">
        <v>-52521</v>
      </c>
      <c r="AN233" s="2">
        <v>-28521</v>
      </c>
      <c r="AO233" s="2">
        <v>-28521</v>
      </c>
      <c r="AP233" s="2">
        <v>-34521</v>
      </c>
    </row>
    <row r="234" spans="1:42" x14ac:dyDescent="0.35">
      <c r="A234" t="s">
        <v>378</v>
      </c>
      <c r="B234" t="s">
        <v>376</v>
      </c>
      <c r="C234" t="s">
        <v>83</v>
      </c>
      <c r="D234">
        <v>2</v>
      </c>
      <c r="E234">
        <v>5000</v>
      </c>
      <c r="F234">
        <v>0.97299999999999998</v>
      </c>
      <c r="G234">
        <v>58380</v>
      </c>
      <c r="H234">
        <v>364</v>
      </c>
      <c r="I234">
        <v>0.51229999999999998</v>
      </c>
      <c r="J234">
        <v>152</v>
      </c>
      <c r="K234">
        <v>546</v>
      </c>
      <c r="L234">
        <v>394</v>
      </c>
      <c r="M234">
        <v>212</v>
      </c>
      <c r="N234">
        <v>0.53045685279999999</v>
      </c>
      <c r="O234">
        <v>0.51229999999999998</v>
      </c>
      <c r="U234">
        <v>152</v>
      </c>
      <c r="V234">
        <v>492.5</v>
      </c>
      <c r="W234">
        <v>102.75</v>
      </c>
      <c r="X234">
        <v>-311.1574425</v>
      </c>
      <c r="Y234">
        <v>316.04552059999997</v>
      </c>
      <c r="Z234">
        <v>316.04552059999997</v>
      </c>
      <c r="AA234">
        <v>0.43</v>
      </c>
      <c r="AB234">
        <v>0.50785467009999996</v>
      </c>
      <c r="AC234">
        <v>58584.395660000002</v>
      </c>
      <c r="AD234">
        <v>41009.076959999999</v>
      </c>
      <c r="AE234">
        <v>58380</v>
      </c>
      <c r="AF234">
        <v>-17370.923040000001</v>
      </c>
      <c r="AH234">
        <v>6178.898486</v>
      </c>
      <c r="AI234" s="2">
        <v>-39779</v>
      </c>
      <c r="AJ234" s="2">
        <v>-15779</v>
      </c>
      <c r="AK234" s="2">
        <v>-15779</v>
      </c>
      <c r="AL234" s="2">
        <v>-21779</v>
      </c>
      <c r="AM234" s="2">
        <v>-57150</v>
      </c>
      <c r="AN234" s="2">
        <v>-33150</v>
      </c>
      <c r="AO234" s="2">
        <v>-33150</v>
      </c>
      <c r="AP234" s="2">
        <v>-39150</v>
      </c>
    </row>
    <row r="235" spans="1:42" x14ac:dyDescent="0.35">
      <c r="A235" t="s">
        <v>379</v>
      </c>
      <c r="B235" t="s">
        <v>376</v>
      </c>
      <c r="C235" t="s">
        <v>71</v>
      </c>
      <c r="D235">
        <v>1</v>
      </c>
      <c r="E235">
        <v>3200</v>
      </c>
      <c r="F235">
        <v>0.97299999999999998</v>
      </c>
      <c r="G235">
        <v>37363.199999999997</v>
      </c>
      <c r="H235">
        <v>251</v>
      </c>
      <c r="I235">
        <v>0.62739999999999996</v>
      </c>
      <c r="J235">
        <v>94</v>
      </c>
      <c r="K235">
        <v>528</v>
      </c>
      <c r="L235">
        <v>434</v>
      </c>
      <c r="M235">
        <v>157</v>
      </c>
      <c r="N235">
        <v>0.38940092170000001</v>
      </c>
      <c r="O235">
        <v>0.62739999999999996</v>
      </c>
      <c r="U235">
        <v>94</v>
      </c>
      <c r="V235">
        <v>542.5</v>
      </c>
      <c r="W235">
        <v>39.75</v>
      </c>
      <c r="X235">
        <v>-342.74703060000002</v>
      </c>
      <c r="Y235">
        <v>311.41562420000002</v>
      </c>
      <c r="Z235">
        <v>311.41562420000002</v>
      </c>
      <c r="AA235">
        <v>0.5</v>
      </c>
      <c r="AB235">
        <v>0.45429368660000002</v>
      </c>
      <c r="AC235">
        <v>51638.065479999997</v>
      </c>
      <c r="AD235">
        <v>36146.645839999997</v>
      </c>
      <c r="AE235">
        <v>37363.199999999997</v>
      </c>
      <c r="AF235">
        <v>-1216.5541639999999</v>
      </c>
      <c r="AH235">
        <v>5527.2398540000004</v>
      </c>
      <c r="AI235" s="2">
        <v>-39127</v>
      </c>
      <c r="AJ235" s="2">
        <v>-15127</v>
      </c>
      <c r="AK235" s="2">
        <v>-15127</v>
      </c>
      <c r="AL235" s="2">
        <v>-21127</v>
      </c>
      <c r="AM235" s="2">
        <v>-40344</v>
      </c>
      <c r="AN235" s="2">
        <v>-16344</v>
      </c>
      <c r="AO235" s="2">
        <v>-16344</v>
      </c>
      <c r="AP235" s="2">
        <v>-22344</v>
      </c>
    </row>
    <row r="236" spans="1:42" x14ac:dyDescent="0.35">
      <c r="A236" t="s">
        <v>380</v>
      </c>
      <c r="B236" t="s">
        <v>381</v>
      </c>
      <c r="C236" t="s">
        <v>71</v>
      </c>
      <c r="D236">
        <v>2</v>
      </c>
      <c r="E236">
        <v>3500</v>
      </c>
      <c r="F236">
        <v>0.97299999999999998</v>
      </c>
      <c r="G236">
        <v>40866</v>
      </c>
      <c r="H236">
        <v>343</v>
      </c>
      <c r="I236">
        <v>0.39729999999999999</v>
      </c>
      <c r="J236">
        <v>194</v>
      </c>
      <c r="K236">
        <v>471</v>
      </c>
      <c r="L236">
        <v>277</v>
      </c>
      <c r="M236">
        <v>149</v>
      </c>
      <c r="N236">
        <v>0.53032490970000001</v>
      </c>
      <c r="O236">
        <v>0.39729999999999999</v>
      </c>
      <c r="U236">
        <v>194</v>
      </c>
      <c r="V236">
        <v>346.25</v>
      </c>
      <c r="W236">
        <v>159.375</v>
      </c>
      <c r="X236">
        <v>-218.75789739999999</v>
      </c>
      <c r="Y236">
        <v>265.7629675</v>
      </c>
      <c r="Z236">
        <v>265.7629675</v>
      </c>
      <c r="AA236">
        <v>0.31</v>
      </c>
      <c r="AB236">
        <v>0.60743628159999996</v>
      </c>
      <c r="AC236">
        <v>58923.435100000002</v>
      </c>
      <c r="AD236">
        <v>41246.404569999999</v>
      </c>
      <c r="AE236">
        <v>40866</v>
      </c>
      <c r="AF236">
        <v>380.40457270000002</v>
      </c>
      <c r="AH236">
        <v>7390.4747589999997</v>
      </c>
      <c r="AI236" s="2">
        <v>-40990</v>
      </c>
      <c r="AJ236" s="2">
        <v>-16990</v>
      </c>
      <c r="AK236" s="2">
        <v>-16990</v>
      </c>
      <c r="AL236" s="2">
        <v>-22990</v>
      </c>
      <c r="AM236" s="2">
        <v>-40610</v>
      </c>
      <c r="AN236" s="2">
        <v>-16610</v>
      </c>
      <c r="AO236" s="2">
        <v>-16610</v>
      </c>
      <c r="AP236" s="2">
        <v>-22610</v>
      </c>
    </row>
    <row r="237" spans="1:42" x14ac:dyDescent="0.35">
      <c r="A237" t="s">
        <v>382</v>
      </c>
      <c r="B237" t="s">
        <v>74</v>
      </c>
      <c r="C237" t="s">
        <v>71</v>
      </c>
      <c r="D237">
        <v>1</v>
      </c>
      <c r="E237">
        <v>965</v>
      </c>
      <c r="F237">
        <v>0.97299999999999998</v>
      </c>
      <c r="G237">
        <v>11267.34</v>
      </c>
      <c r="H237">
        <v>125</v>
      </c>
      <c r="I237">
        <v>0.37530000000000002</v>
      </c>
      <c r="J237">
        <v>50</v>
      </c>
      <c r="K237">
        <v>174</v>
      </c>
      <c r="L237">
        <v>124</v>
      </c>
      <c r="M237">
        <v>75</v>
      </c>
      <c r="N237">
        <v>0.58387096770000002</v>
      </c>
      <c r="O237">
        <v>0.37530000000000002</v>
      </c>
      <c r="U237">
        <v>50</v>
      </c>
      <c r="V237">
        <v>155</v>
      </c>
      <c r="W237">
        <v>34.5</v>
      </c>
      <c r="X237">
        <v>-97.927723020000002</v>
      </c>
      <c r="Y237">
        <v>100.5473212</v>
      </c>
      <c r="Z237">
        <v>100.5473212</v>
      </c>
      <c r="AA237">
        <v>0.43</v>
      </c>
      <c r="AB237">
        <v>0.51337516130000005</v>
      </c>
      <c r="AC237">
        <v>18840.751489999999</v>
      </c>
      <c r="AD237">
        <v>13188.526040000001</v>
      </c>
      <c r="AE237">
        <v>11267.34</v>
      </c>
      <c r="AF237">
        <v>1921.1860449999999</v>
      </c>
      <c r="AH237">
        <v>6246.0644620000003</v>
      </c>
      <c r="AI237" s="2">
        <v>-39846</v>
      </c>
      <c r="AJ237" s="2">
        <v>-15846</v>
      </c>
      <c r="AK237" s="2">
        <v>-15846</v>
      </c>
      <c r="AL237" s="2">
        <v>-21846</v>
      </c>
      <c r="AM237" s="2">
        <v>-37925</v>
      </c>
      <c r="AN237" s="2">
        <v>-13925</v>
      </c>
      <c r="AO237" s="2">
        <v>-13925</v>
      </c>
      <c r="AP237" s="2">
        <v>-19925</v>
      </c>
    </row>
    <row r="238" spans="1:42" x14ac:dyDescent="0.35">
      <c r="A238" t="s">
        <v>383</v>
      </c>
      <c r="B238" t="s">
        <v>381</v>
      </c>
      <c r="C238" t="s">
        <v>83</v>
      </c>
      <c r="D238">
        <v>1</v>
      </c>
      <c r="E238">
        <v>3200</v>
      </c>
      <c r="F238">
        <v>0.97299999999999998</v>
      </c>
      <c r="G238">
        <v>37363.199999999997</v>
      </c>
      <c r="H238">
        <v>251</v>
      </c>
      <c r="I238">
        <v>0.3342</v>
      </c>
      <c r="J238">
        <v>138</v>
      </c>
      <c r="K238">
        <v>485</v>
      </c>
      <c r="L238">
        <v>347</v>
      </c>
      <c r="M238">
        <v>113</v>
      </c>
      <c r="N238">
        <v>0.36051873200000001</v>
      </c>
      <c r="O238">
        <v>0.3342</v>
      </c>
      <c r="U238">
        <v>138</v>
      </c>
      <c r="V238">
        <v>433.75</v>
      </c>
      <c r="W238">
        <v>94.625</v>
      </c>
      <c r="X238">
        <v>-274.03967649999998</v>
      </c>
      <c r="Y238">
        <v>280.41064890000001</v>
      </c>
      <c r="Z238">
        <v>280.41064890000001</v>
      </c>
      <c r="AA238">
        <v>0.43</v>
      </c>
      <c r="AB238">
        <v>0.51162417869999999</v>
      </c>
      <c r="AC238">
        <v>52364.676789999998</v>
      </c>
      <c r="AD238">
        <v>36655.27375</v>
      </c>
      <c r="AE238">
        <v>37363.199999999997</v>
      </c>
      <c r="AF238">
        <v>-707.92624909999995</v>
      </c>
      <c r="AH238">
        <v>6224.7608410000003</v>
      </c>
      <c r="AI238" s="2">
        <v>-39825</v>
      </c>
      <c r="AJ238" s="2">
        <v>-15825</v>
      </c>
      <c r="AK238" s="2">
        <v>-15825</v>
      </c>
      <c r="AL238" s="2">
        <v>-21825</v>
      </c>
      <c r="AM238" s="2">
        <v>-40533</v>
      </c>
      <c r="AN238" s="2">
        <v>-16533</v>
      </c>
      <c r="AO238" s="2">
        <v>-16533</v>
      </c>
      <c r="AP238" s="2">
        <v>-22533</v>
      </c>
    </row>
    <row r="239" spans="1:42" x14ac:dyDescent="0.35">
      <c r="A239" t="s">
        <v>384</v>
      </c>
      <c r="B239" t="s">
        <v>381</v>
      </c>
      <c r="C239" t="s">
        <v>83</v>
      </c>
      <c r="D239">
        <v>2</v>
      </c>
      <c r="E239">
        <v>3500</v>
      </c>
      <c r="F239">
        <v>0.97299999999999998</v>
      </c>
      <c r="G239">
        <v>40866</v>
      </c>
      <c r="H239">
        <v>404</v>
      </c>
      <c r="I239">
        <v>0.36159999999999998</v>
      </c>
      <c r="J239">
        <v>152</v>
      </c>
      <c r="K239">
        <v>547</v>
      </c>
      <c r="L239">
        <v>395</v>
      </c>
      <c r="M239">
        <v>252</v>
      </c>
      <c r="N239">
        <v>0.61037974679999996</v>
      </c>
      <c r="O239">
        <v>0.36159999999999998</v>
      </c>
      <c r="U239">
        <v>152</v>
      </c>
      <c r="V239">
        <v>493.75</v>
      </c>
      <c r="W239">
        <v>102.625</v>
      </c>
      <c r="X239">
        <v>-311.94718219999999</v>
      </c>
      <c r="Y239">
        <v>316.65477320000002</v>
      </c>
      <c r="Z239">
        <v>316.65477320000002</v>
      </c>
      <c r="AA239">
        <v>0.43</v>
      </c>
      <c r="AB239">
        <v>0.50754549370000002</v>
      </c>
      <c r="AC239">
        <v>58661.596660000003</v>
      </c>
      <c r="AD239">
        <v>41063.117660000004</v>
      </c>
      <c r="AE239">
        <v>40866</v>
      </c>
      <c r="AF239">
        <v>197.11766259999999</v>
      </c>
      <c r="AH239">
        <v>6175.1368400000001</v>
      </c>
      <c r="AI239" s="2">
        <v>-39775</v>
      </c>
      <c r="AJ239" s="2">
        <v>-15775</v>
      </c>
      <c r="AK239" s="2">
        <v>-15775</v>
      </c>
      <c r="AL239" s="2">
        <v>-21775</v>
      </c>
      <c r="AM239" s="2">
        <v>-39578</v>
      </c>
      <c r="AN239" s="2">
        <v>-15578</v>
      </c>
      <c r="AO239" s="2">
        <v>-15578</v>
      </c>
      <c r="AP239" s="2">
        <v>-21578</v>
      </c>
    </row>
    <row r="240" spans="1:42" x14ac:dyDescent="0.35">
      <c r="A240" t="s">
        <v>385</v>
      </c>
      <c r="B240" t="s">
        <v>381</v>
      </c>
      <c r="C240" t="s">
        <v>71</v>
      </c>
      <c r="D240">
        <v>1</v>
      </c>
      <c r="E240">
        <v>3000</v>
      </c>
      <c r="F240">
        <v>0.97299999999999998</v>
      </c>
      <c r="G240">
        <v>35028</v>
      </c>
      <c r="H240">
        <v>161</v>
      </c>
      <c r="I240">
        <v>0.26579999999999998</v>
      </c>
      <c r="J240">
        <v>77</v>
      </c>
      <c r="K240">
        <v>432</v>
      </c>
      <c r="L240">
        <v>355</v>
      </c>
      <c r="M240">
        <v>84</v>
      </c>
      <c r="N240">
        <v>0.2892957746</v>
      </c>
      <c r="O240">
        <v>0.26579999999999998</v>
      </c>
      <c r="U240">
        <v>77</v>
      </c>
      <c r="V240">
        <v>443.75</v>
      </c>
      <c r="W240">
        <v>32.625</v>
      </c>
      <c r="X240">
        <v>-280.35759409999997</v>
      </c>
      <c r="Y240">
        <v>254.7846696</v>
      </c>
      <c r="Z240">
        <v>254.7846696</v>
      </c>
      <c r="AA240">
        <v>0.5</v>
      </c>
      <c r="AB240">
        <v>0.45439230990000001</v>
      </c>
      <c r="AC240">
        <v>42256.851000000002</v>
      </c>
      <c r="AD240">
        <v>29579.795699999999</v>
      </c>
      <c r="AE240">
        <v>35028</v>
      </c>
      <c r="AF240">
        <v>-5448.204299</v>
      </c>
      <c r="AH240">
        <v>5528.43977</v>
      </c>
      <c r="AI240" s="2">
        <v>-39128</v>
      </c>
      <c r="AJ240" s="2">
        <v>-15128</v>
      </c>
      <c r="AK240" s="2">
        <v>-15128</v>
      </c>
      <c r="AL240" s="2">
        <v>-21128</v>
      </c>
      <c r="AM240" s="2">
        <v>-44577</v>
      </c>
      <c r="AN240" s="2">
        <v>-20577</v>
      </c>
      <c r="AO240" s="2">
        <v>-20577</v>
      </c>
      <c r="AP240" s="2">
        <v>-26577</v>
      </c>
    </row>
    <row r="241" spans="1:42" x14ac:dyDescent="0.35">
      <c r="A241" t="s">
        <v>386</v>
      </c>
      <c r="B241" t="s">
        <v>387</v>
      </c>
      <c r="C241" t="s">
        <v>71</v>
      </c>
      <c r="D241">
        <v>1</v>
      </c>
      <c r="E241">
        <v>2600</v>
      </c>
      <c r="F241">
        <v>0.97299999999999998</v>
      </c>
      <c r="G241">
        <v>30357.599999999999</v>
      </c>
      <c r="H241">
        <v>408</v>
      </c>
      <c r="I241">
        <v>0.38629999999999998</v>
      </c>
      <c r="J241">
        <v>100</v>
      </c>
      <c r="K241">
        <v>565</v>
      </c>
      <c r="L241">
        <v>465</v>
      </c>
      <c r="M241">
        <v>308</v>
      </c>
      <c r="N241">
        <v>0.62989247309999996</v>
      </c>
      <c r="O241">
        <v>0.38629999999999998</v>
      </c>
      <c r="U241">
        <v>100</v>
      </c>
      <c r="V241">
        <v>581.25</v>
      </c>
      <c r="W241">
        <v>41.875</v>
      </c>
      <c r="X241">
        <v>-367.22896129999998</v>
      </c>
      <c r="Y241">
        <v>333.30245450000001</v>
      </c>
      <c r="Z241">
        <v>333.30245450000001</v>
      </c>
      <c r="AA241">
        <v>0.5</v>
      </c>
      <c r="AB241">
        <v>0.45380741940000002</v>
      </c>
      <c r="AC241">
        <v>55208.12126</v>
      </c>
      <c r="AD241">
        <v>38645.684880000001</v>
      </c>
      <c r="AE241">
        <v>30357.599999999999</v>
      </c>
      <c r="AF241">
        <v>8288.0848839999999</v>
      </c>
      <c r="AH241">
        <v>5521.3236020000004</v>
      </c>
      <c r="AI241" s="2">
        <v>-39121</v>
      </c>
      <c r="AJ241" s="2">
        <v>-15121</v>
      </c>
      <c r="AK241" s="2">
        <v>-15121</v>
      </c>
      <c r="AL241" s="2">
        <v>-21121</v>
      </c>
      <c r="AM241" s="2">
        <v>-30833</v>
      </c>
      <c r="AN241" s="2">
        <v>-6833</v>
      </c>
      <c r="AO241" s="2">
        <v>-6833</v>
      </c>
      <c r="AP241" s="2">
        <v>-12833</v>
      </c>
    </row>
    <row r="242" spans="1:42" x14ac:dyDescent="0.35">
      <c r="A242" t="s">
        <v>388</v>
      </c>
      <c r="B242" t="s">
        <v>387</v>
      </c>
      <c r="C242" t="s">
        <v>71</v>
      </c>
      <c r="D242">
        <v>2</v>
      </c>
      <c r="E242">
        <v>4000</v>
      </c>
      <c r="F242">
        <v>0.97299999999999998</v>
      </c>
      <c r="G242">
        <v>46704</v>
      </c>
      <c r="H242">
        <v>284</v>
      </c>
      <c r="I242">
        <v>0.31509999999999999</v>
      </c>
      <c r="J242">
        <v>204</v>
      </c>
      <c r="K242">
        <v>494</v>
      </c>
      <c r="L242">
        <v>290</v>
      </c>
      <c r="M242">
        <v>80</v>
      </c>
      <c r="N242">
        <v>0.32068965519999998</v>
      </c>
      <c r="O242">
        <v>0.31509999999999999</v>
      </c>
      <c r="U242">
        <v>204</v>
      </c>
      <c r="V242">
        <v>362.5</v>
      </c>
      <c r="W242">
        <v>167.75</v>
      </c>
      <c r="X242">
        <v>-229.02451350000001</v>
      </c>
      <c r="Y242">
        <v>278.68325119999997</v>
      </c>
      <c r="Z242">
        <v>278.68325119999997</v>
      </c>
      <c r="AA242">
        <v>0.31</v>
      </c>
      <c r="AB242">
        <v>0.60841358619999997</v>
      </c>
      <c r="AC242">
        <v>61887.456839999999</v>
      </c>
      <c r="AD242">
        <v>43321.219790000003</v>
      </c>
      <c r="AE242">
        <v>46704</v>
      </c>
      <c r="AF242">
        <v>-3382.7802109999998</v>
      </c>
      <c r="AH242">
        <v>7402.3652990000001</v>
      </c>
      <c r="AI242" s="2">
        <v>-41002</v>
      </c>
      <c r="AJ242" s="2">
        <v>-17002</v>
      </c>
      <c r="AK242" s="2">
        <v>-17002</v>
      </c>
      <c r="AL242" s="2">
        <v>-23002</v>
      </c>
      <c r="AM242" s="2">
        <v>-44385</v>
      </c>
      <c r="AN242" s="2">
        <v>-20385</v>
      </c>
      <c r="AO242" s="2">
        <v>-20385</v>
      </c>
      <c r="AP242" s="2">
        <v>-26385</v>
      </c>
    </row>
    <row r="243" spans="1:42" x14ac:dyDescent="0.35">
      <c r="A243" t="s">
        <v>389</v>
      </c>
      <c r="B243" t="s">
        <v>387</v>
      </c>
      <c r="C243" t="s">
        <v>83</v>
      </c>
      <c r="D243">
        <v>1</v>
      </c>
      <c r="E243">
        <v>4000</v>
      </c>
      <c r="F243">
        <v>0.97299999999999998</v>
      </c>
      <c r="G243">
        <v>46704</v>
      </c>
      <c r="H243">
        <v>443</v>
      </c>
      <c r="I243">
        <v>0.55620000000000003</v>
      </c>
      <c r="J243">
        <v>257</v>
      </c>
      <c r="K243">
        <v>903</v>
      </c>
      <c r="L243">
        <v>646</v>
      </c>
      <c r="M243">
        <v>186</v>
      </c>
      <c r="N243">
        <v>0.3303405573</v>
      </c>
      <c r="O243">
        <v>0.55620000000000003</v>
      </c>
      <c r="U243">
        <v>257</v>
      </c>
      <c r="V243">
        <v>807.5</v>
      </c>
      <c r="W243">
        <v>176.25</v>
      </c>
      <c r="X243">
        <v>-510.17184739999999</v>
      </c>
      <c r="Y243">
        <v>522.07717339999999</v>
      </c>
      <c r="Z243">
        <v>522.07717339999999</v>
      </c>
      <c r="AA243">
        <v>0.43</v>
      </c>
      <c r="AB243">
        <v>0.51166795669999998</v>
      </c>
      <c r="AC243">
        <v>97502.508589999998</v>
      </c>
      <c r="AD243">
        <v>68251.756009999997</v>
      </c>
      <c r="AE243">
        <v>46704</v>
      </c>
      <c r="AF243">
        <v>21547.756010000001</v>
      </c>
      <c r="AH243">
        <v>6225.2934729999997</v>
      </c>
      <c r="AI243" s="2">
        <v>-39825</v>
      </c>
      <c r="AJ243" s="2">
        <v>-15825</v>
      </c>
      <c r="AK243" s="2">
        <v>-15825</v>
      </c>
      <c r="AL243" s="2">
        <v>-21825</v>
      </c>
      <c r="AM243" s="2">
        <v>-18278</v>
      </c>
      <c r="AN243" s="2">
        <v>5722</v>
      </c>
      <c r="AO243" s="2">
        <v>5722</v>
      </c>
      <c r="AP243" s="2">
        <v>-278</v>
      </c>
    </row>
    <row r="244" spans="1:42" x14ac:dyDescent="0.35">
      <c r="A244" t="s">
        <v>390</v>
      </c>
      <c r="B244" t="s">
        <v>387</v>
      </c>
      <c r="C244" t="s">
        <v>83</v>
      </c>
      <c r="D244">
        <v>2</v>
      </c>
      <c r="E244">
        <v>5100</v>
      </c>
      <c r="F244">
        <v>0.97299999999999998</v>
      </c>
      <c r="G244">
        <v>59547.6</v>
      </c>
      <c r="H244">
        <v>718</v>
      </c>
      <c r="I244">
        <v>0.44929999999999998</v>
      </c>
      <c r="J244">
        <v>256</v>
      </c>
      <c r="K244">
        <v>916</v>
      </c>
      <c r="L244">
        <v>660</v>
      </c>
      <c r="M244">
        <v>462</v>
      </c>
      <c r="N244">
        <v>0.66</v>
      </c>
      <c r="O244">
        <v>0.44929999999999998</v>
      </c>
      <c r="U244">
        <v>256</v>
      </c>
      <c r="V244">
        <v>825</v>
      </c>
      <c r="W244">
        <v>173.5</v>
      </c>
      <c r="X244">
        <v>-521.22820320000005</v>
      </c>
      <c r="Y244">
        <v>530.10670960000004</v>
      </c>
      <c r="Z244">
        <v>530.10670960000004</v>
      </c>
      <c r="AA244">
        <v>0.43</v>
      </c>
      <c r="AB244">
        <v>0.50851690910000003</v>
      </c>
      <c r="AC244">
        <v>98392.402300000002</v>
      </c>
      <c r="AD244">
        <v>68874.68161</v>
      </c>
      <c r="AE244">
        <v>59547.6</v>
      </c>
      <c r="AF244">
        <v>9327.0816070000001</v>
      </c>
      <c r="AH244">
        <v>6186.9557269999996</v>
      </c>
      <c r="AI244" s="2">
        <v>-39787</v>
      </c>
      <c r="AJ244" s="2">
        <v>-15787</v>
      </c>
      <c r="AK244" s="2">
        <v>-15787</v>
      </c>
      <c r="AL244" s="2">
        <v>-21787</v>
      </c>
      <c r="AM244" s="2">
        <v>-30460</v>
      </c>
      <c r="AN244" s="2">
        <v>-6460</v>
      </c>
      <c r="AO244" s="2">
        <v>-6460</v>
      </c>
      <c r="AP244" s="2">
        <v>-12460</v>
      </c>
    </row>
    <row r="245" spans="1:42" x14ac:dyDescent="0.35">
      <c r="A245" t="s">
        <v>391</v>
      </c>
      <c r="B245" t="s">
        <v>76</v>
      </c>
      <c r="C245" t="s">
        <v>71</v>
      </c>
      <c r="D245">
        <v>2</v>
      </c>
      <c r="E245">
        <v>5600</v>
      </c>
      <c r="F245">
        <v>0.97299999999999998</v>
      </c>
      <c r="G245">
        <v>65385.599999999999</v>
      </c>
      <c r="H245">
        <v>478</v>
      </c>
      <c r="I245">
        <v>0.31780000000000003</v>
      </c>
      <c r="J245">
        <v>265</v>
      </c>
      <c r="K245">
        <v>644</v>
      </c>
      <c r="L245">
        <v>379</v>
      </c>
      <c r="M245">
        <v>213</v>
      </c>
      <c r="N245">
        <v>0.5496042216</v>
      </c>
      <c r="O245">
        <v>0.31780000000000003</v>
      </c>
      <c r="U245">
        <v>265</v>
      </c>
      <c r="V245">
        <v>473.75</v>
      </c>
      <c r="W245">
        <v>217.625</v>
      </c>
      <c r="X245">
        <v>-299.31134700000001</v>
      </c>
      <c r="Y245">
        <v>363.40673170000002</v>
      </c>
      <c r="Z245">
        <v>363.40673170000002</v>
      </c>
      <c r="AA245">
        <v>0.31</v>
      </c>
      <c r="AB245">
        <v>0.60707142479999998</v>
      </c>
      <c r="AC245">
        <v>80524.052479999998</v>
      </c>
      <c r="AD245">
        <v>56366.836739999999</v>
      </c>
      <c r="AE245">
        <v>65385.599999999999</v>
      </c>
      <c r="AF245">
        <v>-9018.7632610000001</v>
      </c>
      <c r="AH245">
        <v>7386.0356680000004</v>
      </c>
      <c r="AI245" s="2">
        <v>-40986</v>
      </c>
      <c r="AJ245" s="2">
        <v>-16986</v>
      </c>
      <c r="AK245" s="2">
        <v>-16986</v>
      </c>
      <c r="AL245" s="2">
        <v>-22986</v>
      </c>
      <c r="AM245" s="2">
        <v>-50005</v>
      </c>
      <c r="AN245" s="2">
        <v>-26005</v>
      </c>
      <c r="AO245" s="2">
        <v>-26005</v>
      </c>
      <c r="AP245" s="2">
        <v>-32005</v>
      </c>
    </row>
    <row r="246" spans="1:42" x14ac:dyDescent="0.35">
      <c r="A246" t="s">
        <v>392</v>
      </c>
      <c r="B246" t="s">
        <v>76</v>
      </c>
      <c r="C246" t="s">
        <v>83</v>
      </c>
      <c r="D246">
        <v>1</v>
      </c>
      <c r="E246">
        <v>5000</v>
      </c>
      <c r="F246">
        <v>0.97299999999999998</v>
      </c>
      <c r="G246">
        <v>58380</v>
      </c>
      <c r="H246">
        <v>533</v>
      </c>
      <c r="I246">
        <v>0.51229999999999998</v>
      </c>
      <c r="J246">
        <v>236</v>
      </c>
      <c r="K246">
        <v>829</v>
      </c>
      <c r="L246">
        <v>593</v>
      </c>
      <c r="M246">
        <v>297</v>
      </c>
      <c r="N246">
        <v>0.50067453630000003</v>
      </c>
      <c r="O246">
        <v>0.51229999999999998</v>
      </c>
      <c r="U246">
        <v>236</v>
      </c>
      <c r="V246">
        <v>741.25</v>
      </c>
      <c r="W246">
        <v>161.875</v>
      </c>
      <c r="X246">
        <v>-468.31564320000001</v>
      </c>
      <c r="Y246">
        <v>479.28678609999997</v>
      </c>
      <c r="Z246">
        <v>479.28678609999997</v>
      </c>
      <c r="AA246">
        <v>0.43</v>
      </c>
      <c r="AB246">
        <v>0.51171340639999996</v>
      </c>
      <c r="AC246">
        <v>89518.977989999999</v>
      </c>
      <c r="AD246">
        <v>62663.284590000003</v>
      </c>
      <c r="AE246">
        <v>58380</v>
      </c>
      <c r="AF246">
        <v>4283.2845939999997</v>
      </c>
      <c r="AH246">
        <v>6225.8464450000001</v>
      </c>
      <c r="AI246" s="2">
        <v>-39826</v>
      </c>
      <c r="AJ246" s="2">
        <v>-15826</v>
      </c>
      <c r="AK246" s="2">
        <v>-15826</v>
      </c>
      <c r="AL246" s="2">
        <v>-21826</v>
      </c>
      <c r="AM246" s="2">
        <v>-35543</v>
      </c>
      <c r="AN246" s="2">
        <v>-11543</v>
      </c>
      <c r="AO246" s="2">
        <v>-11543</v>
      </c>
      <c r="AP246" s="2">
        <v>-17543</v>
      </c>
    </row>
    <row r="247" spans="1:42" x14ac:dyDescent="0.35">
      <c r="A247" t="s">
        <v>393</v>
      </c>
      <c r="B247" t="s">
        <v>76</v>
      </c>
      <c r="C247" t="s">
        <v>83</v>
      </c>
      <c r="D247">
        <v>2</v>
      </c>
      <c r="E247">
        <v>6000</v>
      </c>
      <c r="F247">
        <v>0.97299999999999998</v>
      </c>
      <c r="G247">
        <v>70056</v>
      </c>
      <c r="H247">
        <v>566</v>
      </c>
      <c r="I247">
        <v>0.36990000000000001</v>
      </c>
      <c r="J247">
        <v>244</v>
      </c>
      <c r="K247">
        <v>872</v>
      </c>
      <c r="L247">
        <v>628</v>
      </c>
      <c r="M247">
        <v>322</v>
      </c>
      <c r="N247">
        <v>0.51019108280000003</v>
      </c>
      <c r="O247">
        <v>0.36990000000000001</v>
      </c>
      <c r="U247">
        <v>244</v>
      </c>
      <c r="V247">
        <v>785</v>
      </c>
      <c r="W247">
        <v>165.5</v>
      </c>
      <c r="X247">
        <v>-495.95653270000003</v>
      </c>
      <c r="Y247">
        <v>504.61062670000001</v>
      </c>
      <c r="Z247">
        <v>504.61062670000001</v>
      </c>
      <c r="AA247">
        <v>0.43</v>
      </c>
      <c r="AB247">
        <v>0.50872464969999998</v>
      </c>
      <c r="AC247">
        <v>93698.370469999994</v>
      </c>
      <c r="AD247">
        <v>65588.859330000007</v>
      </c>
      <c r="AE247">
        <v>70056</v>
      </c>
      <c r="AF247">
        <v>-4467.140668</v>
      </c>
      <c r="AH247">
        <v>6189.4832379999998</v>
      </c>
      <c r="AI247" s="2">
        <v>-39789</v>
      </c>
      <c r="AJ247" s="2">
        <v>-15789</v>
      </c>
      <c r="AK247" s="2">
        <v>-15789</v>
      </c>
      <c r="AL247" s="2">
        <v>-21789</v>
      </c>
      <c r="AM247" s="2">
        <v>-44257</v>
      </c>
      <c r="AN247" s="2">
        <v>-20257</v>
      </c>
      <c r="AO247" s="2">
        <v>-20257</v>
      </c>
      <c r="AP247" s="2">
        <v>-26257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templates - Forecasting Cash Fl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Parikh</dc:creator>
  <cp:lastModifiedBy>MAHE</cp:lastModifiedBy>
  <dcterms:created xsi:type="dcterms:W3CDTF">2020-05-16T18:18:21Z</dcterms:created>
  <dcterms:modified xsi:type="dcterms:W3CDTF">2020-05-16T18:18:21Z</dcterms:modified>
</cp:coreProperties>
</file>